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5\TRANSPARENCIA\PÁGINA\"/>
    </mc:Choice>
  </mc:AlternateContent>
  <xr:revisionPtr revIDLastSave="0" documentId="13_ncr:1_{9BEAC891-EC44-46E6-AF8D-5F3DEE84B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SE 2024" sheetId="2" r:id="rId1"/>
  </sheets>
  <definedNames>
    <definedName name="_xlnm.Print_Area" localSheetId="0">'FISE 2024'!$A$1:$R$54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2" l="1"/>
  <c r="Q29" i="2" s="1"/>
  <c r="Q7" i="2"/>
  <c r="P29" i="2"/>
  <c r="Q27" i="2"/>
  <c r="Q25" i="2"/>
  <c r="Q23" i="2"/>
  <c r="B48" i="2" s="1"/>
  <c r="Q21" i="2"/>
  <c r="Q19" i="2"/>
  <c r="Q17" i="2"/>
  <c r="B45" i="2" s="1"/>
  <c r="Q15" i="2"/>
  <c r="B44" i="2" s="1"/>
  <c r="Q13" i="2"/>
  <c r="Q11" i="2"/>
  <c r="Q9" i="2"/>
  <c r="B41" i="2" s="1"/>
  <c r="O29" i="2"/>
  <c r="B47" i="2"/>
  <c r="B46" i="2"/>
  <c r="B43" i="2"/>
  <c r="B42" i="2"/>
  <c r="B40" i="2"/>
  <c r="N29" i="2"/>
  <c r="B29" i="2"/>
  <c r="A40" i="2"/>
  <c r="A41" i="2"/>
  <c r="A42" i="2"/>
  <c r="A43" i="2"/>
  <c r="A44" i="2"/>
  <c r="A45" i="2"/>
  <c r="A46" i="2"/>
  <c r="A47" i="2"/>
  <c r="L29" i="2" l="1"/>
  <c r="I29" i="2"/>
  <c r="K29" i="2"/>
  <c r="J29" i="2"/>
  <c r="H29" i="2"/>
  <c r="G29" i="2"/>
  <c r="F29" i="2"/>
  <c r="E29" i="2"/>
  <c r="D29" i="2"/>
  <c r="C29" i="2"/>
  <c r="R7" i="2" l="1"/>
  <c r="R29" i="2"/>
  <c r="R25" i="2"/>
  <c r="R13" i="2"/>
  <c r="R23" i="2" l="1"/>
  <c r="R27" i="2"/>
  <c r="R19" i="2"/>
  <c r="R11" i="2"/>
  <c r="R15" i="2"/>
  <c r="R21" i="2"/>
  <c r="R9" i="2"/>
  <c r="R17" i="2"/>
</calcChain>
</file>

<file path=xl/sharedStrings.xml><?xml version="1.0" encoding="utf-8"?>
<sst xmlns="http://schemas.openxmlformats.org/spreadsheetml/2006/main" count="29" uniqueCount="26">
  <si>
    <t>Fondo de Infraestructura para Entidades (FISE)</t>
  </si>
  <si>
    <t>Distribución del Gasto por Año y Sector</t>
  </si>
  <si>
    <t>Sector</t>
  </si>
  <si>
    <t>Total</t>
  </si>
  <si>
    <t>%</t>
  </si>
  <si>
    <t>2010*</t>
  </si>
  <si>
    <t>2011*</t>
  </si>
  <si>
    <t>2012*</t>
  </si>
  <si>
    <t>2013*</t>
  </si>
  <si>
    <t>2014*</t>
  </si>
  <si>
    <t>2015*</t>
  </si>
  <si>
    <t>2016*</t>
  </si>
  <si>
    <t>Salud</t>
  </si>
  <si>
    <t>Asistencia Social</t>
  </si>
  <si>
    <t>Educación</t>
  </si>
  <si>
    <t>Comunicaciones</t>
  </si>
  <si>
    <t>Electrificación</t>
  </si>
  <si>
    <t>Agua</t>
  </si>
  <si>
    <t>Vivienda</t>
  </si>
  <si>
    <t>* Incluye rendimientos</t>
  </si>
  <si>
    <t xml:space="preserve">Año </t>
  </si>
  <si>
    <t>** Inversión en millones de pesos (mdp)</t>
  </si>
  <si>
    <t>Obras Urbanas</t>
  </si>
  <si>
    <t>Deporte</t>
  </si>
  <si>
    <t>Cultura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</si>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</sst>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/>
    <xf numFmtId="164" fontId="0" fillId="0" borderId="1" xfId="0" applyNumberFormat="1" applyBorder="1"/>
    <xf numFmtId="0" fontId="3" fillId="0" borderId="0" xfId="0" applyFont="1"/>
    <xf numFmtId="3" fontId="0" fillId="0" borderId="0" xfId="0" applyNumberFormat="1"/>
    <xf numFmtId="43" fontId="1" fillId="0" borderId="0" xfId="1" applyFont="1"/>
    <xf numFmtId="0" fontId="5" fillId="0" borderId="0" xfId="0" applyFont="1" applyAlignment="1">
      <alignment vertical="center"/>
    </xf>
    <xf numFmtId="0" fontId="5" fillId="0" borderId="0" xfId="0" applyFont="1"/>
    <xf numFmtId="4" fontId="0" fillId="0" borderId="1" xfId="0" applyNumberFormat="1" applyBorder="1"/>
    <xf numFmtId="4" fontId="3" fillId="0" borderId="1" xfId="0" applyNumberFormat="1" applyFont="1" applyBorder="1"/>
    <xf numFmtId="4" fontId="0" fillId="0" borderId="0" xfId="0" applyNumberFormat="1"/>
    <xf numFmtId="4" fontId="3" fillId="0" borderId="0" xfId="0" applyNumberFormat="1" applyFont="1"/>
    <xf numFmtId="164" fontId="0" fillId="0" borderId="0" xfId="0" applyNumberFormat="1"/>
    <xf numFmtId="0" fontId="6" fillId="0" borderId="0" xfId="0" applyFont="1"/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03C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84575402475199"/>
          <c:y val="0.14905823794080056"/>
          <c:w val="0.38921757915756994"/>
          <c:h val="0.80175864090150795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48E-413E-8BE8-8DB66A29E6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48E-413E-8BE8-8DB66A29E6D8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A48E-413E-8BE8-8DB66A29E6D8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6-A48E-413E-8BE8-8DB66A29E6D8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A48E-413E-8BE8-8DB66A29E6D8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A48E-413E-8BE8-8DB66A29E6D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B-A48E-413E-8BE8-8DB66A29E6D8}"/>
              </c:ext>
            </c:extLst>
          </c:dPt>
          <c:dLbls>
            <c:dLbl>
              <c:idx val="0"/>
              <c:layout>
                <c:manualLayout>
                  <c:x val="6.9292494711620758E-2"/>
                  <c:y val="-3.54087769536251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Salud,  195.47</a:t>
                    </a:r>
                    <a:r>
                      <a:rPr lang="en-US" baseline="0"/>
                      <a:t> </a:t>
                    </a:r>
                    <a:r>
                      <a:rPr lang="en-US"/>
                      <a:t>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48E-413E-8BE8-8DB66A29E6D8}"/>
                </c:ext>
              </c:extLst>
            </c:dLbl>
            <c:dLbl>
              <c:idx val="1"/>
              <c:layout>
                <c:manualLayout>
                  <c:x val="0.14649095587189531"/>
                  <c:y val="-2.67345298053959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Asistencia Social,  108.53</a:t>
                    </a:r>
                    <a:r>
                      <a:rPr lang="en-US" baseline="0"/>
                      <a:t> </a:t>
                    </a:r>
                    <a:r>
                      <a:rPr lang="en-US"/>
                      <a:t>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48E-413E-8BE8-8DB66A29E6D8}"/>
                </c:ext>
              </c:extLst>
            </c:dLbl>
            <c:dLbl>
              <c:idx val="2"/>
              <c:layout>
                <c:manualLayout>
                  <c:x val="9.851342974820676E-2"/>
                  <c:y val="6.5992530862382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Educación</a:t>
                    </a:r>
                    <a:r>
                      <a:rPr lang="en-US" baseline="0"/>
                      <a:t> </a:t>
                    </a:r>
                    <a:r>
                      <a:rPr lang="en-US"/>
                      <a:t>152.92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8769026837656"/>
                      <c:h val="2.716876328588589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A48E-413E-8BE8-8DB66A29E6D8}"/>
                </c:ext>
              </c:extLst>
            </c:dLbl>
            <c:dLbl>
              <c:idx val="3"/>
              <c:layout>
                <c:manualLayout>
                  <c:x val="3.481491537695719E-2"/>
                  <c:y val="-2.48878011870137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Comunicaciones,  531.62</a:t>
                    </a:r>
                    <a:r>
                      <a:rPr lang="en-US" baseline="0"/>
                      <a:t> </a:t>
                    </a:r>
                    <a:r>
                      <a:rPr lang="en-US"/>
                      <a:t>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48E-413E-8BE8-8DB66A29E6D8}"/>
                </c:ext>
              </c:extLst>
            </c:dLbl>
            <c:dLbl>
              <c:idx val="4"/>
              <c:layout>
                <c:manualLayout>
                  <c:x val="-0.11491404871450708"/>
                  <c:y val="-1.82166856752906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Electrificación,  411.74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48E-413E-8BE8-8DB66A29E6D8}"/>
                </c:ext>
              </c:extLst>
            </c:dLbl>
            <c:dLbl>
              <c:idx val="5"/>
              <c:layout>
                <c:manualLayout>
                  <c:x val="-3.0775765098328228E-2"/>
                  <c:y val="-8.522380648364899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Agua,  416.24</a:t>
                    </a:r>
                    <a:r>
                      <a:rPr lang="en-US" baseline="0"/>
                      <a:t> 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48E-413E-8BE8-8DB66A29E6D8}"/>
                </c:ext>
              </c:extLst>
            </c:dLbl>
            <c:dLbl>
              <c:idx val="6"/>
              <c:layout>
                <c:manualLayout>
                  <c:x val="-6.5627737383420592E-2"/>
                  <c:y val="-3.04814513922115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Vivienda 267.78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528487798962364E-2"/>
                      <c:h val="4.885025975752400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A48E-413E-8BE8-8DB66A29E6D8}"/>
                </c:ext>
              </c:extLst>
            </c:dLbl>
            <c:dLbl>
              <c:idx val="7"/>
              <c:layout>
                <c:manualLayout>
                  <c:x val="-0.19443277849531657"/>
                  <c:y val="-5.04800000973897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Obras Urbanas, 188.60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62211953006108"/>
                      <c:h val="8.045471965945359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56C0-45FC-B200-E20C8DAF9502}"/>
                </c:ext>
              </c:extLst>
            </c:dLbl>
            <c:dLbl>
              <c:idx val="8"/>
              <c:layout>
                <c:manualLayout>
                  <c:x val="-6.7287476730606907E-2"/>
                  <c:y val="-6.9120409535584917E-2"/>
                </c:manualLayout>
              </c:layout>
              <c:tx>
                <c:rich>
                  <a:bodyPr/>
                  <a:lstStyle/>
                  <a:p>
                    <a:fld id="{E6FBEAA5-D619-423C-9880-23DAAFA8D5BE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A9B23DA4-38BC-4040-A637-4DD1DC57110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F94-49F7-9140-EAE4EF932211}"/>
                </c:ext>
              </c:extLst>
            </c:dLbl>
            <c:dLbl>
              <c:idx val="9"/>
              <c:layout>
                <c:manualLayout>
                  <c:x val="2.4374658035614585E-2"/>
                  <c:y val="-8.212916353872935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Financiamiento,  11.7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F94-49F7-9140-EAE4EF932211}"/>
                </c:ext>
              </c:extLst>
            </c:dLbl>
            <c:dLbl>
              <c:idx val="10"/>
              <c:layout>
                <c:manualLayout>
                  <c:x val="6.9409995126661683E-2"/>
                  <c:y val="-2.96682778429760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Cultura, 23.99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498439593551424E-2"/>
                      <c:h val="4.629630754746465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C-B316-4F51-81FC-6D61E9BCB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'FISE 2024'!$A$40:$A$50</c:f>
              <c:strCache>
                <c:ptCount val="10"/>
                <c:pt idx="0">
                  <c:v>Salud</c:v>
                </c:pt>
                <c:pt idx="1">
                  <c:v>Asistencia Social</c:v>
                </c:pt>
                <c:pt idx="2">
                  <c:v>Educación</c:v>
                </c:pt>
                <c:pt idx="3">
                  <c:v>Comunicaciones</c:v>
                </c:pt>
                <c:pt idx="4">
                  <c:v>Electrificación</c:v>
                </c:pt>
                <c:pt idx="5">
                  <c:v>Agua</c:v>
                </c:pt>
                <c:pt idx="6">
                  <c:v>Vivienda</c:v>
                </c:pt>
                <c:pt idx="7">
                  <c:v>Obras Urbanas</c:v>
                </c:pt>
                <c:pt idx="8">
                  <c:v>Deporte</c:v>
                </c:pt>
                <c:pt idx="9">
                  <c:v>Cultura</c:v>
                </c:pt>
              </c:strCache>
            </c:strRef>
          </c:cat>
          <c:val>
            <c:numRef>
              <c:f>'FISE 2024'!$B$40:$B$50</c:f>
              <c:numCache>
                <c:formatCode>_(* #,##0.00_);_(* \(#,##0.00\);_(* "-"??_);_(@_)</c:formatCode>
                <c:ptCount val="11"/>
                <c:pt idx="0">
                  <c:v>195.47235614000004</c:v>
                </c:pt>
                <c:pt idx="1">
                  <c:v>108.53425110000009</c:v>
                </c:pt>
                <c:pt idx="2">
                  <c:v>152.92019148</c:v>
                </c:pt>
                <c:pt idx="3">
                  <c:v>531.61770583000009</c:v>
                </c:pt>
                <c:pt idx="4">
                  <c:v>411.74343209000006</c:v>
                </c:pt>
                <c:pt idx="5">
                  <c:v>416.24211250000002</c:v>
                </c:pt>
                <c:pt idx="6">
                  <c:v>267.78437470999995</c:v>
                </c:pt>
                <c:pt idx="7">
                  <c:v>188.59598677000002</c:v>
                </c:pt>
                <c:pt idx="8" formatCode="#,##0.00">
                  <c:v>45.92</c:v>
                </c:pt>
                <c:pt idx="9" formatCode="General">
                  <c:v>23.99</c:v>
                </c:pt>
                <c:pt idx="10" formatCode="General">
                  <c:v>35.69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8E-413E-8BE8-8DB66A29E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8470</xdr:colOff>
      <xdr:row>30</xdr:row>
      <xdr:rowOff>41280</xdr:rowOff>
    </xdr:from>
    <xdr:to>
      <xdr:col>16</xdr:col>
      <xdr:colOff>553510</xdr:colOff>
      <xdr:row>51</xdr:row>
      <xdr:rowOff>155579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</xdr:colOff>
      <xdr:row>43</xdr:row>
      <xdr:rowOff>104776</xdr:rowOff>
    </xdr:from>
    <xdr:to>
      <xdr:col>9</xdr:col>
      <xdr:colOff>619124</xdr:colOff>
      <xdr:row>45</xdr:row>
      <xdr:rowOff>76200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19824" y="7362826"/>
          <a:ext cx="581025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/>
            <a:t>22.6</a:t>
          </a:r>
          <a:r>
            <a:rPr lang="es-MX" sz="900" b="1" baseline="0"/>
            <a:t> </a:t>
          </a:r>
          <a:r>
            <a:rPr lang="es-MX" sz="900" b="1"/>
            <a:t>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0.43972</cdr:x>
      <cdr:y>0.7834</cdr:y>
    </cdr:from>
    <cdr:to>
      <cdr:x>0.49514</cdr:x>
      <cdr:y>0.84196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90363" y="3223546"/>
          <a:ext cx="578552" cy="240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/>
            <a:t>17.5</a:t>
          </a:r>
          <a:r>
            <a:rPr lang="es-MX" sz="900" b="1" baseline="0"/>
            <a:t> </a:t>
          </a:r>
          <a:r>
            <a:rPr lang="es-MX" sz="900" b="1"/>
            <a:t>%</a:t>
          </a:r>
        </a:p>
      </cdr:txBody>
    </cdr:sp>
  </cdr:relSizeAnchor>
  <cdr:relSizeAnchor xmlns:cdr="http://schemas.openxmlformats.org/drawingml/2006/chartDrawing">
    <cdr:from>
      <cdr:x>0.35753</cdr:x>
      <cdr:y>0.62985</cdr:y>
    </cdr:from>
    <cdr:to>
      <cdr:x>0.41295</cdr:x>
      <cdr:y>0.68841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732437" y="2591714"/>
          <a:ext cx="578552" cy="240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/>
            <a:t>17.7 %</a:t>
          </a:r>
        </a:p>
      </cdr:txBody>
    </cdr:sp>
  </cdr:relSizeAnchor>
  <cdr:relSizeAnchor xmlns:cdr="http://schemas.openxmlformats.org/drawingml/2006/chartDrawing">
    <cdr:from>
      <cdr:x>0.49642</cdr:x>
      <cdr:y>0.22459</cdr:y>
    </cdr:from>
    <cdr:to>
      <cdr:x>0.55184</cdr:x>
      <cdr:y>0.28315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5182297" y="924159"/>
          <a:ext cx="578552" cy="240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/>
            <a:t>8.2 %</a:t>
          </a:r>
        </a:p>
      </cdr:txBody>
    </cdr:sp>
  </cdr:relSizeAnchor>
  <cdr:relSizeAnchor xmlns:cdr="http://schemas.openxmlformats.org/drawingml/2006/chartDrawing">
    <cdr:from>
      <cdr:x>0.56906</cdr:x>
      <cdr:y>0.36692</cdr:y>
    </cdr:from>
    <cdr:to>
      <cdr:x>0.61192</cdr:x>
      <cdr:y>0.41178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6212297" y="1509820"/>
          <a:ext cx="467901" cy="184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/>
            <a:t>6.5 %</a:t>
          </a:r>
        </a:p>
      </cdr:txBody>
    </cdr:sp>
  </cdr:relSizeAnchor>
  <cdr:relSizeAnchor xmlns:cdr="http://schemas.openxmlformats.org/drawingml/2006/chartDrawing">
    <cdr:from>
      <cdr:x>0.34962</cdr:x>
      <cdr:y>0.38281</cdr:y>
    </cdr:from>
    <cdr:to>
      <cdr:x>0.40504</cdr:x>
      <cdr:y>0.44136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649838" y="1575191"/>
          <a:ext cx="578551" cy="240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/>
            <a:t>11.4</a:t>
          </a:r>
          <a:r>
            <a:rPr lang="es-MX" sz="900" b="1" baseline="0"/>
            <a:t> </a:t>
          </a:r>
          <a:r>
            <a:rPr lang="es-MX" sz="900" b="1"/>
            <a:t>%</a:t>
          </a:r>
        </a:p>
      </cdr:txBody>
    </cdr:sp>
  </cdr:relSizeAnchor>
  <cdr:relSizeAnchor xmlns:cdr="http://schemas.openxmlformats.org/drawingml/2006/chartDrawing">
    <cdr:from>
      <cdr:x>0.54026</cdr:x>
      <cdr:y>0.27572</cdr:y>
    </cdr:from>
    <cdr:to>
      <cdr:x>0.58395</cdr:x>
      <cdr:y>0.33428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5897815" y="1134532"/>
          <a:ext cx="476951" cy="240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/>
            <a:t>4.6%</a:t>
          </a:r>
        </a:p>
      </cdr:txBody>
    </cdr:sp>
  </cdr:relSizeAnchor>
  <cdr:relSizeAnchor xmlns:cdr="http://schemas.openxmlformats.org/drawingml/2006/chartDrawing">
    <cdr:from>
      <cdr:x>0.43631</cdr:x>
      <cdr:y>0.1669</cdr:y>
    </cdr:from>
    <cdr:to>
      <cdr:x>0.49053</cdr:x>
      <cdr:y>0.23646</cdr:y>
    </cdr:to>
    <cdr:sp macro="" textlink="">
      <cdr:nvSpPr>
        <cdr:cNvPr id="8" name="1 CuadroTexto">
          <a:extLst xmlns:a="http://schemas.openxmlformats.org/drawingml/2006/main">
            <a:ext uri="{FF2B5EF4-FFF2-40B4-BE49-F238E27FC236}">
              <a16:creationId xmlns:a16="http://schemas.microsoft.com/office/drawing/2014/main" id="{E5DB65DE-B2AE-4D55-8C14-211762C3E7E6}"/>
            </a:ext>
          </a:extLst>
        </cdr:cNvPr>
        <cdr:cNvSpPr txBox="1"/>
      </cdr:nvSpPr>
      <cdr:spPr>
        <a:xfrm xmlns:a="http://schemas.openxmlformats.org/drawingml/2006/main">
          <a:off x="4554847" y="686751"/>
          <a:ext cx="566024" cy="28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/>
            <a:t>2.0 %</a:t>
          </a:r>
        </a:p>
      </cdr:txBody>
    </cdr:sp>
  </cdr:relSizeAnchor>
  <cdr:relSizeAnchor xmlns:cdr="http://schemas.openxmlformats.org/drawingml/2006/chartDrawing">
    <cdr:from>
      <cdr:x>0.39869</cdr:x>
      <cdr:y>0.24202</cdr:y>
    </cdr:from>
    <cdr:to>
      <cdr:x>0.44691</cdr:x>
      <cdr:y>0.30057</cdr:y>
    </cdr:to>
    <cdr:sp macro="" textlink="">
      <cdr:nvSpPr>
        <cdr:cNvPr id="9" name="1 CuadroTexto">
          <a:extLst xmlns:a="http://schemas.openxmlformats.org/drawingml/2006/main">
            <a:ext uri="{FF2B5EF4-FFF2-40B4-BE49-F238E27FC236}">
              <a16:creationId xmlns:a16="http://schemas.microsoft.com/office/drawing/2014/main" id="{7FD1F71E-FFAB-4C46-8800-6C959A0F89ED}"/>
            </a:ext>
          </a:extLst>
        </cdr:cNvPr>
        <cdr:cNvSpPr txBox="1"/>
      </cdr:nvSpPr>
      <cdr:spPr>
        <a:xfrm xmlns:a="http://schemas.openxmlformats.org/drawingml/2006/main">
          <a:off x="4162074" y="995858"/>
          <a:ext cx="503388" cy="240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 baseline="0"/>
            <a:t>8.0 </a:t>
          </a:r>
          <a:r>
            <a:rPr lang="es-MX" sz="900" b="1"/>
            <a:t>%</a:t>
          </a:r>
        </a:p>
      </cdr:txBody>
    </cdr:sp>
  </cdr:relSizeAnchor>
  <cdr:relSizeAnchor xmlns:cdr="http://schemas.openxmlformats.org/drawingml/2006/chartDrawing">
    <cdr:from>
      <cdr:x>0.46386</cdr:x>
      <cdr:y>0.17738</cdr:y>
    </cdr:from>
    <cdr:to>
      <cdr:x>0.51984</cdr:x>
      <cdr:y>0.2428</cdr:y>
    </cdr:to>
    <cdr:sp macro="" textlink="">
      <cdr:nvSpPr>
        <cdr:cNvPr id="10" name="1 CuadroTexto">
          <a:extLst xmlns:a="http://schemas.openxmlformats.org/drawingml/2006/main">
            <a:ext uri="{FF2B5EF4-FFF2-40B4-BE49-F238E27FC236}">
              <a16:creationId xmlns:a16="http://schemas.microsoft.com/office/drawing/2014/main" id="{02D3983F-C141-4CD5-BDD9-4B5F72FA1E2A}"/>
            </a:ext>
          </a:extLst>
        </cdr:cNvPr>
        <cdr:cNvSpPr txBox="1"/>
      </cdr:nvSpPr>
      <cdr:spPr>
        <a:xfrm xmlns:a="http://schemas.openxmlformats.org/drawingml/2006/main">
          <a:off x="4842416" y="729886"/>
          <a:ext cx="584397" cy="2691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/>
            <a:t>1.0 %</a:t>
          </a:r>
        </a:p>
      </cdr:txBody>
    </cdr:sp>
  </cdr:relSizeAnchor>
  <cdr:relSizeAnchor xmlns:cdr="http://schemas.openxmlformats.org/drawingml/2006/chartDrawing">
    <cdr:from>
      <cdr:x>0.44738</cdr:x>
      <cdr:y>0.12809</cdr:y>
    </cdr:from>
    <cdr:to>
      <cdr:x>0.50336</cdr:x>
      <cdr:y>0.19351</cdr:y>
    </cdr:to>
    <cdr:sp macro="" textlink="">
      <cdr:nvSpPr>
        <cdr:cNvPr id="11" name="1 CuadroTexto">
          <a:extLst xmlns:a="http://schemas.openxmlformats.org/drawingml/2006/main">
            <a:ext uri="{FF2B5EF4-FFF2-40B4-BE49-F238E27FC236}">
              <a16:creationId xmlns:a16="http://schemas.microsoft.com/office/drawing/2014/main" id="{0832AF7B-1738-9F9E-E5BA-55CE88853D10}"/>
            </a:ext>
          </a:extLst>
        </cdr:cNvPr>
        <cdr:cNvSpPr txBox="1"/>
      </cdr:nvSpPr>
      <cdr:spPr>
        <a:xfrm xmlns:a="http://schemas.openxmlformats.org/drawingml/2006/main">
          <a:off x="4670425" y="527050"/>
          <a:ext cx="584397" cy="2691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900" b="1"/>
            <a:t>0.5%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showZeros="0" tabSelected="1" topLeftCell="A4" zoomScale="90" zoomScaleNormal="90" workbookViewId="0">
      <selection activeCell="T37" sqref="T37"/>
    </sheetView>
  </sheetViews>
  <sheetFormatPr baseColWidth="10" defaultRowHeight="15" x14ac:dyDescent="0.25"/>
  <cols>
    <col min="1" max="1" width="15" customWidth="1"/>
    <col min="2" max="16" width="9.28515625" customWidth="1"/>
    <col min="17" max="17" width="10.28515625" customWidth="1"/>
    <col min="18" max="18" width="7.85546875" customWidth="1"/>
    <col min="20" max="20" width="14.5703125" customWidth="1"/>
  </cols>
  <sheetData>
    <row r="1" spans="1:18" ht="18.7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5.25" customHeight="1" x14ac:dyDescent="0.25"/>
    <row r="4" spans="1:18" x14ac:dyDescent="0.25">
      <c r="A4" s="17" t="s">
        <v>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17" t="s">
        <v>3</v>
      </c>
      <c r="R4" s="17" t="s">
        <v>4</v>
      </c>
    </row>
    <row r="5" spans="1:18" x14ac:dyDescent="0.25">
      <c r="A5" s="17"/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>
        <v>2017</v>
      </c>
      <c r="J5" s="14">
        <v>2018</v>
      </c>
      <c r="K5" s="14">
        <v>2019</v>
      </c>
      <c r="L5" s="14">
        <v>2020</v>
      </c>
      <c r="M5" s="14">
        <v>2021</v>
      </c>
      <c r="N5" s="14">
        <v>2022</v>
      </c>
      <c r="O5" s="14">
        <v>2023</v>
      </c>
      <c r="P5" s="14">
        <v>2024</v>
      </c>
      <c r="Q5" s="17"/>
      <c r="R5" s="17"/>
    </row>
    <row r="6" spans="1:18" ht="7.5" customHeight="1" x14ac:dyDescent="0.25"/>
    <row r="7" spans="1:18" ht="20.100000000000001" customHeight="1" x14ac:dyDescent="0.25">
      <c r="A7" s="1" t="s">
        <v>12</v>
      </c>
      <c r="B7" s="8">
        <v>30.33783</v>
      </c>
      <c r="C7" s="8">
        <v>0.64732299999999998</v>
      </c>
      <c r="D7" s="8">
        <v>0</v>
      </c>
      <c r="E7" s="8">
        <v>16.938527000000001</v>
      </c>
      <c r="F7" s="8">
        <v>11.80388982</v>
      </c>
      <c r="G7" s="8">
        <v>30.789681999999996</v>
      </c>
      <c r="H7" s="8">
        <v>11.39529215</v>
      </c>
      <c r="I7" s="8">
        <v>6.1138520300000003</v>
      </c>
      <c r="J7" s="8">
        <v>15.76881163</v>
      </c>
      <c r="K7" s="8">
        <v>17.493920919999997</v>
      </c>
      <c r="L7" s="8">
        <v>17.24322759</v>
      </c>
      <c r="M7" s="8">
        <v>13.55</v>
      </c>
      <c r="N7" s="8">
        <v>1.47</v>
      </c>
      <c r="O7" s="8">
        <v>21.92</v>
      </c>
      <c r="P7" s="8"/>
      <c r="Q7" s="9">
        <f>B7+C7+D7+E7+F7+G7+H7+I7+J7+K7+L7+M7+N7+O7+P7</f>
        <v>195.47235614000004</v>
      </c>
      <c r="R7" s="2">
        <f>Q7/$Q$29</f>
        <v>8.3020030430964745E-2</v>
      </c>
    </row>
    <row r="8" spans="1:18" ht="5.0999999999999996" customHeight="1" x14ac:dyDescent="0.25">
      <c r="A8" s="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8" ht="20.100000000000001" customHeight="1" x14ac:dyDescent="0.25">
      <c r="A9" s="1" t="s">
        <v>13</v>
      </c>
      <c r="B9" s="8">
        <v>0</v>
      </c>
      <c r="C9" s="8">
        <v>0</v>
      </c>
      <c r="D9" s="8">
        <v>0</v>
      </c>
      <c r="E9" s="8">
        <v>1.0779933800000001</v>
      </c>
      <c r="F9" s="8">
        <v>0</v>
      </c>
      <c r="G9" s="8">
        <v>0</v>
      </c>
      <c r="H9" s="8">
        <v>0</v>
      </c>
      <c r="I9" s="8">
        <v>1.3825067900000001</v>
      </c>
      <c r="J9" s="8">
        <v>0</v>
      </c>
      <c r="K9" s="8">
        <v>0.71510023</v>
      </c>
      <c r="L9" s="8">
        <v>44.708650700000099</v>
      </c>
      <c r="M9" s="8">
        <v>28.93</v>
      </c>
      <c r="N9" s="8">
        <v>12.41</v>
      </c>
      <c r="O9" s="8">
        <v>9.1300000000000008</v>
      </c>
      <c r="P9" s="8">
        <v>10.18</v>
      </c>
      <c r="Q9" s="9">
        <f>B9+C9+D9+E9+F9+G9+H9+I9+J9+K9+L9+M9+N9+O9+P9</f>
        <v>108.53425110000009</v>
      </c>
      <c r="R9" s="2">
        <f>Q9/$Q$29</f>
        <v>4.6096118177807802E-2</v>
      </c>
    </row>
    <row r="10" spans="1:18" ht="5.0999999999999996" customHeight="1" x14ac:dyDescent="0.25">
      <c r="A10" s="3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</row>
    <row r="11" spans="1:18" ht="20.100000000000001" customHeight="1" x14ac:dyDescent="0.25">
      <c r="A11" s="1" t="s">
        <v>14</v>
      </c>
      <c r="B11" s="8">
        <v>15.450217480000003</v>
      </c>
      <c r="C11" s="8">
        <v>0.67098895999999997</v>
      </c>
      <c r="D11" s="8">
        <v>0</v>
      </c>
      <c r="E11" s="8">
        <v>20.731865149999997</v>
      </c>
      <c r="F11" s="8">
        <v>9.7575572999999931</v>
      </c>
      <c r="G11" s="8">
        <v>10.137748930000003</v>
      </c>
      <c r="H11" s="8">
        <v>12.102252190000007</v>
      </c>
      <c r="I11" s="8">
        <v>9.9716496899999996</v>
      </c>
      <c r="J11" s="8">
        <v>12.260449060000001</v>
      </c>
      <c r="K11" s="8">
        <v>35.799419910000005</v>
      </c>
      <c r="L11" s="8">
        <v>12.618042809999999</v>
      </c>
      <c r="M11" s="8">
        <v>9.0500000000000007</v>
      </c>
      <c r="N11" s="8">
        <v>3.88</v>
      </c>
      <c r="O11" s="8">
        <v>0.49</v>
      </c>
      <c r="P11" s="8"/>
      <c r="Q11" s="9">
        <f>B11+C11+D11+E11+F11+G11+H11+I11+J11+K11+L11+M11+N11+O11+P11</f>
        <v>152.92019148</v>
      </c>
      <c r="R11" s="2">
        <f>Q11/$Q$29</f>
        <v>6.494749027880907E-2</v>
      </c>
    </row>
    <row r="12" spans="1:18" ht="5.0999999999999996" customHeight="1" x14ac:dyDescent="0.25">
      <c r="A12" s="3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</row>
    <row r="13" spans="1:18" ht="20.100000000000001" customHeight="1" x14ac:dyDescent="0.25">
      <c r="A13" s="1" t="s">
        <v>15</v>
      </c>
      <c r="B13" s="8">
        <v>58.517276530000011</v>
      </c>
      <c r="C13" s="8">
        <v>115.47842919</v>
      </c>
      <c r="D13" s="8">
        <v>118.734853</v>
      </c>
      <c r="E13" s="8">
        <v>89.727084879999992</v>
      </c>
      <c r="F13" s="8">
        <v>23.175946610000004</v>
      </c>
      <c r="G13" s="8">
        <v>20.399987509999999</v>
      </c>
      <c r="H13" s="8">
        <v>20.08773364</v>
      </c>
      <c r="I13" s="8">
        <v>0</v>
      </c>
      <c r="J13" s="8">
        <v>0</v>
      </c>
      <c r="K13" s="8">
        <v>1.07214455</v>
      </c>
      <c r="L13" s="8">
        <v>69.594249919999996</v>
      </c>
      <c r="M13" s="8">
        <v>14.83</v>
      </c>
      <c r="N13" s="8">
        <v>0</v>
      </c>
      <c r="O13" s="8"/>
      <c r="P13" s="8"/>
      <c r="Q13" s="9">
        <f>B13+C13+D13+E13+F13+G13+H13+I13+J13+K13+L13+M13+N13+O13+P13</f>
        <v>531.61770583000009</v>
      </c>
      <c r="R13" s="2">
        <f>Q13/$Q$29</f>
        <v>0.22578598318033383</v>
      </c>
    </row>
    <row r="14" spans="1:18" ht="5.0999999999999996" customHeight="1" x14ac:dyDescent="0.25">
      <c r="A14" s="3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1:18" ht="20.100000000000001" customHeight="1" x14ac:dyDescent="0.25">
      <c r="A15" s="1" t="s">
        <v>16</v>
      </c>
      <c r="B15" s="8">
        <v>0</v>
      </c>
      <c r="C15" s="8">
        <v>0</v>
      </c>
      <c r="D15" s="8">
        <v>0</v>
      </c>
      <c r="E15" s="8">
        <v>0.86831000000000003</v>
      </c>
      <c r="F15" s="8">
        <v>67.341257439999993</v>
      </c>
      <c r="G15" s="8">
        <v>42.845249599999995</v>
      </c>
      <c r="H15" s="8">
        <v>73.486873540000047</v>
      </c>
      <c r="I15" s="8">
        <v>63.667045760000001</v>
      </c>
      <c r="J15" s="8">
        <v>54.764695750000001</v>
      </c>
      <c r="K15" s="8">
        <v>0</v>
      </c>
      <c r="L15" s="8">
        <v>4.5</v>
      </c>
      <c r="M15" s="8">
        <v>0.73</v>
      </c>
      <c r="N15" s="8">
        <v>27.03</v>
      </c>
      <c r="O15" s="8">
        <v>48.13</v>
      </c>
      <c r="P15" s="8">
        <v>28.38</v>
      </c>
      <c r="Q15" s="9">
        <f>B15+C15+D15+E15+F15+G15+H15+I15+J15+K15+L15+M15+N15+O15+P15</f>
        <v>411.74343209000006</v>
      </c>
      <c r="R15" s="2">
        <f>Q15/$Q$29</f>
        <v>0.17487358794293839</v>
      </c>
    </row>
    <row r="16" spans="1:18" ht="5.0999999999999996" customHeight="1" x14ac:dyDescent="0.25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</row>
    <row r="17" spans="1:22" ht="20.100000000000001" customHeight="1" x14ac:dyDescent="0.25">
      <c r="A17" s="1" t="s">
        <v>17</v>
      </c>
      <c r="B17" s="8">
        <v>0</v>
      </c>
      <c r="C17" s="8">
        <v>0</v>
      </c>
      <c r="D17" s="8">
        <v>0</v>
      </c>
      <c r="E17" s="8">
        <v>0</v>
      </c>
      <c r="F17" s="8">
        <v>24.154132110000003</v>
      </c>
      <c r="G17" s="8">
        <v>32.178169690000004</v>
      </c>
      <c r="H17" s="8">
        <v>24.170267770000006</v>
      </c>
      <c r="I17" s="8">
        <v>26.59796197</v>
      </c>
      <c r="J17" s="8">
        <v>44.641957689999998</v>
      </c>
      <c r="K17" s="8">
        <v>60.953154809999987</v>
      </c>
      <c r="L17" s="8">
        <v>7.0264684600000002</v>
      </c>
      <c r="M17" s="8">
        <v>0.71</v>
      </c>
      <c r="N17" s="8">
        <v>36.1</v>
      </c>
      <c r="O17" s="8">
        <v>43.48</v>
      </c>
      <c r="P17" s="8">
        <v>116.23</v>
      </c>
      <c r="Q17" s="9">
        <f>B17+C17+D17+E17+F17+G17+H17+I17+J17+K17+L17+M17+N17+O17+P17</f>
        <v>416.24211250000002</v>
      </c>
      <c r="R17" s="2">
        <f>Q17/$Q$29</f>
        <v>0.17678424473304682</v>
      </c>
    </row>
    <row r="18" spans="1:22" ht="5.0999999999999996" customHeight="1" x14ac:dyDescent="0.25">
      <c r="A18" s="3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</row>
    <row r="19" spans="1:22" ht="20.100000000000001" customHeight="1" x14ac:dyDescent="0.25">
      <c r="A19" s="1" t="s">
        <v>18</v>
      </c>
      <c r="B19" s="8">
        <v>0</v>
      </c>
      <c r="C19" s="8">
        <v>0</v>
      </c>
      <c r="D19" s="8">
        <v>0</v>
      </c>
      <c r="E19" s="8">
        <v>0</v>
      </c>
      <c r="F19" s="8">
        <v>1.69962948</v>
      </c>
      <c r="G19" s="8">
        <v>1.6210876000000001</v>
      </c>
      <c r="H19" s="8">
        <v>2.9827687099999998</v>
      </c>
      <c r="I19" s="8">
        <v>38.438493829999999</v>
      </c>
      <c r="J19" s="8">
        <v>40.099082060000001</v>
      </c>
      <c r="K19" s="8">
        <v>71.830913049999992</v>
      </c>
      <c r="L19" s="8">
        <v>21.292399979999995</v>
      </c>
      <c r="M19" s="8">
        <v>26.58</v>
      </c>
      <c r="N19" s="8">
        <v>10.95</v>
      </c>
      <c r="O19" s="8">
        <v>40.450000000000003</v>
      </c>
      <c r="P19" s="8">
        <v>11.84</v>
      </c>
      <c r="Q19" s="9">
        <f>B19+C19+D19+E19+F19+G19+H19+I19+J19+K19+L19+M19+N19+O19+P19</f>
        <v>267.78437470999995</v>
      </c>
      <c r="R19" s="2">
        <f>Q19/$Q$29</f>
        <v>0.11373202521505688</v>
      </c>
    </row>
    <row r="20" spans="1:22" ht="5.0999999999999996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"/>
    </row>
    <row r="21" spans="1:22" ht="20.100000000000001" customHeight="1" x14ac:dyDescent="0.25">
      <c r="A21" s="1" t="s">
        <v>22</v>
      </c>
      <c r="B21" s="8">
        <v>0</v>
      </c>
      <c r="C21" s="8">
        <v>0</v>
      </c>
      <c r="D21" s="8">
        <v>0</v>
      </c>
      <c r="E21" s="8">
        <v>0</v>
      </c>
      <c r="F21" s="8"/>
      <c r="G21" s="8"/>
      <c r="H21" s="8"/>
      <c r="I21" s="8"/>
      <c r="J21" s="8"/>
      <c r="K21" s="8"/>
      <c r="L21" s="8">
        <v>6.1159867699999992</v>
      </c>
      <c r="M21" s="8">
        <v>39.74</v>
      </c>
      <c r="N21" s="8">
        <v>89.87</v>
      </c>
      <c r="O21" s="8">
        <v>52.87</v>
      </c>
      <c r="P21" s="8"/>
      <c r="Q21" s="9">
        <f>B21+C21+D21+E21+F21+G21+H21+I21+J21+K21+L21+M21+N21+O21+P21</f>
        <v>188.59598677000002</v>
      </c>
      <c r="R21" s="2">
        <f>Q21/$Q$29</f>
        <v>8.0099533611746557E-2</v>
      </c>
    </row>
    <row r="22" spans="1:22" ht="4.5" customHeight="1" x14ac:dyDescent="0.25">
      <c r="A22" s="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  <c r="R22" s="2"/>
    </row>
    <row r="23" spans="1:22" ht="20.100000000000001" customHeight="1" x14ac:dyDescent="0.25">
      <c r="A23" s="1" t="s">
        <v>23</v>
      </c>
      <c r="B23" s="8">
        <v>0</v>
      </c>
      <c r="C23" s="8">
        <v>0</v>
      </c>
      <c r="D23" s="8">
        <v>0</v>
      </c>
      <c r="E23" s="8">
        <v>0</v>
      </c>
      <c r="F23" s="8"/>
      <c r="G23" s="8"/>
      <c r="H23" s="8"/>
      <c r="I23" s="8"/>
      <c r="J23" s="8"/>
      <c r="K23" s="8"/>
      <c r="L23" s="8"/>
      <c r="M23" s="8">
        <v>24.86</v>
      </c>
      <c r="N23" s="8">
        <v>16.5</v>
      </c>
      <c r="O23" s="8">
        <v>4.5599999999999996</v>
      </c>
      <c r="P23" s="8"/>
      <c r="Q23" s="9">
        <f>B23+C23+D23+E23+F23+G23+H23+I23+J23+K23+L23+M23+N23+O23+P23</f>
        <v>45.92</v>
      </c>
      <c r="R23" s="2">
        <f>Q23/$Q$29</f>
        <v>1.9502910143772416E-2</v>
      </c>
    </row>
    <row r="24" spans="1:22" ht="4.5" customHeight="1" x14ac:dyDescent="0.25">
      <c r="A24" s="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12"/>
    </row>
    <row r="25" spans="1:22" ht="20.100000000000001" customHeight="1" x14ac:dyDescent="0.25">
      <c r="A25" s="1" t="s">
        <v>24</v>
      </c>
      <c r="B25" s="8">
        <v>0</v>
      </c>
      <c r="C25" s="8">
        <v>0</v>
      </c>
      <c r="D25" s="8">
        <v>0</v>
      </c>
      <c r="E25" s="8">
        <v>0</v>
      </c>
      <c r="F25" s="8"/>
      <c r="G25" s="8"/>
      <c r="H25" s="8"/>
      <c r="I25" s="8"/>
      <c r="J25" s="8"/>
      <c r="K25" s="8"/>
      <c r="L25" s="8"/>
      <c r="M25" s="8">
        <v>23.99</v>
      </c>
      <c r="N25" s="8">
        <v>0</v>
      </c>
      <c r="O25" s="8"/>
      <c r="P25" s="8"/>
      <c r="Q25" s="9">
        <f>B25+C25+D25+E25+F25+G25+H25+I25+J25+K25+L25+M25+N25+O25+P25</f>
        <v>23.99</v>
      </c>
      <c r="R25" s="2">
        <f>Q25/$Q$29</f>
        <v>1.018891146230619E-2</v>
      </c>
    </row>
    <row r="26" spans="1:22" ht="6" customHeight="1" x14ac:dyDescent="0.25">
      <c r="A26" s="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12"/>
    </row>
    <row r="27" spans="1:22" ht="20.100000000000001" customHeight="1" x14ac:dyDescent="0.25">
      <c r="A27" s="1" t="s">
        <v>25</v>
      </c>
      <c r="B27" s="8">
        <v>0</v>
      </c>
      <c r="C27" s="8">
        <v>0</v>
      </c>
      <c r="D27" s="8">
        <v>0</v>
      </c>
      <c r="E27" s="8">
        <v>0</v>
      </c>
      <c r="F27" s="8"/>
      <c r="G27" s="8"/>
      <c r="H27" s="8"/>
      <c r="I27" s="8"/>
      <c r="J27" s="8"/>
      <c r="K27" s="8"/>
      <c r="L27" s="8"/>
      <c r="M27" s="8"/>
      <c r="N27" s="8">
        <v>0</v>
      </c>
      <c r="O27" s="8">
        <v>11.7</v>
      </c>
      <c r="P27" s="8"/>
      <c r="Q27" s="9">
        <f>B27+C27+D27+E27+F27+G27+H27+I27+J27+K27+L27+M27+N27+O27+P27</f>
        <v>11.7</v>
      </c>
      <c r="R27" s="2">
        <f>Q27/$Q$29</f>
        <v>4.9691648232172746E-3</v>
      </c>
    </row>
    <row r="28" spans="1:22" ht="5.0999999999999996" customHeight="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22" ht="20.100000000000001" customHeight="1" x14ac:dyDescent="0.25">
      <c r="A29" s="21" t="s">
        <v>3</v>
      </c>
      <c r="B29" s="22">
        <f t="shared" ref="B29:G29" si="0">SUM(B7:B19)</f>
        <v>104.30532401000002</v>
      </c>
      <c r="C29" s="22">
        <f t="shared" si="0"/>
        <v>116.79674115</v>
      </c>
      <c r="D29" s="22">
        <f t="shared" si="0"/>
        <v>118.734853</v>
      </c>
      <c r="E29" s="22">
        <f t="shared" si="0"/>
        <v>129.34378040999999</v>
      </c>
      <c r="F29" s="22">
        <f t="shared" si="0"/>
        <v>137.93241275999998</v>
      </c>
      <c r="G29" s="22">
        <f t="shared" si="0"/>
        <v>137.97192533</v>
      </c>
      <c r="H29" s="22">
        <f>SUM(H7:H19)</f>
        <v>144.22518800000003</v>
      </c>
      <c r="I29" s="22">
        <f>SUM(I7:I19)</f>
        <v>146.17151007000001</v>
      </c>
      <c r="J29" s="22">
        <f>J7+J11+J15+J17+J19</f>
        <v>167.53499619000002</v>
      </c>
      <c r="K29" s="22">
        <f>K7+K11+K15+K17+K19+K9+K13</f>
        <v>187.86465346999995</v>
      </c>
      <c r="L29" s="22">
        <f>L7+L11+L15+L17+L19+L9+L13+L21</f>
        <v>183.09902623000011</v>
      </c>
      <c r="M29" s="22">
        <f>M7+M11+M15+M17+M19+M9+M13+M21+M23+M27+M25</f>
        <v>182.97000000000003</v>
      </c>
      <c r="N29" s="22">
        <f>N7+N11+N15+N17+N19+N9+N13+N21+N23+N27+N25</f>
        <v>198.21</v>
      </c>
      <c r="O29" s="22">
        <f>O7+O11+O15+O17+O19+O9+O13+O21+O23+O27+O25</f>
        <v>232.73000000000002</v>
      </c>
      <c r="P29" s="22">
        <f>P7+P11+P15+P17+P19+P9+P13+P21+P23+P27+P25</f>
        <v>166.63000000000002</v>
      </c>
      <c r="Q29" s="22">
        <f>B29+C29+D29+E29+F29+G29+H29+I29+J29+K29+L29+M29+N29+O29+P29</f>
        <v>2354.5204106200003</v>
      </c>
      <c r="R29" s="23">
        <f>Q29/$Q$29</f>
        <v>1</v>
      </c>
      <c r="T29" s="10"/>
      <c r="V29" s="10"/>
    </row>
    <row r="32" spans="1:22" x14ac:dyDescent="0.25">
      <c r="F32" s="4"/>
    </row>
    <row r="33" spans="1:20" x14ac:dyDescent="0.25">
      <c r="F33" s="4"/>
    </row>
    <row r="34" spans="1:20" x14ac:dyDescent="0.25">
      <c r="T34" s="4"/>
    </row>
    <row r="39" spans="1:20" x14ac:dyDescent="0.25">
      <c r="A39" s="13"/>
    </row>
    <row r="40" spans="1:20" x14ac:dyDescent="0.25">
      <c r="A40" s="13" t="str">
        <f>+A7</f>
        <v>Salud</v>
      </c>
      <c r="B40" s="5">
        <f>+Q7</f>
        <v>195.47235614000004</v>
      </c>
    </row>
    <row r="41" spans="1:20" x14ac:dyDescent="0.25">
      <c r="A41" s="13" t="str">
        <f>+A9</f>
        <v>Asistencia Social</v>
      </c>
      <c r="B41" s="5">
        <f>+Q9</f>
        <v>108.53425110000009</v>
      </c>
    </row>
    <row r="42" spans="1:20" x14ac:dyDescent="0.25">
      <c r="A42" s="13" t="str">
        <f>+A11</f>
        <v>Educación</v>
      </c>
      <c r="B42" s="5">
        <f>+Q11</f>
        <v>152.92019148</v>
      </c>
    </row>
    <row r="43" spans="1:20" x14ac:dyDescent="0.25">
      <c r="A43" s="13" t="str">
        <f>+A13</f>
        <v>Comunicaciones</v>
      </c>
      <c r="B43" s="5">
        <f>+Q13</f>
        <v>531.61770583000009</v>
      </c>
    </row>
    <row r="44" spans="1:20" x14ac:dyDescent="0.25">
      <c r="A44" s="13" t="str">
        <f>+A15</f>
        <v>Electrificación</v>
      </c>
      <c r="B44" s="5">
        <f>+Q15</f>
        <v>411.74343209000006</v>
      </c>
    </row>
    <row r="45" spans="1:20" x14ac:dyDescent="0.25">
      <c r="A45" s="13" t="str">
        <f>+A17</f>
        <v>Agua</v>
      </c>
      <c r="B45" s="5">
        <f>+Q17</f>
        <v>416.24211250000002</v>
      </c>
    </row>
    <row r="46" spans="1:20" x14ac:dyDescent="0.25">
      <c r="A46" s="13" t="str">
        <f>+A19</f>
        <v>Vivienda</v>
      </c>
      <c r="B46" s="5">
        <f>+Q19</f>
        <v>267.78437470999995</v>
      </c>
    </row>
    <row r="47" spans="1:20" x14ac:dyDescent="0.25">
      <c r="A47" s="13" t="str">
        <f>+A21</f>
        <v>Obras Urbanas</v>
      </c>
      <c r="B47" s="5">
        <f>+Q21</f>
        <v>188.59598677000002</v>
      </c>
    </row>
    <row r="48" spans="1:20" x14ac:dyDescent="0.25">
      <c r="A48" s="13" t="s">
        <v>23</v>
      </c>
      <c r="B48" s="10">
        <f>+Q23</f>
        <v>45.92</v>
      </c>
    </row>
    <row r="49" spans="1:2" x14ac:dyDescent="0.25">
      <c r="A49" s="13" t="s">
        <v>24</v>
      </c>
      <c r="B49">
        <v>23.99</v>
      </c>
    </row>
    <row r="50" spans="1:2" x14ac:dyDescent="0.25">
      <c r="A50" s="13"/>
      <c r="B50">
        <v>35.69</v>
      </c>
    </row>
    <row r="53" spans="1:2" x14ac:dyDescent="0.25">
      <c r="A53" s="6" t="s">
        <v>19</v>
      </c>
    </row>
    <row r="54" spans="1:2" x14ac:dyDescent="0.25">
      <c r="A54" s="7" t="s">
        <v>21</v>
      </c>
    </row>
  </sheetData>
  <mergeCells count="6">
    <mergeCell ref="A1:R1"/>
    <mergeCell ref="A2:R2"/>
    <mergeCell ref="A4:A5"/>
    <mergeCell ref="Q4:Q5"/>
    <mergeCell ref="R4:R5"/>
    <mergeCell ref="B4:P4"/>
  </mergeCells>
  <pageMargins left="0.31496062992125984" right="0.31496062992125984" top="0" bottom="0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FISE 2024</vt:lpstr>
      <vt:lpstr>'FISE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Muñiz Erives</dc:creator>
  <cp:lastModifiedBy>Ismael López Soto</cp:lastModifiedBy>
  <cp:lastPrinted>2025-05-13T15:24:51Z</cp:lastPrinted>
  <dcterms:created xsi:type="dcterms:W3CDTF">2018-02-14T22:10:50Z</dcterms:created>
  <dcterms:modified xsi:type="dcterms:W3CDTF">2025-05-13T15:24:58Z</dcterms:modified>
</cp:coreProperties>
</file>