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SPI\2024\TRANSPARENCIA\Página\"/>
    </mc:Choice>
  </mc:AlternateContent>
  <xr:revisionPtr revIDLastSave="0" documentId="13_ncr:1_{1F8FB32C-D9E4-40F8-9928-F22EE250B3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ES 2023" sheetId="1" r:id="rId1"/>
  </sheets>
  <definedNames>
    <definedName name="_xlnm.Print_Area" localSheetId="0">'FIES 2023'!$A$1:$R$50</definedName>
  </definedNames>
  <calcPr calcId="191029"/>
</workbook>
</file>

<file path=xl/calcChain.xml><?xml version="1.0" encoding="utf-8"?>
<calcChain xmlns="http://schemas.openxmlformats.org/spreadsheetml/2006/main">
  <c r="O11" i="1" l="1"/>
  <c r="A37" i="1"/>
  <c r="Q23" i="1"/>
  <c r="C44" i="1" s="1"/>
  <c r="Q21" i="1"/>
  <c r="Q19" i="1"/>
  <c r="Q17" i="1"/>
  <c r="Q9" i="1"/>
  <c r="C37" i="1" s="1"/>
  <c r="Q7" i="1"/>
  <c r="K25" i="1"/>
  <c r="L25" i="1"/>
  <c r="M25" i="1"/>
  <c r="N25" i="1"/>
  <c r="O25" i="1"/>
  <c r="P25" i="1"/>
  <c r="E13" i="1"/>
  <c r="E25" i="1" s="1"/>
  <c r="A44" i="1"/>
  <c r="Q15" i="1"/>
  <c r="C43" i="1" s="1"/>
  <c r="F25" i="1"/>
  <c r="G25" i="1"/>
  <c r="I25" i="1"/>
  <c r="J25" i="1"/>
  <c r="A36" i="1"/>
  <c r="A38" i="1"/>
  <c r="A39" i="1"/>
  <c r="A40" i="1"/>
  <c r="A42" i="1"/>
  <c r="A43" i="1"/>
  <c r="E65" i="1"/>
  <c r="Q13" i="1" l="1"/>
  <c r="Q25" i="1"/>
  <c r="R13" i="1" s="1"/>
  <c r="Q11" i="1"/>
  <c r="C38" i="1" s="1"/>
  <c r="C36" i="1"/>
  <c r="C39" i="1"/>
  <c r="R11" i="1" l="1"/>
  <c r="R25" i="1"/>
  <c r="R17" i="1"/>
  <c r="R15" i="1"/>
  <c r="R21" i="1"/>
  <c r="R9" i="1"/>
  <c r="R7" i="1"/>
  <c r="R19" i="1"/>
  <c r="R23" i="1"/>
</calcChain>
</file>

<file path=xl/sharedStrings.xml><?xml version="1.0" encoding="utf-8"?>
<sst xmlns="http://schemas.openxmlformats.org/spreadsheetml/2006/main" count="63" uniqueCount="58">
  <si>
    <t>Fideicomiso para la Infraestructura de los Estados (FIES)
EN LOS ESTADOS</t>
  </si>
  <si>
    <t>Distribución del Gasto por Año y Sector</t>
  </si>
  <si>
    <t>Sector</t>
  </si>
  <si>
    <t>Año</t>
  </si>
  <si>
    <t>Total</t>
  </si>
  <si>
    <t>%</t>
  </si>
  <si>
    <t>2010*</t>
  </si>
  <si>
    <t>2011*</t>
  </si>
  <si>
    <t>2012*</t>
  </si>
  <si>
    <t>2014*</t>
  </si>
  <si>
    <t>2015*</t>
  </si>
  <si>
    <t>Pavimentación de Calles</t>
  </si>
  <si>
    <t>Ecología y Medio Ambiente</t>
  </si>
  <si>
    <t>Agua</t>
  </si>
  <si>
    <t>Educación</t>
  </si>
  <si>
    <t>Desarrollo Urbano</t>
  </si>
  <si>
    <t>Desarrollo Social</t>
  </si>
  <si>
    <r>
      <t xml:space="preserve">3.b Propuesta FIES </t>
    </r>
    <r>
      <rPr>
        <b/>
        <sz val="12"/>
        <color indexed="40"/>
        <rFont val="Calibri"/>
        <family val="2"/>
      </rPr>
      <t>Aprobado</t>
    </r>
  </si>
  <si>
    <t>PROYECTOS DE INFRAESTRUCTURA (SALDOS FIES)</t>
  </si>
  <si>
    <t>FUENTE</t>
  </si>
  <si>
    <t>MUNICIPIO</t>
  </si>
  <si>
    <t>OBRA</t>
  </si>
  <si>
    <t>MONTO</t>
  </si>
  <si>
    <t>APORTACIÓN ESTATAL</t>
  </si>
  <si>
    <t>APORTACIÓN MUNICIPAL</t>
  </si>
  <si>
    <t>SDM</t>
  </si>
  <si>
    <t>MEOQUI</t>
  </si>
  <si>
    <t>ACCESO NORTE</t>
  </si>
  <si>
    <t xml:space="preserve"> $          42,886,588 </t>
  </si>
  <si>
    <t xml:space="preserve"> $                  -   </t>
  </si>
  <si>
    <t>MADERA</t>
  </si>
  <si>
    <t>PAVIMENTACION VIALIDAD CH-P</t>
  </si>
  <si>
    <t xml:space="preserve"> $          19,170,374 </t>
  </si>
  <si>
    <t xml:space="preserve"> $   8,215,874 </t>
  </si>
  <si>
    <t>SS</t>
  </si>
  <si>
    <t>CASAS GRANDES</t>
  </si>
  <si>
    <t>CS CASAS GRANDES (29.7MDP OBRA + 6MDP EQUIPAMIENTO)</t>
  </si>
  <si>
    <t xml:space="preserve"> $          29,700,000 </t>
  </si>
  <si>
    <t>SCOP</t>
  </si>
  <si>
    <t>CAMARGO</t>
  </si>
  <si>
    <t>Puente sobre Río Florido en Carr Camargo - Jiménez Libre</t>
  </si>
  <si>
    <t xml:space="preserve"> $          40,000,000 </t>
  </si>
  <si>
    <t>TOTAL</t>
  </si>
  <si>
    <t xml:space="preserve">$  139,972,836 </t>
  </si>
  <si>
    <t xml:space="preserve"> $  131,756,961 </t>
  </si>
  <si>
    <t xml:space="preserve"> $  8,215,874 </t>
  </si>
  <si>
    <t xml:space="preserve">  29700000 </t>
  </si>
  <si>
    <t xml:space="preserve">    27386248 </t>
  </si>
  <si>
    <t xml:space="preserve">    42886588 </t>
  </si>
  <si>
    <t>Salud</t>
  </si>
  <si>
    <t>2016*</t>
  </si>
  <si>
    <t>Carreteras y Caminos Rurales</t>
  </si>
  <si>
    <t>Deporte</t>
  </si>
  <si>
    <t>2017**</t>
  </si>
  <si>
    <t>**  En 2017 el Gobierno Federal  radicó un parte del total de los recursos; de 2018 a 2021 no radicó recursos.</t>
  </si>
  <si>
    <r>
      <t>*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Debido a que no se generaron ingresos para transferir al FIES, en el año 2016, el Estado compenso dicho ingreso a la federación, con cargo a sus participaciones federales que le corresponden.</t>
    </r>
  </si>
  <si>
    <t>2022***</t>
  </si>
  <si>
    <t>*** En 2022 el Gobierno Federal  radicó recursos; sin embargo se ejercieron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</si>
</sst>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indexed="4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3A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8" fillId="0" borderId="1" xfId="0" applyFont="1" applyBorder="1"/>
    <xf numFmtId="3" fontId="0" fillId="0" borderId="1" xfId="0" applyNumberFormat="1" applyBorder="1"/>
    <xf numFmtId="3" fontId="8" fillId="0" borderId="1" xfId="0" applyNumberFormat="1" applyFont="1" applyBorder="1"/>
    <xf numFmtId="164" fontId="0" fillId="0" borderId="1" xfId="0" applyNumberFormat="1" applyBorder="1"/>
    <xf numFmtId="0" fontId="8" fillId="0" borderId="0" xfId="0" applyFont="1"/>
    <xf numFmtId="3" fontId="0" fillId="0" borderId="0" xfId="0" applyNumberFormat="1"/>
    <xf numFmtId="0" fontId="5" fillId="0" borderId="0" xfId="0" applyFont="1"/>
    <xf numFmtId="3" fontId="4" fillId="0" borderId="0" xfId="1" applyNumberFormat="1" applyFont="1"/>
    <xf numFmtId="43" fontId="4" fillId="0" borderId="0" xfId="1" applyFont="1"/>
    <xf numFmtId="4" fontId="0" fillId="0" borderId="0" xfId="0" applyNumberFormat="1"/>
    <xf numFmtId="3" fontId="8" fillId="0" borderId="0" xfId="0" applyNumberFormat="1" applyFont="1"/>
    <xf numFmtId="164" fontId="0" fillId="0" borderId="0" xfId="0" applyNumberFormat="1"/>
    <xf numFmtId="4" fontId="9" fillId="0" borderId="0" xfId="0" applyNumberFormat="1" applyFont="1"/>
    <xf numFmtId="0" fontId="7" fillId="0" borderId="0" xfId="0" applyFont="1"/>
    <xf numFmtId="3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8" fillId="0" borderId="6" xfId="0" applyFont="1" applyBorder="1"/>
    <xf numFmtId="3" fontId="0" fillId="0" borderId="6" xfId="0" applyNumberFormat="1" applyBorder="1"/>
    <xf numFmtId="3" fontId="8" fillId="0" borderId="6" xfId="0" applyNumberFormat="1" applyFont="1" applyBorder="1"/>
    <xf numFmtId="164" fontId="0" fillId="0" borderId="6" xfId="0" applyNumberFormat="1" applyBorder="1"/>
    <xf numFmtId="0" fontId="6" fillId="4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63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1662836751212"/>
          <c:y val="0.13155692191862473"/>
          <c:w val="0.56696659805491123"/>
          <c:h val="0.816567431063149"/>
        </c:manualLayout>
      </c:layout>
      <c:pieChart>
        <c:varyColors val="1"/>
        <c:ser>
          <c:idx val="0"/>
          <c:order val="0"/>
          <c:tx>
            <c:strRef>
              <c:f>'FIES 2023'!$R$4</c:f>
              <c:strCache>
                <c:ptCount val="1"/>
                <c:pt idx="0">
                  <c:v>%</c:v>
                </c:pt>
              </c:strCache>
            </c:strRef>
          </c:tx>
          <c:explosion val="3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94A-4191-B181-1C2411B998E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694A-4191-B181-1C2411B998E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94A-4191-B181-1C2411B998E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694A-4191-B181-1C2411B998E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94A-4191-B181-1C2411B998E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694A-4191-B181-1C2411B998E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94A-4191-B181-1C2411B998E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694A-4191-B181-1C2411B998E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94A-4191-B181-1C2411B998E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694A-4191-B181-1C2411B998E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94A-4191-B181-1C2411B998E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694A-4191-B181-1C2411B998EF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94A-4191-B181-1C2411B998EF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694A-4191-B181-1C2411B998EF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94A-4191-B181-1C2411B998EF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5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694A-4191-B181-1C2411B998EF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5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94A-4191-B181-1C2411B998EF}"/>
              </c:ext>
            </c:extLst>
          </c:dPt>
          <c:dLbls>
            <c:dLbl>
              <c:idx val="2"/>
              <c:layout>
                <c:manualLayout>
                  <c:x val="-1.8441678192715538E-2"/>
                  <c:y val="5.577689243027887E-2"/>
                </c:manualLayout>
              </c:layout>
              <c:tx>
                <c:rich>
                  <a:bodyPr/>
                  <a:lstStyle/>
                  <a:p>
                    <a:fld id="{1BD3E876-AA71-4BE8-9659-47B5505FB60E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20,286,674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17.5%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94A-4191-B181-1C2411B998EF}"/>
                </c:ext>
              </c:extLst>
            </c:dLbl>
            <c:dLbl>
              <c:idx val="4"/>
              <c:layout>
                <c:manualLayout>
                  <c:x val="3.688335638542972E-3"/>
                  <c:y val="-3.4528552456839307E-2"/>
                </c:manualLayout>
              </c:layout>
              <c:tx>
                <c:rich>
                  <a:bodyPr/>
                  <a:lstStyle/>
                  <a:p>
                    <a:fld id="{32AD12F4-8916-4D5A-9BAA-1457D7DE86BD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47,25,476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40.7%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94A-4191-B181-1C2411B998EF}"/>
                </c:ext>
              </c:extLst>
            </c:dLbl>
            <c:dLbl>
              <c:idx val="6"/>
              <c:layout>
                <c:manualLayout>
                  <c:x val="-1.1679147678243195E-2"/>
                  <c:y val="-9.2078931578978441E-3"/>
                </c:manualLayout>
              </c:layout>
              <c:tx>
                <c:rich>
                  <a:bodyPr/>
                  <a:lstStyle/>
                  <a:p>
                    <a:fld id="{D2D8323B-AA53-49C4-87F3-96F1B3BF0D39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r>
                      <a:rPr lang="en-US"/>
                      <a:t>21,631,059</a:t>
                    </a:r>
                  </a:p>
                  <a:p>
                    <a:r>
                      <a:rPr lang="en-US"/>
                      <a:t>18.6%</a:t>
                    </a:r>
                  </a:p>
                  <a:p>
                    <a:endParaRPr lang="es-MX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94A-4191-B181-1C2411B998EF}"/>
                </c:ext>
              </c:extLst>
            </c:dLbl>
            <c:dLbl>
              <c:idx val="8"/>
              <c:layout>
                <c:manualLayout>
                  <c:x val="-3.7683250243050678E-2"/>
                  <c:y val="-7.6158067456794151E-3"/>
                </c:manualLayout>
              </c:layout>
              <c:tx>
                <c:rich>
                  <a:bodyPr/>
                  <a:lstStyle/>
                  <a:p>
                    <a:fld id="{77E40D5D-3C4C-40EC-9219-327AF1E48A67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4,859,390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4.2%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94A-4191-B181-1C2411B998EF}"/>
                </c:ext>
              </c:extLst>
            </c:dLbl>
            <c:dLbl>
              <c:idx val="10"/>
              <c:layout>
                <c:manualLayout>
                  <c:x val="-5.6562333863823576E-3"/>
                  <c:y val="0"/>
                </c:manualLayout>
              </c:layout>
              <c:tx>
                <c:rich>
                  <a:bodyPr/>
                  <a:lstStyle/>
                  <a:p>
                    <a:fld id="{86B84681-7B12-49CF-9F02-37468A7C42A1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10,441,000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9.0%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94A-4191-B181-1C2411B998EF}"/>
                </c:ext>
              </c:extLst>
            </c:dLbl>
            <c:dLbl>
              <c:idx val="12"/>
              <c:layout>
                <c:manualLayout>
                  <c:x val="-2.2253785112617774E-2"/>
                  <c:y val="4.4367929828507632E-4"/>
                </c:manualLayout>
              </c:layout>
              <c:tx>
                <c:rich>
                  <a:bodyPr/>
                  <a:lstStyle/>
                  <a:p>
                    <a:fld id="{2F883610-735F-47C6-B572-20926B376759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5,880,813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5.1%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94A-4191-B181-1C2411B998EF}"/>
                </c:ext>
              </c:extLst>
            </c:dLbl>
            <c:dLbl>
              <c:idx val="14"/>
              <c:layout>
                <c:manualLayout>
                  <c:x val="2.8000571843511408E-2"/>
                  <c:y val="-1.2780543321414182E-2"/>
                </c:manualLayout>
              </c:layout>
              <c:tx>
                <c:rich>
                  <a:bodyPr/>
                  <a:lstStyle/>
                  <a:p>
                    <a:fld id="{2AECE37D-1E6C-449A-AC35-EC34FD15687F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2,867,770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94A-4191-B181-1C2411B998EF}"/>
                </c:ext>
              </c:extLst>
            </c:dLbl>
            <c:dLbl>
              <c:idx val="16"/>
              <c:layout>
                <c:manualLayout>
                  <c:x val="5.6831072821728126E-2"/>
                  <c:y val="1.0514941416275911E-2"/>
                </c:manualLayout>
              </c:layout>
              <c:tx>
                <c:rich>
                  <a:bodyPr/>
                  <a:lstStyle/>
                  <a:p>
                    <a:fld id="{AE800A3D-E414-481B-9003-6C7451A0D227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2,891,673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694A-4191-B181-1C2411B99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'FIES 2023'!$A$5:$A$23</c:f>
              <c:strCache>
                <c:ptCount val="17"/>
                <c:pt idx="2">
                  <c:v>Carreteras y Caminos Rurales</c:v>
                </c:pt>
                <c:pt idx="4">
                  <c:v>Pavimentación de Calles</c:v>
                </c:pt>
                <c:pt idx="6">
                  <c:v>Ecología y Medio Ambiente</c:v>
                </c:pt>
                <c:pt idx="8">
                  <c:v>Agua</c:v>
                </c:pt>
                <c:pt idx="10">
                  <c:v>Desarrollo Urbano</c:v>
                </c:pt>
                <c:pt idx="12">
                  <c:v>Educación</c:v>
                </c:pt>
                <c:pt idx="14">
                  <c:v>Desarrollo Social</c:v>
                </c:pt>
                <c:pt idx="16">
                  <c:v>Deporte</c:v>
                </c:pt>
              </c:strCache>
            </c:strRef>
          </c:cat>
          <c:val>
            <c:numRef>
              <c:f>'FIES 2023'!$R$5:$R$23</c:f>
              <c:numCache>
                <c:formatCode>General</c:formatCode>
                <c:ptCount val="17"/>
                <c:pt idx="2" formatCode="0.0%">
                  <c:v>0.17475879086742033</c:v>
                </c:pt>
                <c:pt idx="4" formatCode="0.0%">
                  <c:v>0.40682208487288218</c:v>
                </c:pt>
                <c:pt idx="6" formatCode="0.0%">
                  <c:v>0.18633994372119367</c:v>
                </c:pt>
                <c:pt idx="8" formatCode="0.0%">
                  <c:v>4.1861032225167537E-2</c:v>
                </c:pt>
                <c:pt idx="10" formatCode="0.0%">
                  <c:v>8.9943601452646169E-2</c:v>
                </c:pt>
                <c:pt idx="12" formatCode="0.0%">
                  <c:v>5.0660042293743567E-2</c:v>
                </c:pt>
                <c:pt idx="14" formatCode="0.0%">
                  <c:v>2.4704299465550004E-2</c:v>
                </c:pt>
                <c:pt idx="16" formatCode="0.0%">
                  <c:v>2.4910205101396531E-2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A-4191-B181-1C2411B998E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31</xdr:row>
      <xdr:rowOff>161925</xdr:rowOff>
    </xdr:from>
    <xdr:to>
      <xdr:col>1</xdr:col>
      <xdr:colOff>771525</xdr:colOff>
      <xdr:row>33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3DAC8127-ED99-43DF-B5DB-6100B9535864}"/>
            </a:ext>
          </a:extLst>
        </xdr:cNvPr>
        <xdr:cNvSpPr txBox="1"/>
      </xdr:nvSpPr>
      <xdr:spPr>
        <a:xfrm>
          <a:off x="2257425" y="4714875"/>
          <a:ext cx="5715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bg1"/>
              </a:solidFill>
            </a:rPr>
            <a:t>5.5%</a:t>
          </a:r>
        </a:p>
      </xdr:txBody>
    </xdr:sp>
    <xdr:clientData/>
  </xdr:twoCellAnchor>
  <xdr:twoCellAnchor>
    <xdr:from>
      <xdr:col>3</xdr:col>
      <xdr:colOff>161926</xdr:colOff>
      <xdr:row>36</xdr:row>
      <xdr:rowOff>180975</xdr:rowOff>
    </xdr:from>
    <xdr:to>
      <xdr:col>4</xdr:col>
      <xdr:colOff>47626</xdr:colOff>
      <xdr:row>38</xdr:row>
      <xdr:rowOff>38100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7256377-29AF-4509-AC19-26754718E9AD}"/>
            </a:ext>
          </a:extLst>
        </xdr:cNvPr>
        <xdr:cNvSpPr txBox="1"/>
      </xdr:nvSpPr>
      <xdr:spPr>
        <a:xfrm>
          <a:off x="3257551" y="5600700"/>
          <a:ext cx="552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1.5%</a:t>
          </a:r>
        </a:p>
      </xdr:txBody>
    </xdr:sp>
    <xdr:clientData/>
  </xdr:twoCellAnchor>
  <xdr:twoCellAnchor>
    <xdr:from>
      <xdr:col>0</xdr:col>
      <xdr:colOff>390526</xdr:colOff>
      <xdr:row>26</xdr:row>
      <xdr:rowOff>0</xdr:rowOff>
    </xdr:from>
    <xdr:to>
      <xdr:col>14</xdr:col>
      <xdr:colOff>9525</xdr:colOff>
      <xdr:row>46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5CC857-F129-209B-5700-62B362A4C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workbookViewId="0">
      <selection activeCell="T23" sqref="T23"/>
    </sheetView>
  </sheetViews>
  <sheetFormatPr baseColWidth="10" defaultRowHeight="15" x14ac:dyDescent="0.25"/>
  <cols>
    <col min="1" max="1" width="26.42578125" customWidth="1"/>
    <col min="2" max="4" width="10" hidden="1" customWidth="1"/>
    <col min="5" max="7" width="11.42578125" hidden="1" customWidth="1"/>
    <col min="8" max="8" width="10" customWidth="1"/>
    <col min="9" max="10" width="11.42578125" customWidth="1"/>
    <col min="11" max="16" width="10" customWidth="1"/>
    <col min="17" max="17" width="11.7109375" customWidth="1"/>
    <col min="18" max="18" width="7.85546875" customWidth="1"/>
    <col min="20" max="20" width="12.7109375" customWidth="1"/>
    <col min="21" max="21" width="13" customWidth="1"/>
  </cols>
  <sheetData>
    <row r="1" spans="1:18" ht="18.75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.25" customHeight="1" x14ac:dyDescent="0.25"/>
    <row r="4" spans="1:18" x14ac:dyDescent="0.25">
      <c r="A4" s="46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6" t="s">
        <v>4</v>
      </c>
      <c r="R4" s="46" t="s">
        <v>5</v>
      </c>
    </row>
    <row r="5" spans="1:18" x14ac:dyDescent="0.25">
      <c r="A5" s="46"/>
      <c r="B5" s="36" t="s">
        <v>6</v>
      </c>
      <c r="C5" s="36" t="s">
        <v>7</v>
      </c>
      <c r="D5" s="36" t="s">
        <v>8</v>
      </c>
      <c r="E5" s="36">
        <v>2013</v>
      </c>
      <c r="F5" s="36" t="s">
        <v>9</v>
      </c>
      <c r="G5" s="36" t="s">
        <v>10</v>
      </c>
      <c r="H5" s="36" t="s">
        <v>50</v>
      </c>
      <c r="I5" s="36">
        <v>2017</v>
      </c>
      <c r="J5" s="36" t="s">
        <v>53</v>
      </c>
      <c r="K5" s="36">
        <v>2018</v>
      </c>
      <c r="L5" s="36">
        <v>2019</v>
      </c>
      <c r="M5" s="36">
        <v>2020</v>
      </c>
      <c r="N5" s="36">
        <v>2021</v>
      </c>
      <c r="O5" s="36" t="s">
        <v>56</v>
      </c>
      <c r="P5" s="36">
        <v>2023</v>
      </c>
      <c r="Q5" s="46"/>
      <c r="R5" s="46"/>
    </row>
    <row r="6" spans="1:18" ht="3" customHeight="1" x14ac:dyDescent="0.25"/>
    <row r="7" spans="1:18" ht="20.100000000000001" customHeight="1" x14ac:dyDescent="0.25">
      <c r="A7" s="1" t="s">
        <v>51</v>
      </c>
      <c r="B7" s="2"/>
      <c r="C7" s="2"/>
      <c r="D7" s="2"/>
      <c r="E7" s="2">
        <v>3615829.44</v>
      </c>
      <c r="F7" s="2"/>
      <c r="G7" s="2"/>
      <c r="H7" s="2"/>
      <c r="I7" s="2"/>
      <c r="J7" s="2">
        <v>8000000</v>
      </c>
      <c r="K7" s="2"/>
      <c r="L7" s="2"/>
      <c r="M7" s="2"/>
      <c r="N7" s="2"/>
      <c r="O7" s="2">
        <v>8670844.7200000007</v>
      </c>
      <c r="P7" s="2"/>
      <c r="Q7" s="3">
        <f>B7+C7+D7+E7+F7+G7+H7+J7+K7+L7+M7+N7+O7+P7</f>
        <v>20286674.16</v>
      </c>
      <c r="R7" s="4">
        <f>Q7/$Q$25</f>
        <v>0.17475879086742033</v>
      </c>
    </row>
    <row r="8" spans="1:18" ht="3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</row>
    <row r="9" spans="1:18" ht="20.100000000000001" customHeight="1" x14ac:dyDescent="0.25">
      <c r="A9" s="1" t="s">
        <v>11</v>
      </c>
      <c r="B9" s="2"/>
      <c r="C9" s="2"/>
      <c r="D9" s="2"/>
      <c r="E9" s="2">
        <v>28632823</v>
      </c>
      <c r="F9" s="2"/>
      <c r="G9" s="2"/>
      <c r="H9" s="2"/>
      <c r="I9" s="2"/>
      <c r="J9" s="2">
        <v>18592652.960000001</v>
      </c>
      <c r="K9" s="2"/>
      <c r="L9" s="2"/>
      <c r="M9" s="2"/>
      <c r="N9" s="2"/>
      <c r="O9" s="2"/>
      <c r="P9" s="2"/>
      <c r="Q9" s="3">
        <f>B9+C9+D9+E9+F9+G9+H9+J9+K9+L9+M9+N9+O9+P9</f>
        <v>47225475.960000001</v>
      </c>
      <c r="R9" s="4">
        <f>Q9/$Q$25</f>
        <v>0.40682208487288218</v>
      </c>
    </row>
    <row r="10" spans="1:18" ht="3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</row>
    <row r="11" spans="1:18" ht="20.100000000000001" customHeight="1" x14ac:dyDescent="0.25">
      <c r="A11" s="1" t="s">
        <v>12</v>
      </c>
      <c r="B11" s="2"/>
      <c r="C11" s="2"/>
      <c r="D11" s="2"/>
      <c r="E11" s="2">
        <v>1300000</v>
      </c>
      <c r="F11" s="2"/>
      <c r="G11" s="2"/>
      <c r="H11" s="2"/>
      <c r="I11" s="2"/>
      <c r="J11" s="2"/>
      <c r="K11" s="2"/>
      <c r="L11" s="2"/>
      <c r="M11" s="2"/>
      <c r="N11" s="2"/>
      <c r="O11" s="2">
        <f>18583422.43+1718481.32+29155.28</f>
        <v>20331059.030000001</v>
      </c>
      <c r="P11" s="2"/>
      <c r="Q11" s="3">
        <f>B11+C11+D11+E11+F11+G11+H11+J11+K11+L11+M11+N11+O11+P11</f>
        <v>21631059.030000001</v>
      </c>
      <c r="R11" s="4">
        <f>Q11/$Q$25</f>
        <v>0.18633994372119367</v>
      </c>
    </row>
    <row r="12" spans="1:18" ht="3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</row>
    <row r="13" spans="1:18" ht="20.100000000000001" customHeight="1" x14ac:dyDescent="0.25">
      <c r="A13" s="1" t="s">
        <v>13</v>
      </c>
      <c r="B13" s="2"/>
      <c r="C13" s="2"/>
      <c r="D13" s="2"/>
      <c r="E13" s="2">
        <f>4859390</f>
        <v>4859390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>
        <f>B13+C13+D13+E13+F13+G13+H13+J13+K13+L13+M13+N13+O13+P13</f>
        <v>4859390</v>
      </c>
      <c r="R13" s="4">
        <f>Q13/$Q$25</f>
        <v>4.1861032225167537E-2</v>
      </c>
    </row>
    <row r="14" spans="1:18" ht="3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2"/>
    </row>
    <row r="15" spans="1:18" ht="20.100000000000001" hidden="1" customHeight="1" x14ac:dyDescent="0.25">
      <c r="A15" s="1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>
        <f>B15+C15+D15+E15+F15+G15+H15+J15+K15+L15</f>
        <v>0</v>
      </c>
      <c r="R15" s="4">
        <f>Q15/$Q$25</f>
        <v>0</v>
      </c>
    </row>
    <row r="16" spans="1:18" ht="3" hidden="1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/>
      <c r="R16" s="12"/>
    </row>
    <row r="17" spans="1:24" ht="20.100000000000001" customHeight="1" x14ac:dyDescent="0.25">
      <c r="A17" s="1" t="s">
        <v>15</v>
      </c>
      <c r="B17" s="2"/>
      <c r="C17" s="2"/>
      <c r="D17" s="2"/>
      <c r="E17" s="2"/>
      <c r="F17" s="2"/>
      <c r="G17" s="2"/>
      <c r="H17" s="2"/>
      <c r="I17" s="2"/>
      <c r="J17" s="2">
        <v>10441000</v>
      </c>
      <c r="K17" s="2"/>
      <c r="L17" s="2"/>
      <c r="M17" s="2"/>
      <c r="N17" s="2"/>
      <c r="O17" s="2"/>
      <c r="P17" s="2"/>
      <c r="Q17" s="3">
        <f>B17+C17+D17+E17+F17+G17+H17+J17+K17+L17+M17+N17+O17+P17</f>
        <v>10441000</v>
      </c>
      <c r="R17" s="4">
        <f>Q17/$Q$25</f>
        <v>8.9943601452646169E-2</v>
      </c>
    </row>
    <row r="18" spans="1:24" ht="3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/>
      <c r="R18" s="12"/>
    </row>
    <row r="19" spans="1:24" ht="20.100000000000001" customHeight="1" x14ac:dyDescent="0.25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>
        <v>5880813.0100000007</v>
      </c>
      <c r="K19" s="2"/>
      <c r="L19" s="2"/>
      <c r="M19" s="2"/>
      <c r="N19" s="2"/>
      <c r="O19" s="2"/>
      <c r="P19" s="2"/>
      <c r="Q19" s="3">
        <f>B19+C19+D19+E19+F19+G19+H19+J19+K19+L19+M19+N19+O19+P19</f>
        <v>5880813.0100000007</v>
      </c>
      <c r="R19" s="4">
        <f>Q19/$Q$25</f>
        <v>5.0660042293743567E-2</v>
      </c>
    </row>
    <row r="20" spans="1:24" ht="3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/>
      <c r="R20" s="12"/>
    </row>
    <row r="21" spans="1:24" ht="20.100000000000001" customHeight="1" x14ac:dyDescent="0.25">
      <c r="A21" s="1" t="s">
        <v>16</v>
      </c>
      <c r="B21" s="2"/>
      <c r="C21" s="2"/>
      <c r="D21" s="2"/>
      <c r="E21" s="2"/>
      <c r="F21" s="2"/>
      <c r="G21" s="2"/>
      <c r="H21" s="2"/>
      <c r="I21" s="2"/>
      <c r="J21" s="2">
        <v>2867770.3200000003</v>
      </c>
      <c r="K21" s="2"/>
      <c r="L21" s="2"/>
      <c r="M21" s="2"/>
      <c r="N21" s="2"/>
      <c r="O21" s="2"/>
      <c r="P21" s="2"/>
      <c r="Q21" s="3">
        <f>B21+C21+D21+E21+F21+G21+H21+J21+K21+L21+M21+N21+O21+P21</f>
        <v>2867770.3200000003</v>
      </c>
      <c r="R21" s="4">
        <f>Q21/$Q$25</f>
        <v>2.4704299465550004E-2</v>
      </c>
    </row>
    <row r="22" spans="1:24" ht="3.7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5"/>
    </row>
    <row r="23" spans="1:24" ht="20.100000000000001" customHeight="1" x14ac:dyDescent="0.25">
      <c r="A23" s="1" t="s">
        <v>52</v>
      </c>
      <c r="B23" s="2"/>
      <c r="C23" s="2"/>
      <c r="D23" s="2"/>
      <c r="E23" s="2"/>
      <c r="F23" s="2"/>
      <c r="G23" s="2"/>
      <c r="H23" s="2"/>
      <c r="I23" s="2"/>
      <c r="J23" s="2">
        <v>2891672.64</v>
      </c>
      <c r="K23" s="2"/>
      <c r="L23" s="2"/>
      <c r="M23" s="2"/>
      <c r="N23" s="2"/>
      <c r="O23" s="2"/>
      <c r="P23" s="2"/>
      <c r="Q23" s="3">
        <f>B23+C23+D23+E23+F23+G23+H23+J23+K23+L23+M23+N23+O23+P23</f>
        <v>2891672.64</v>
      </c>
      <c r="R23" s="4">
        <f>Q23/$Q$25</f>
        <v>2.4910205101396531E-2</v>
      </c>
    </row>
    <row r="24" spans="1:24" ht="3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</row>
    <row r="25" spans="1:24" ht="20.100000000000001" customHeight="1" x14ac:dyDescent="0.25">
      <c r="A25" s="37" t="s">
        <v>4</v>
      </c>
      <c r="B25" s="38"/>
      <c r="C25" s="38"/>
      <c r="D25" s="38"/>
      <c r="E25" s="38">
        <f>SUM(E7:E19)</f>
        <v>38408042.439999998</v>
      </c>
      <c r="F25" s="38">
        <f>SUM(F7:F19)</f>
        <v>0</v>
      </c>
      <c r="G25" s="38">
        <f>SUM(G7:G19)</f>
        <v>0</v>
      </c>
      <c r="H25" s="38"/>
      <c r="I25" s="38">
        <f>SUM(I7:I21)</f>
        <v>0</v>
      </c>
      <c r="J25" s="38">
        <f>SUM(J7:J23)</f>
        <v>48673908.93</v>
      </c>
      <c r="K25" s="38">
        <f t="shared" ref="K25:N25" si="0">SUM(K7:K23)</f>
        <v>0</v>
      </c>
      <c r="L25" s="38">
        <f t="shared" si="0"/>
        <v>0</v>
      </c>
      <c r="M25" s="38">
        <f t="shared" si="0"/>
        <v>0</v>
      </c>
      <c r="N25" s="38">
        <f t="shared" si="0"/>
        <v>0</v>
      </c>
      <c r="O25" s="38">
        <f>SUM(O7:O23)</f>
        <v>29001903.75</v>
      </c>
      <c r="P25" s="38">
        <f>SUM(P7:P23)</f>
        <v>0</v>
      </c>
      <c r="Q25" s="38">
        <f>B25+C25+D25+E25+F25+G25+H25+J25+K25+L25+M25+N25+O25+P25</f>
        <v>116083855.12</v>
      </c>
      <c r="R25" s="39">
        <f>Q25/$Q$25</f>
        <v>1</v>
      </c>
    </row>
    <row r="27" spans="1:24" x14ac:dyDescent="0.25">
      <c r="T27" s="14"/>
      <c r="X27" s="6"/>
    </row>
    <row r="28" spans="1:24" x14ac:dyDescent="0.25">
      <c r="F28" s="6"/>
      <c r="X28" s="6"/>
    </row>
    <row r="29" spans="1:24" x14ac:dyDescent="0.25">
      <c r="F29" s="6"/>
      <c r="T29" s="14"/>
      <c r="U29" s="6"/>
      <c r="X29" s="6"/>
    </row>
    <row r="30" spans="1:24" x14ac:dyDescent="0.25">
      <c r="T30" s="14"/>
      <c r="X30" s="6"/>
    </row>
    <row r="31" spans="1:24" x14ac:dyDescent="0.25">
      <c r="X31" s="6"/>
    </row>
    <row r="32" spans="1:24" x14ac:dyDescent="0.25">
      <c r="X32" s="6"/>
    </row>
    <row r="34" spans="1:21" x14ac:dyDescent="0.25">
      <c r="U34" s="13"/>
    </row>
    <row r="35" spans="1:21" x14ac:dyDescent="0.25">
      <c r="A35" s="7"/>
      <c r="U35" s="10"/>
    </row>
    <row r="36" spans="1:21" ht="7.5" customHeight="1" x14ac:dyDescent="0.25">
      <c r="A36" s="7" t="str">
        <f>+A7</f>
        <v>Carreteras y Caminos Rurales</v>
      </c>
      <c r="C36" s="8">
        <f>+Q7</f>
        <v>20286674.16</v>
      </c>
      <c r="U36" s="10"/>
    </row>
    <row r="37" spans="1:21" x14ac:dyDescent="0.25">
      <c r="A37" s="7" t="str">
        <f>+A9</f>
        <v>Pavimentación de Calles</v>
      </c>
      <c r="C37" s="8">
        <f>+Q9</f>
        <v>47225475.960000001</v>
      </c>
      <c r="U37" s="10"/>
    </row>
    <row r="38" spans="1:21" x14ac:dyDescent="0.25">
      <c r="A38" s="7" t="str">
        <f>+A11</f>
        <v>Ecología y Medio Ambiente</v>
      </c>
      <c r="C38" s="8">
        <f>+Q11</f>
        <v>21631059.030000001</v>
      </c>
    </row>
    <row r="39" spans="1:21" x14ac:dyDescent="0.25">
      <c r="A39" s="7" t="str">
        <f>+A13</f>
        <v>Agua</v>
      </c>
      <c r="C39" s="8">
        <f>+Q13</f>
        <v>4859390</v>
      </c>
    </row>
    <row r="40" spans="1:21" x14ac:dyDescent="0.25">
      <c r="A40" s="7" t="str">
        <f>+A17</f>
        <v>Desarrollo Urbano</v>
      </c>
      <c r="C40" s="9">
        <v>10441000</v>
      </c>
    </row>
    <row r="41" spans="1:21" x14ac:dyDescent="0.25">
      <c r="A41" s="7" t="s">
        <v>14</v>
      </c>
      <c r="C41" s="9">
        <v>5880813</v>
      </c>
    </row>
    <row r="42" spans="1:21" x14ac:dyDescent="0.25">
      <c r="A42" s="7" t="str">
        <f>+A19</f>
        <v>Educación</v>
      </c>
      <c r="C42" s="9">
        <v>5759441</v>
      </c>
    </row>
    <row r="43" spans="1:21" x14ac:dyDescent="0.25">
      <c r="A43" s="30" t="str">
        <f>+A15</f>
        <v>Salud</v>
      </c>
      <c r="C43" s="6">
        <f>Q15</f>
        <v>0</v>
      </c>
    </row>
    <row r="44" spans="1:21" x14ac:dyDescent="0.25">
      <c r="A44" s="30" t="str">
        <f>+A23</f>
        <v>Deporte</v>
      </c>
      <c r="C44" s="6">
        <f>Q23</f>
        <v>2891672.64</v>
      </c>
    </row>
    <row r="48" spans="1:21" ht="22.5" customHeight="1" x14ac:dyDescent="0.25">
      <c r="A48" s="47" t="s">
        <v>55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8" x14ac:dyDescent="0.25">
      <c r="A49" s="31" t="s">
        <v>54</v>
      </c>
    </row>
    <row r="50" spans="1:8" x14ac:dyDescent="0.25">
      <c r="A50" s="31" t="s">
        <v>57</v>
      </c>
    </row>
    <row r="52" spans="1:8" hidden="1" x14ac:dyDescent="0.25"/>
    <row r="53" spans="1:8" hidden="1" x14ac:dyDescent="0.25"/>
    <row r="54" spans="1:8" hidden="1" x14ac:dyDescent="0.25"/>
    <row r="55" spans="1:8" ht="16.5" hidden="1" thickBot="1" x14ac:dyDescent="0.3">
      <c r="B55" s="17" t="s">
        <v>17</v>
      </c>
    </row>
    <row r="56" spans="1:8" ht="15.75" hidden="1" thickBot="1" x14ac:dyDescent="0.3">
      <c r="B56" s="40" t="s">
        <v>18</v>
      </c>
      <c r="C56" s="41"/>
      <c r="D56" s="41"/>
      <c r="E56" s="41"/>
      <c r="F56" s="41"/>
      <c r="G56" s="42"/>
    </row>
    <row r="57" spans="1:8" ht="24.75" hidden="1" thickBot="1" x14ac:dyDescent="0.3">
      <c r="B57" s="18" t="s">
        <v>19</v>
      </c>
      <c r="C57" s="19" t="s">
        <v>20</v>
      </c>
      <c r="D57" s="19" t="s">
        <v>21</v>
      </c>
      <c r="E57" s="19" t="s">
        <v>22</v>
      </c>
      <c r="F57" s="19" t="s">
        <v>23</v>
      </c>
      <c r="G57" s="19" t="s">
        <v>24</v>
      </c>
    </row>
    <row r="58" spans="1:8" ht="24.75" hidden="1" thickBot="1" x14ac:dyDescent="0.3">
      <c r="B58" s="20" t="s">
        <v>25</v>
      </c>
      <c r="C58" s="21" t="s">
        <v>26</v>
      </c>
      <c r="D58" s="21" t="s">
        <v>27</v>
      </c>
      <c r="E58" s="15" t="s">
        <v>48</v>
      </c>
      <c r="F58" s="23" t="s">
        <v>28</v>
      </c>
      <c r="G58" s="24" t="s">
        <v>29</v>
      </c>
      <c r="H58" s="6"/>
    </row>
    <row r="59" spans="1:8" ht="48.75" hidden="1" thickBot="1" x14ac:dyDescent="0.3">
      <c r="B59" s="20" t="s">
        <v>25</v>
      </c>
      <c r="C59" s="21" t="s">
        <v>30</v>
      </c>
      <c r="D59" s="21" t="s">
        <v>31</v>
      </c>
      <c r="E59" s="15" t="s">
        <v>47</v>
      </c>
      <c r="F59" s="23" t="s">
        <v>32</v>
      </c>
      <c r="G59" s="22" t="s">
        <v>33</v>
      </c>
      <c r="H59" s="6"/>
    </row>
    <row r="60" spans="1:8" ht="84.75" hidden="1" thickBot="1" x14ac:dyDescent="0.3">
      <c r="B60" s="20" t="s">
        <v>34</v>
      </c>
      <c r="C60" s="21" t="s">
        <v>35</v>
      </c>
      <c r="D60" s="21" t="s">
        <v>36</v>
      </c>
      <c r="E60" s="15" t="s">
        <v>46</v>
      </c>
      <c r="F60" s="23" t="s">
        <v>37</v>
      </c>
      <c r="G60" s="22" t="s">
        <v>29</v>
      </c>
      <c r="H60" s="6"/>
    </row>
    <row r="61" spans="1:8" ht="84.75" hidden="1" thickBot="1" x14ac:dyDescent="0.3">
      <c r="B61" s="20" t="s">
        <v>38</v>
      </c>
      <c r="C61" s="21" t="s">
        <v>39</v>
      </c>
      <c r="D61" s="21" t="s">
        <v>40</v>
      </c>
      <c r="E61" s="16">
        <v>40000000</v>
      </c>
      <c r="F61" s="23" t="s">
        <v>41</v>
      </c>
      <c r="G61" s="22" t="s">
        <v>29</v>
      </c>
      <c r="H61" s="6"/>
    </row>
    <row r="62" spans="1:8" ht="15.75" hidden="1" thickBot="1" x14ac:dyDescent="0.3">
      <c r="B62" s="25"/>
      <c r="C62" s="25"/>
      <c r="D62" s="25"/>
      <c r="E62" s="25"/>
      <c r="F62" s="25"/>
      <c r="G62" s="25"/>
    </row>
    <row r="63" spans="1:8" ht="15.75" hidden="1" thickBot="1" x14ac:dyDescent="0.3">
      <c r="B63" s="25"/>
      <c r="C63" s="25"/>
      <c r="D63" s="26" t="s">
        <v>42</v>
      </c>
      <c r="E63" s="27" t="s">
        <v>43</v>
      </c>
      <c r="F63" s="28" t="s">
        <v>44</v>
      </c>
      <c r="G63" s="29" t="s">
        <v>45</v>
      </c>
    </row>
    <row r="64" spans="1:8" hidden="1" x14ac:dyDescent="0.25"/>
    <row r="65" spans="5:5" hidden="1" x14ac:dyDescent="0.25">
      <c r="E65" t="e">
        <f>E58+E59+E60+E61</f>
        <v>#VALUE!</v>
      </c>
    </row>
  </sheetData>
  <mergeCells count="8">
    <mergeCell ref="B56:G56"/>
    <mergeCell ref="A1:R1"/>
    <mergeCell ref="A2:R2"/>
    <mergeCell ref="A4:A5"/>
    <mergeCell ref="Q4:Q5"/>
    <mergeCell ref="R4:R5"/>
    <mergeCell ref="A48:R48"/>
    <mergeCell ref="B4:P4"/>
  </mergeCells>
  <pageMargins left="0.19685039370078741" right="0.11811023622047245" top="0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FIES 2023</vt:lpstr>
      <vt:lpstr>'FIES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Lopez</dc:creator>
  <cp:lastModifiedBy>Ofelia Azucena Sotelo Mireles</cp:lastModifiedBy>
  <cp:lastPrinted>2024-04-11T18:53:16Z</cp:lastPrinted>
  <dcterms:created xsi:type="dcterms:W3CDTF">2016-04-14T17:32:13Z</dcterms:created>
  <dcterms:modified xsi:type="dcterms:W3CDTF">2024-04-11T19:00:38Z</dcterms:modified>
</cp:coreProperties>
</file>