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dgpip\program\Program\DASPI\2023\Transparencia\Página\"/>
    </mc:Choice>
  </mc:AlternateContent>
  <xr:revisionPtr revIDLastSave="0" documentId="13_ncr:1_{65D5494E-6FB9-4265-B0D5-669DDAC32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1" r:id="rId1"/>
  </sheets>
  <definedNames>
    <definedName name="_xlnm.Print_Area" localSheetId="0">Hoja2!$A$1:$Q$50</definedName>
  </definedNames>
  <calcPr calcId="191029"/>
</workbook>
</file>

<file path=xl/calcChain.xml><?xml version="1.0" encoding="utf-8"?>
<calcChain xmlns="http://schemas.openxmlformats.org/spreadsheetml/2006/main">
  <c r="P23" i="1" l="1"/>
  <c r="C44" i="1" s="1"/>
  <c r="P21" i="1"/>
  <c r="P19" i="1"/>
  <c r="P17" i="1"/>
  <c r="P11" i="1"/>
  <c r="P9" i="1"/>
  <c r="P7" i="1"/>
  <c r="C36" i="1" s="1"/>
  <c r="E13" i="1"/>
  <c r="P13" i="1" s="1"/>
  <c r="A44" i="1"/>
  <c r="C37" i="1"/>
  <c r="P15" i="1"/>
  <c r="C43" i="1" s="1"/>
  <c r="F25" i="1"/>
  <c r="G25" i="1"/>
  <c r="I25" i="1"/>
  <c r="J25" i="1"/>
  <c r="A36" i="1"/>
  <c r="A37" i="1"/>
  <c r="A38" i="1"/>
  <c r="C38" i="1"/>
  <c r="A39" i="1"/>
  <c r="A40" i="1"/>
  <c r="A42" i="1"/>
  <c r="A43" i="1"/>
  <c r="E65" i="1"/>
  <c r="E25" i="1"/>
  <c r="P25" i="1" s="1"/>
  <c r="C39" i="1" l="1"/>
  <c r="Q13" i="1"/>
  <c r="Q9" i="1"/>
  <c r="Q15" i="1"/>
  <c r="Q11" i="1"/>
  <c r="Q7" i="1"/>
  <c r="Q19" i="1"/>
  <c r="Q21" i="1"/>
  <c r="Q25" i="1"/>
  <c r="Q23" i="1"/>
  <c r="Q17" i="1"/>
</calcChain>
</file>

<file path=xl/sharedStrings.xml><?xml version="1.0" encoding="utf-8"?>
<sst xmlns="http://schemas.openxmlformats.org/spreadsheetml/2006/main" count="62" uniqueCount="57">
  <si>
    <t>Fideicomiso para la Infraestructura de los Estados (FIES)
EN LOS ESTADOS</t>
  </si>
  <si>
    <t>Distribución del Gasto por Año y Sector</t>
  </si>
  <si>
    <t>Sector</t>
  </si>
  <si>
    <t>Año</t>
  </si>
  <si>
    <t>Total</t>
  </si>
  <si>
    <t>%</t>
  </si>
  <si>
    <t>2010*</t>
  </si>
  <si>
    <t>2011*</t>
  </si>
  <si>
    <t>2012*</t>
  </si>
  <si>
    <t>2014*</t>
  </si>
  <si>
    <t>2015*</t>
  </si>
  <si>
    <t>Pavimentación de Calles</t>
  </si>
  <si>
    <t>Ecología y Medio Ambiente</t>
  </si>
  <si>
    <t>Agua</t>
  </si>
  <si>
    <t>Educación</t>
  </si>
  <si>
    <t>Desarrollo Urbano</t>
  </si>
  <si>
    <t>Desarrollo Social</t>
  </si>
  <si>
    <r>
      <t xml:space="preserve">3.b Propuesta FIES </t>
    </r>
    <r>
      <rPr>
        <b/>
        <sz val="12"/>
        <color indexed="40"/>
        <rFont val="Calibri"/>
        <family val="2"/>
      </rPr>
      <t>Aprobado</t>
    </r>
  </si>
  <si>
    <t>PROYECTOS DE INFRAESTRUCTURA (SALDOS FIES)</t>
  </si>
  <si>
    <t>FUENTE</t>
  </si>
  <si>
    <t>MUNICIPIO</t>
  </si>
  <si>
    <t>OBRA</t>
  </si>
  <si>
    <t>MONTO</t>
  </si>
  <si>
    <t>APORTACIÓN ESTATAL</t>
  </si>
  <si>
    <t>APORTACIÓN MUNICIPAL</t>
  </si>
  <si>
    <t>SDM</t>
  </si>
  <si>
    <t>MEOQUI</t>
  </si>
  <si>
    <t>ACCESO NORTE</t>
  </si>
  <si>
    <t xml:space="preserve"> $          42,886,588 </t>
  </si>
  <si>
    <t xml:space="preserve"> $                  -   </t>
  </si>
  <si>
    <t>MADERA</t>
  </si>
  <si>
    <t>PAVIMENTACION VIALIDAD CH-P</t>
  </si>
  <si>
    <t xml:space="preserve"> $          19,170,374 </t>
  </si>
  <si>
    <t xml:space="preserve"> $   8,215,874 </t>
  </si>
  <si>
    <t>SS</t>
  </si>
  <si>
    <t>CASAS GRANDES</t>
  </si>
  <si>
    <t>CS CASAS GRANDES (29.7MDP OBRA + 6MDP EQUIPAMIENTO)</t>
  </si>
  <si>
    <t xml:space="preserve"> $          29,700,000 </t>
  </si>
  <si>
    <t>SCOP</t>
  </si>
  <si>
    <t>CAMARGO</t>
  </si>
  <si>
    <t>Puente sobre Río Florido en Carr Camargo - Jiménez Libre</t>
  </si>
  <si>
    <t xml:space="preserve"> $          40,000,000 </t>
  </si>
  <si>
    <t>TOTAL</t>
  </si>
  <si>
    <t xml:space="preserve">$  139,972,836 </t>
  </si>
  <si>
    <t xml:space="preserve"> $  131,756,961 </t>
  </si>
  <si>
    <t xml:space="preserve"> $  8,215,874 </t>
  </si>
  <si>
    <t xml:space="preserve">  29700000 </t>
  </si>
  <si>
    <t xml:space="preserve">    27386248 </t>
  </si>
  <si>
    <t xml:space="preserve">    42886588 </t>
  </si>
  <si>
    <t>Salud</t>
  </si>
  <si>
    <t>2016*</t>
  </si>
  <si>
    <t>Carreteras y Caminos Rurales</t>
  </si>
  <si>
    <t>Deporte</t>
  </si>
  <si>
    <t>2017**</t>
  </si>
  <si>
    <t>**  En 2017 el Gobierno Federal  radicó un parte del total de los recursos; de 2018 a 2021 no radicó recursos.</t>
  </si>
  <si>
    <r>
      <t>*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Debido a que no se generaron ingresos para transferir al FIES, en el año 2016, el Estado compenso dicho ingreso a la federación, con cargo a sus participaciones federales que le corresponden.</t>
    </r>
  </si>
  <si>
    <t>*** En 2022 el Gobierno Federal  radicó recursos; sin embargo, serán ejercidos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</si>
</sst>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indexed="4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3A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8" fillId="0" borderId="1" xfId="0" applyFont="1" applyBorder="1"/>
    <xf numFmtId="3" fontId="0" fillId="0" borderId="1" xfId="0" applyNumberFormat="1" applyBorder="1"/>
    <xf numFmtId="3" fontId="8" fillId="0" borderId="1" xfId="0" applyNumberFormat="1" applyFont="1" applyBorder="1"/>
    <xf numFmtId="164" fontId="0" fillId="0" borderId="1" xfId="0" applyNumberFormat="1" applyBorder="1"/>
    <xf numFmtId="0" fontId="8" fillId="0" borderId="0" xfId="0" applyFont="1"/>
    <xf numFmtId="3" fontId="0" fillId="0" borderId="0" xfId="0" applyNumberFormat="1"/>
    <xf numFmtId="0" fontId="5" fillId="0" borderId="0" xfId="0" applyFont="1"/>
    <xf numFmtId="3" fontId="4" fillId="0" borderId="0" xfId="1" applyNumberFormat="1" applyFont="1"/>
    <xf numFmtId="43" fontId="4" fillId="0" borderId="0" xfId="1" applyFont="1"/>
    <xf numFmtId="4" fontId="0" fillId="0" borderId="0" xfId="0" applyNumberFormat="1"/>
    <xf numFmtId="3" fontId="8" fillId="0" borderId="0" xfId="0" applyNumberFormat="1" applyFont="1"/>
    <xf numFmtId="164" fontId="0" fillId="0" borderId="0" xfId="0" applyNumberFormat="1"/>
    <xf numFmtId="4" fontId="9" fillId="0" borderId="0" xfId="0" applyNumberFormat="1" applyFont="1"/>
    <xf numFmtId="0" fontId="7" fillId="0" borderId="0" xfId="0" applyFont="1"/>
    <xf numFmtId="3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8" fillId="0" borderId="6" xfId="0" applyFont="1" applyBorder="1"/>
    <xf numFmtId="3" fontId="0" fillId="0" borderId="6" xfId="0" applyNumberFormat="1" applyBorder="1"/>
    <xf numFmtId="3" fontId="8" fillId="0" borderId="6" xfId="0" applyNumberFormat="1" applyFont="1" applyBorder="1"/>
    <xf numFmtId="164" fontId="0" fillId="0" borderId="6" xfId="0" applyNumberFormat="1" applyBorder="1"/>
    <xf numFmtId="0" fontId="6" fillId="4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63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044558619361764E-2"/>
          <c:y val="0.1571729073434166"/>
          <c:w val="0.83509089935186676"/>
          <c:h val="0.805490215200653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explosion val="9"/>
            <c:spPr/>
            <c:extLst>
              <c:ext xmlns:c16="http://schemas.microsoft.com/office/drawing/2014/chart" uri="{C3380CC4-5D6E-409C-BE32-E72D297353CC}">
                <c16:uniqueId val="{00000000-E411-45FA-B016-AAF22E12B481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E411-45FA-B016-AAF22E12B481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E411-45FA-B016-AAF22E12B481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E411-45FA-B016-AAF22E12B481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411-45FA-B016-AAF22E12B481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5-E411-45FA-B016-AAF22E12B481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6-E411-45FA-B016-AAF22E12B481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7-E411-45FA-B016-AAF22E12B481}"/>
              </c:ext>
            </c:extLst>
          </c:dPt>
          <c:dPt>
            <c:idx val="8"/>
            <c:bubble3D val="0"/>
            <c:spPr/>
            <c:extLst>
              <c:ext xmlns:c16="http://schemas.microsoft.com/office/drawing/2014/chart" uri="{C3380CC4-5D6E-409C-BE32-E72D297353CC}">
                <c16:uniqueId val="{00000008-E411-45FA-B016-AAF22E12B481}"/>
              </c:ext>
            </c:extLst>
          </c:dPt>
          <c:dLbls>
            <c:dLbl>
              <c:idx val="0"/>
              <c:layout>
                <c:manualLayout>
                  <c:x val="0.10872325890770503"/>
                  <c:y val="2.447402707755055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Carreteras y Caminos Rurales, 11,615,829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411-45FA-B016-AAF22E12B481}"/>
                </c:ext>
              </c:extLst>
            </c:dLbl>
            <c:dLbl>
              <c:idx val="1"/>
              <c:layout>
                <c:manualLayout>
                  <c:x val="0.18048298016801945"/>
                  <c:y val="-6.39488409272583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Pavimentación de Calles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47,225,476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411-45FA-B016-AAF22E12B481}"/>
                </c:ext>
              </c:extLst>
            </c:dLbl>
            <c:dLbl>
              <c:idx val="2"/>
              <c:layout>
                <c:manualLayout>
                  <c:x val="-9.1324200913242018E-2"/>
                  <c:y val="0.2454885225677725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Ecología y Medio Ambiente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1,300,000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411-45FA-B016-AAF22E12B481}"/>
                </c:ext>
              </c:extLst>
            </c:dLbl>
            <c:dLbl>
              <c:idx val="3"/>
              <c:layout>
                <c:manualLayout>
                  <c:x val="-0.12907489303563083"/>
                  <c:y val="-0.1452849688752935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Agua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4,859,390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411-45FA-B016-AAF22E12B481}"/>
                </c:ext>
              </c:extLst>
            </c:dLbl>
            <c:dLbl>
              <c:idx val="4"/>
              <c:layout>
                <c:manualLayout>
                  <c:x val="-4.1544361749301886E-2"/>
                  <c:y val="-0.1563763162698187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Desarrollo Urbano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10,441,000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411-45FA-B016-AAF22E12B481}"/>
                </c:ext>
              </c:extLst>
            </c:dLbl>
            <c:dLbl>
              <c:idx val="5"/>
              <c:layout>
                <c:manualLayout>
                  <c:x val="-3.2715936192907392E-2"/>
                  <c:y val="-6.87596064880379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Educación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5,880,813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411-45FA-B016-AAF22E12B481}"/>
                </c:ext>
              </c:extLst>
            </c:dLbl>
            <c:dLbl>
              <c:idx val="6"/>
              <c:layout>
                <c:manualLayout>
                  <c:x val="9.2212874075672056E-3"/>
                  <c:y val="-7.36438880391749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Desarrollo Social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2,867,770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411-45FA-B016-AAF22E12B4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1-45FA-B016-AAF22E12B481}"/>
                </c:ext>
              </c:extLst>
            </c:dLbl>
            <c:dLbl>
              <c:idx val="8"/>
              <c:layout>
                <c:manualLayout>
                  <c:x val="0.22148793854489035"/>
                  <c:y val="2.379425593383560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b="1"/>
                      <a:t>Deporte 2,891,673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803727236798104"/>
                      <c:h val="5.18146742448560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E411-45FA-B016-AAF22E12B4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Hoja2!$A$36:$A$44</c:f>
              <c:strCache>
                <c:ptCount val="9"/>
                <c:pt idx="0">
                  <c:v>Carreteras y Caminos Rurales</c:v>
                </c:pt>
                <c:pt idx="1">
                  <c:v>Pavimentación de Calles</c:v>
                </c:pt>
                <c:pt idx="2">
                  <c:v>Ecología y Medio Ambiente</c:v>
                </c:pt>
                <c:pt idx="3">
                  <c:v>Agua</c:v>
                </c:pt>
                <c:pt idx="4">
                  <c:v>Desarrollo Urbano</c:v>
                </c:pt>
                <c:pt idx="5">
                  <c:v>Educación</c:v>
                </c:pt>
                <c:pt idx="6">
                  <c:v>Educación</c:v>
                </c:pt>
                <c:pt idx="7">
                  <c:v>Salud</c:v>
                </c:pt>
                <c:pt idx="8">
                  <c:v>Deporte</c:v>
                </c:pt>
              </c:strCache>
            </c:strRef>
          </c:cat>
          <c:val>
            <c:numRef>
              <c:f>Hoja2!$C$36:$C$44</c:f>
              <c:numCache>
                <c:formatCode>#,##0</c:formatCode>
                <c:ptCount val="9"/>
                <c:pt idx="0">
                  <c:v>11615829.439999999</c:v>
                </c:pt>
                <c:pt idx="1">
                  <c:v>47225475.960000001</c:v>
                </c:pt>
                <c:pt idx="2">
                  <c:v>1300000</c:v>
                </c:pt>
                <c:pt idx="3">
                  <c:v>4859390</c:v>
                </c:pt>
                <c:pt idx="4" formatCode="_(* #,##0.00_);_(* \(#,##0.00\);_(* &quot;-&quot;??_);_(@_)">
                  <c:v>10441000</c:v>
                </c:pt>
                <c:pt idx="5" formatCode="_(* #,##0.00_);_(* \(#,##0.00\);_(* &quot;-&quot;??_);_(@_)">
                  <c:v>5880813</c:v>
                </c:pt>
                <c:pt idx="6" formatCode="_(* #,##0.00_);_(* \(#,##0.00\);_(* &quot;-&quot;??_);_(@_)">
                  <c:v>5759441</c:v>
                </c:pt>
                <c:pt idx="7">
                  <c:v>0</c:v>
                </c:pt>
                <c:pt idx="8">
                  <c:v>2891672.64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11-45FA-B016-AAF22E12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9525</xdr:rowOff>
    </xdr:from>
    <xdr:to>
      <xdr:col>16</xdr:col>
      <xdr:colOff>323850</xdr:colOff>
      <xdr:row>46</xdr:row>
      <xdr:rowOff>171450</xdr:rowOff>
    </xdr:to>
    <xdr:graphicFrame macro="">
      <xdr:nvGraphicFramePr>
        <xdr:cNvPr id="1293" name="4 Gráfico">
          <a:extLst>
            <a:ext uri="{FF2B5EF4-FFF2-40B4-BE49-F238E27FC236}">
              <a16:creationId xmlns:a16="http://schemas.microsoft.com/office/drawing/2014/main" id="{37E44996-ECCD-4ED9-B8D6-92209382C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31</xdr:row>
      <xdr:rowOff>161925</xdr:rowOff>
    </xdr:from>
    <xdr:to>
      <xdr:col>1</xdr:col>
      <xdr:colOff>771525</xdr:colOff>
      <xdr:row>33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3DAC8127-ED99-43DF-B5DB-6100B9535864}"/>
            </a:ext>
          </a:extLst>
        </xdr:cNvPr>
        <xdr:cNvSpPr txBox="1"/>
      </xdr:nvSpPr>
      <xdr:spPr>
        <a:xfrm>
          <a:off x="2257425" y="4714875"/>
          <a:ext cx="5715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bg1"/>
              </a:solidFill>
            </a:rPr>
            <a:t>5.5%</a:t>
          </a:r>
        </a:p>
      </xdr:txBody>
    </xdr:sp>
    <xdr:clientData/>
  </xdr:twoCellAnchor>
  <xdr:twoCellAnchor>
    <xdr:from>
      <xdr:col>10</xdr:col>
      <xdr:colOff>171450</xdr:colOff>
      <xdr:row>34</xdr:row>
      <xdr:rowOff>180975</xdr:rowOff>
    </xdr:from>
    <xdr:to>
      <xdr:col>11</xdr:col>
      <xdr:colOff>76200</xdr:colOff>
      <xdr:row>36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B0BBABE-780B-4ED8-94A6-2C43458E4A5A}"/>
            </a:ext>
          </a:extLst>
        </xdr:cNvPr>
        <xdr:cNvSpPr txBox="1"/>
      </xdr:nvSpPr>
      <xdr:spPr>
        <a:xfrm>
          <a:off x="5457825" y="5314950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13.3%</a:t>
          </a:r>
        </a:p>
      </xdr:txBody>
    </xdr:sp>
    <xdr:clientData/>
  </xdr:twoCellAnchor>
  <xdr:twoCellAnchor>
    <xdr:from>
      <xdr:col>9</xdr:col>
      <xdr:colOff>238125</xdr:colOff>
      <xdr:row>42</xdr:row>
      <xdr:rowOff>0</xdr:rowOff>
    </xdr:from>
    <xdr:to>
      <xdr:col>10</xdr:col>
      <xdr:colOff>142875</xdr:colOff>
      <xdr:row>43</xdr:row>
      <xdr:rowOff>47625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2D4C00D-A7CD-47D0-AF28-D7917AF3AB32}"/>
            </a:ext>
          </a:extLst>
        </xdr:cNvPr>
        <xdr:cNvSpPr txBox="1"/>
      </xdr:nvSpPr>
      <xdr:spPr>
        <a:xfrm>
          <a:off x="4762500" y="6562725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54.2%</a:t>
          </a:r>
        </a:p>
      </xdr:txBody>
    </xdr:sp>
    <xdr:clientData/>
  </xdr:twoCellAnchor>
  <xdr:twoCellAnchor>
    <xdr:from>
      <xdr:col>4</xdr:col>
      <xdr:colOff>361951</xdr:colOff>
      <xdr:row>36</xdr:row>
      <xdr:rowOff>66675</xdr:rowOff>
    </xdr:from>
    <xdr:to>
      <xdr:col>7</xdr:col>
      <xdr:colOff>152401</xdr:colOff>
      <xdr:row>37</xdr:row>
      <xdr:rowOff>114300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7256377-29AF-4509-AC19-26754718E9AD}"/>
            </a:ext>
          </a:extLst>
        </xdr:cNvPr>
        <xdr:cNvSpPr txBox="1"/>
      </xdr:nvSpPr>
      <xdr:spPr>
        <a:xfrm>
          <a:off x="3457576" y="5486400"/>
          <a:ext cx="552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1.5%</a:t>
          </a:r>
        </a:p>
      </xdr:txBody>
    </xdr:sp>
    <xdr:clientData/>
  </xdr:twoCellAnchor>
  <xdr:twoCellAnchor>
    <xdr:from>
      <xdr:col>4</xdr:col>
      <xdr:colOff>390525</xdr:colOff>
      <xdr:row>34</xdr:row>
      <xdr:rowOff>76200</xdr:rowOff>
    </xdr:from>
    <xdr:to>
      <xdr:col>7</xdr:col>
      <xdr:colOff>200025</xdr:colOff>
      <xdr:row>36</xdr:row>
      <xdr:rowOff>28575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0EA7AF1-8AE6-474B-BFE0-9AC96510B175}"/>
            </a:ext>
          </a:extLst>
        </xdr:cNvPr>
        <xdr:cNvSpPr txBox="1"/>
      </xdr:nvSpPr>
      <xdr:spPr>
        <a:xfrm>
          <a:off x="3486150" y="5210175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5.6%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7</xdr:col>
      <xdr:colOff>609600</xdr:colOff>
      <xdr:row>33</xdr:row>
      <xdr:rowOff>9525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17D95F41-4658-4C6E-90E6-3B33043D9A2D}"/>
            </a:ext>
          </a:extLst>
        </xdr:cNvPr>
        <xdr:cNvSpPr txBox="1"/>
      </xdr:nvSpPr>
      <xdr:spPr>
        <a:xfrm>
          <a:off x="3943350" y="4714875"/>
          <a:ext cx="523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12%</a:t>
          </a:r>
        </a:p>
      </xdr:txBody>
    </xdr:sp>
    <xdr:clientData/>
  </xdr:twoCellAnchor>
  <xdr:twoCellAnchor>
    <xdr:from>
      <xdr:col>9</xdr:col>
      <xdr:colOff>19050</xdr:colOff>
      <xdr:row>29</xdr:row>
      <xdr:rowOff>142875</xdr:rowOff>
    </xdr:from>
    <xdr:to>
      <xdr:col>9</xdr:col>
      <xdr:colOff>590550</xdr:colOff>
      <xdr:row>31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EC1093C-0E90-46F5-8D97-C7F14F8BA1B0}"/>
            </a:ext>
          </a:extLst>
        </xdr:cNvPr>
        <xdr:cNvSpPr txBox="1"/>
      </xdr:nvSpPr>
      <xdr:spPr>
        <a:xfrm>
          <a:off x="4543425" y="4324350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6.8%</a:t>
          </a:r>
        </a:p>
      </xdr:txBody>
    </xdr:sp>
    <xdr:clientData/>
  </xdr:twoCellAnchor>
  <xdr:twoCellAnchor>
    <xdr:from>
      <xdr:col>10</xdr:col>
      <xdr:colOff>95250</xdr:colOff>
      <xdr:row>31</xdr:row>
      <xdr:rowOff>28575</xdr:rowOff>
    </xdr:from>
    <xdr:to>
      <xdr:col>10</xdr:col>
      <xdr:colOff>590550</xdr:colOff>
      <xdr:row>32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495E2398-F387-4E8D-87D2-785467099C2B}"/>
            </a:ext>
          </a:extLst>
        </xdr:cNvPr>
        <xdr:cNvSpPr txBox="1"/>
      </xdr:nvSpPr>
      <xdr:spPr>
        <a:xfrm>
          <a:off x="5381625" y="4591050"/>
          <a:ext cx="495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3.3%</a:t>
          </a:r>
        </a:p>
      </xdr:txBody>
    </xdr:sp>
    <xdr:clientData/>
  </xdr:twoCellAnchor>
  <xdr:twoCellAnchor>
    <xdr:from>
      <xdr:col>9</xdr:col>
      <xdr:colOff>533400</xdr:colOff>
      <xdr:row>30</xdr:row>
      <xdr:rowOff>9525</xdr:rowOff>
    </xdr:from>
    <xdr:to>
      <xdr:col>10</xdr:col>
      <xdr:colOff>257175</xdr:colOff>
      <xdr:row>31</xdr:row>
      <xdr:rowOff>57150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8BCEE35-E045-440C-B55C-9CCA48101A1E}"/>
            </a:ext>
          </a:extLst>
        </xdr:cNvPr>
        <xdr:cNvSpPr txBox="1"/>
      </xdr:nvSpPr>
      <xdr:spPr>
        <a:xfrm>
          <a:off x="5057775" y="4381500"/>
          <a:ext cx="485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3.3%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0.67488</cdr:x>
      <cdr:y>0.51159</cdr:y>
    </cdr:from>
    <cdr:to>
      <cdr:x>0.76438</cdr:x>
      <cdr:y>0.60032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4956175" y="2032000"/>
          <a:ext cx="657225" cy="352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35.9%</a:t>
          </a:r>
        </a:p>
      </cdr:txBody>
    </cdr:sp>
  </cdr:relSizeAnchor>
  <cdr:relSizeAnchor xmlns:cdr="http://schemas.openxmlformats.org/drawingml/2006/chartDrawing">
    <cdr:from>
      <cdr:x>0.20038</cdr:x>
      <cdr:y>0.32454</cdr:y>
    </cdr:from>
    <cdr:to>
      <cdr:x>0.28988</cdr:x>
      <cdr:y>0.41327</cdr:y>
    </cdr:to>
    <cdr:sp macro="" textlink="">
      <cdr:nvSpPr>
        <cdr:cNvPr id="4" name="4 CuadroTexto"/>
        <cdr:cNvSpPr txBox="1"/>
      </cdr:nvSpPr>
      <cdr:spPr>
        <a:xfrm xmlns:a="http://schemas.openxmlformats.org/drawingml/2006/main" rot="1360011">
          <a:off x="1589849" y="1289052"/>
          <a:ext cx="71012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2.5%</a:t>
          </a:r>
        </a:p>
      </cdr:txBody>
    </cdr:sp>
  </cdr:relSizeAnchor>
  <cdr:relSizeAnchor xmlns:cdr="http://schemas.openxmlformats.org/drawingml/2006/chartDrawing">
    <cdr:from>
      <cdr:x>0.19523</cdr:x>
      <cdr:y>0.38929</cdr:y>
    </cdr:from>
    <cdr:to>
      <cdr:x>0.28472</cdr:x>
      <cdr:y>0.47802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490869">
          <a:off x="1549038" y="1546220"/>
          <a:ext cx="71004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0.5%</a:t>
          </a:r>
        </a:p>
      </cdr:txBody>
    </cdr:sp>
  </cdr:relSizeAnchor>
  <cdr:relSizeAnchor xmlns:cdr="http://schemas.openxmlformats.org/drawingml/2006/chartDrawing">
    <cdr:from>
      <cdr:x>0.29932</cdr:x>
      <cdr:y>0.26459</cdr:y>
    </cdr:from>
    <cdr:to>
      <cdr:x>0.38881</cdr:x>
      <cdr:y>0.35332</cdr:y>
    </cdr:to>
    <cdr:sp macro="" textlink="">
      <cdr:nvSpPr>
        <cdr:cNvPr id="10" name="4 CuadroTexto"/>
        <cdr:cNvSpPr txBox="1"/>
      </cdr:nvSpPr>
      <cdr:spPr>
        <a:xfrm xmlns:a="http://schemas.openxmlformats.org/drawingml/2006/main" rot="1490869">
          <a:off x="2374901" y="1050925"/>
          <a:ext cx="71004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2.2%</a:t>
          </a:r>
        </a:p>
      </cdr:txBody>
    </cdr:sp>
  </cdr:relSizeAnchor>
  <cdr:relSizeAnchor xmlns:cdr="http://schemas.openxmlformats.org/drawingml/2006/chartDrawing">
    <cdr:from>
      <cdr:x>0.00609</cdr:x>
      <cdr:y>0.01279</cdr:y>
    </cdr:from>
    <cdr:to>
      <cdr:x>0.09558</cdr:x>
      <cdr:y>0.10152</cdr:y>
    </cdr:to>
    <cdr:sp macro="" textlink="">
      <cdr:nvSpPr>
        <cdr:cNvPr id="8" name="4 CuadroTexto"/>
        <cdr:cNvSpPr txBox="1"/>
      </cdr:nvSpPr>
      <cdr:spPr>
        <a:xfrm xmlns:a="http://schemas.openxmlformats.org/drawingml/2006/main">
          <a:off x="50800" y="50800"/>
          <a:ext cx="746696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12.8%</a:t>
          </a:r>
        </a:p>
      </cdr:txBody>
    </cdr:sp>
  </cdr:relSizeAnchor>
  <cdr:relSizeAnchor xmlns:cdr="http://schemas.openxmlformats.org/drawingml/2006/chartDrawing">
    <cdr:from>
      <cdr:x>0.00609</cdr:x>
      <cdr:y>0.01279</cdr:y>
    </cdr:from>
    <cdr:to>
      <cdr:x>0.09558</cdr:x>
      <cdr:y>0.10152</cdr:y>
    </cdr:to>
    <cdr:sp macro="" textlink="">
      <cdr:nvSpPr>
        <cdr:cNvPr id="9" name="4 CuadroTexto"/>
        <cdr:cNvSpPr txBox="1"/>
      </cdr:nvSpPr>
      <cdr:spPr>
        <a:xfrm xmlns:a="http://schemas.openxmlformats.org/drawingml/2006/main">
          <a:off x="50800" y="50800"/>
          <a:ext cx="746696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12.8%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"/>
  <sheetViews>
    <sheetView tabSelected="1" topLeftCell="A17" workbookViewId="0">
      <selection activeCell="T33" sqref="T33"/>
    </sheetView>
  </sheetViews>
  <sheetFormatPr baseColWidth="10" defaultRowHeight="15" x14ac:dyDescent="0.25"/>
  <cols>
    <col min="1" max="1" width="26.42578125" customWidth="1"/>
    <col min="2" max="2" width="10" hidden="1" customWidth="1"/>
    <col min="3" max="4" width="10" customWidth="1"/>
    <col min="6" max="7" width="0" hidden="1" customWidth="1"/>
    <col min="8" max="8" width="10" customWidth="1"/>
    <col min="9" max="9" width="11.42578125" hidden="1" customWidth="1"/>
    <col min="10" max="10" width="11.42578125" customWidth="1"/>
    <col min="11" max="15" width="10" customWidth="1"/>
    <col min="16" max="16" width="11.7109375" customWidth="1"/>
    <col min="17" max="17" width="7.85546875" customWidth="1"/>
    <col min="19" max="19" width="12.7109375" customWidth="1"/>
    <col min="20" max="20" width="13" customWidth="1"/>
  </cols>
  <sheetData>
    <row r="1" spans="1:17" ht="18.75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.25" customHeight="1" x14ac:dyDescent="0.25"/>
    <row r="4" spans="1:17" x14ac:dyDescent="0.25">
      <c r="A4" s="46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6" t="s">
        <v>4</v>
      </c>
      <c r="Q4" s="46" t="s">
        <v>5</v>
      </c>
    </row>
    <row r="5" spans="1:17" x14ac:dyDescent="0.25">
      <c r="A5" s="46"/>
      <c r="B5" s="36" t="s">
        <v>6</v>
      </c>
      <c r="C5" s="36" t="s">
        <v>7</v>
      </c>
      <c r="D5" s="36" t="s">
        <v>8</v>
      </c>
      <c r="E5" s="36">
        <v>2013</v>
      </c>
      <c r="F5" s="36" t="s">
        <v>9</v>
      </c>
      <c r="G5" s="36" t="s">
        <v>10</v>
      </c>
      <c r="H5" s="36" t="s">
        <v>50</v>
      </c>
      <c r="I5" s="36">
        <v>2017</v>
      </c>
      <c r="J5" s="36" t="s">
        <v>53</v>
      </c>
      <c r="K5" s="36">
        <v>2018</v>
      </c>
      <c r="L5" s="36">
        <v>2019</v>
      </c>
      <c r="M5" s="36">
        <v>2020</v>
      </c>
      <c r="N5" s="36">
        <v>2021</v>
      </c>
      <c r="O5" s="36">
        <v>2022</v>
      </c>
      <c r="P5" s="46"/>
      <c r="Q5" s="46"/>
    </row>
    <row r="6" spans="1:17" ht="3" customHeight="1" x14ac:dyDescent="0.25"/>
    <row r="7" spans="1:17" ht="20.100000000000001" customHeight="1" x14ac:dyDescent="0.25">
      <c r="A7" s="1" t="s">
        <v>51</v>
      </c>
      <c r="B7" s="2"/>
      <c r="C7" s="2"/>
      <c r="D7" s="2"/>
      <c r="E7" s="2">
        <v>3615829.44</v>
      </c>
      <c r="F7" s="2"/>
      <c r="G7" s="2"/>
      <c r="H7" s="2"/>
      <c r="I7" s="2"/>
      <c r="J7" s="2">
        <v>8000000</v>
      </c>
      <c r="K7" s="2"/>
      <c r="L7" s="2"/>
      <c r="M7" s="2"/>
      <c r="N7" s="2"/>
      <c r="O7" s="2"/>
      <c r="P7" s="3">
        <f>B7+C7+D7+E7+F7+G7+H7+J7+K7+L7</f>
        <v>11615829.439999999</v>
      </c>
      <c r="Q7" s="4">
        <f>P7/$P$25</f>
        <v>0.1333896319186261</v>
      </c>
    </row>
    <row r="8" spans="1:17" ht="3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</row>
    <row r="9" spans="1:17" ht="20.100000000000001" customHeight="1" x14ac:dyDescent="0.25">
      <c r="A9" s="1" t="s">
        <v>11</v>
      </c>
      <c r="B9" s="2"/>
      <c r="C9" s="2"/>
      <c r="D9" s="2"/>
      <c r="E9" s="2">
        <v>28632823</v>
      </c>
      <c r="F9" s="2"/>
      <c r="G9" s="2"/>
      <c r="H9" s="2"/>
      <c r="I9" s="2"/>
      <c r="J9" s="2">
        <v>18592652.960000001</v>
      </c>
      <c r="K9" s="2"/>
      <c r="L9" s="2"/>
      <c r="M9" s="2"/>
      <c r="N9" s="2"/>
      <c r="O9" s="2"/>
      <c r="P9" s="3">
        <f>B9+C9+D9+E9+F9+G9+H9+J9+K9+L9</f>
        <v>47225475.960000001</v>
      </c>
      <c r="Q9" s="4">
        <f>P9/$P$25</f>
        <v>0.54231072245206169</v>
      </c>
    </row>
    <row r="10" spans="1:17" ht="3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</row>
    <row r="11" spans="1:17" ht="20.100000000000001" customHeight="1" x14ac:dyDescent="0.25">
      <c r="A11" s="1" t="s">
        <v>12</v>
      </c>
      <c r="B11" s="2"/>
      <c r="C11" s="2"/>
      <c r="D11" s="2"/>
      <c r="E11" s="2">
        <v>1300000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>B11+C11+D11+E11+F11+G11+H11+J11+K11+L11</f>
        <v>1300000</v>
      </c>
      <c r="Q11" s="4">
        <f>P11/$P$25</f>
        <v>1.4928466571407745E-2</v>
      </c>
    </row>
    <row r="12" spans="1:17" ht="3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spans="1:17" ht="20.100000000000001" customHeight="1" x14ac:dyDescent="0.25">
      <c r="A13" s="1" t="s">
        <v>13</v>
      </c>
      <c r="B13" s="2"/>
      <c r="C13" s="2"/>
      <c r="D13" s="2"/>
      <c r="E13" s="2">
        <f>4859390</f>
        <v>4859390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>B13+C13+D13+E13+F13+G13+H13+J13+K13+L13</f>
        <v>4859390</v>
      </c>
      <c r="Q13" s="4">
        <f>P13/$P$25</f>
        <v>5.580249320956391E-2</v>
      </c>
    </row>
    <row r="14" spans="1:17" ht="3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12"/>
    </row>
    <row r="15" spans="1:17" ht="20.100000000000001" hidden="1" customHeight="1" x14ac:dyDescent="0.25">
      <c r="A15" s="1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>B15+C15+D15+E15+F15+G15+H15+J15+K15+L15</f>
        <v>0</v>
      </c>
      <c r="Q15" s="4">
        <f>P15/$P$25</f>
        <v>0</v>
      </c>
    </row>
    <row r="16" spans="1:17" ht="3" hidden="1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  <c r="Q16" s="12"/>
    </row>
    <row r="17" spans="1:23" ht="20.100000000000001" customHeight="1" x14ac:dyDescent="0.25">
      <c r="A17" s="1" t="s">
        <v>15</v>
      </c>
      <c r="B17" s="2"/>
      <c r="C17" s="2"/>
      <c r="D17" s="2"/>
      <c r="E17" s="2"/>
      <c r="F17" s="2"/>
      <c r="G17" s="2"/>
      <c r="H17" s="2"/>
      <c r="I17" s="2"/>
      <c r="J17" s="2">
        <v>10441000</v>
      </c>
      <c r="K17" s="2"/>
      <c r="L17" s="2"/>
      <c r="M17" s="2"/>
      <c r="N17" s="2"/>
      <c r="O17" s="2"/>
      <c r="P17" s="3">
        <f>B17+C17+D17+E17+F17+G17+H17+J17+K17+L17</f>
        <v>10441000</v>
      </c>
      <c r="Q17" s="4">
        <f>P17/$P$25</f>
        <v>0.11989855344005251</v>
      </c>
    </row>
    <row r="18" spans="1:23" ht="3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/>
      <c r="Q18" s="12"/>
    </row>
    <row r="19" spans="1:23" ht="20.100000000000001" customHeight="1" x14ac:dyDescent="0.25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>
        <v>5880813.0100000007</v>
      </c>
      <c r="K19" s="2"/>
      <c r="L19" s="2"/>
      <c r="M19" s="2"/>
      <c r="N19" s="2"/>
      <c r="O19" s="2"/>
      <c r="P19" s="3">
        <f>B19+C19+D19+E19+F19+G19+H19+J19+K19+L19</f>
        <v>5880813.0100000007</v>
      </c>
      <c r="Q19" s="4">
        <f>P19/$P$25</f>
        <v>6.7531938794219051E-2</v>
      </c>
    </row>
    <row r="20" spans="1:23" ht="3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/>
      <c r="Q20" s="12"/>
    </row>
    <row r="21" spans="1:23" ht="20.100000000000001" customHeight="1" x14ac:dyDescent="0.25">
      <c r="A21" s="1" t="s">
        <v>16</v>
      </c>
      <c r="B21" s="2"/>
      <c r="C21" s="2"/>
      <c r="D21" s="2"/>
      <c r="E21" s="2"/>
      <c r="F21" s="2"/>
      <c r="G21" s="2"/>
      <c r="H21" s="2"/>
      <c r="I21" s="2"/>
      <c r="J21" s="2">
        <v>2867770.3200000003</v>
      </c>
      <c r="K21" s="2"/>
      <c r="L21" s="2"/>
      <c r="M21" s="2"/>
      <c r="N21" s="2"/>
      <c r="O21" s="2"/>
      <c r="P21" s="3">
        <f>B21+C21+D21+E21+F21+G21+H21+J21+K21+L21</f>
        <v>2867770.3200000003</v>
      </c>
      <c r="Q21" s="4">
        <f>P21/$P$25</f>
        <v>3.2931856428150226E-2</v>
      </c>
    </row>
    <row r="22" spans="1:23" ht="3.7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</row>
    <row r="23" spans="1:23" ht="20.100000000000001" customHeight="1" x14ac:dyDescent="0.25">
      <c r="A23" s="1" t="s">
        <v>52</v>
      </c>
      <c r="B23" s="2"/>
      <c r="C23" s="2"/>
      <c r="D23" s="2"/>
      <c r="E23" s="2"/>
      <c r="F23" s="2"/>
      <c r="G23" s="2"/>
      <c r="H23" s="2"/>
      <c r="I23" s="2"/>
      <c r="J23" s="2">
        <v>2891672.64</v>
      </c>
      <c r="K23" s="2"/>
      <c r="L23" s="2"/>
      <c r="M23" s="2"/>
      <c r="N23" s="2"/>
      <c r="O23" s="2"/>
      <c r="P23" s="3">
        <f>B23+C23+D23+E23+F23+G23+H23+J23+K23+L23</f>
        <v>2891672.64</v>
      </c>
      <c r="Q23" s="4">
        <f>P23/$P$25</f>
        <v>3.3206337185918755E-2</v>
      </c>
    </row>
    <row r="24" spans="1:23" ht="3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</row>
    <row r="25" spans="1:23" ht="20.100000000000001" customHeight="1" x14ac:dyDescent="0.25">
      <c r="A25" s="37" t="s">
        <v>4</v>
      </c>
      <c r="B25" s="38"/>
      <c r="C25" s="38"/>
      <c r="D25" s="38"/>
      <c r="E25" s="38">
        <f>SUM(E7:E19)</f>
        <v>38408042.439999998</v>
      </c>
      <c r="F25" s="38">
        <f>SUM(F7:F19)</f>
        <v>0</v>
      </c>
      <c r="G25" s="38">
        <f>SUM(G7:G19)</f>
        <v>0</v>
      </c>
      <c r="H25" s="38"/>
      <c r="I25" s="38">
        <f>SUM(I7:I21)</f>
        <v>0</v>
      </c>
      <c r="J25" s="38">
        <f>SUM(J7:J23)</f>
        <v>48673908.93</v>
      </c>
      <c r="K25" s="38"/>
      <c r="L25" s="38"/>
      <c r="M25" s="38"/>
      <c r="N25" s="38"/>
      <c r="O25" s="38"/>
      <c r="P25" s="38">
        <f>B25+C25+D25+E25+F25+G25+H25+J25+K25+L25</f>
        <v>87081951.370000005</v>
      </c>
      <c r="Q25" s="39">
        <f>P25/$P$25</f>
        <v>1</v>
      </c>
    </row>
    <row r="27" spans="1:23" x14ac:dyDescent="0.25">
      <c r="S27" s="14"/>
      <c r="W27" s="6"/>
    </row>
    <row r="28" spans="1:23" x14ac:dyDescent="0.25">
      <c r="F28" s="6"/>
      <c r="W28" s="6"/>
    </row>
    <row r="29" spans="1:23" x14ac:dyDescent="0.25">
      <c r="F29" s="6"/>
      <c r="S29" s="14"/>
      <c r="T29" s="6"/>
      <c r="W29" s="6"/>
    </row>
    <row r="30" spans="1:23" x14ac:dyDescent="0.25">
      <c r="S30" s="14"/>
      <c r="W30" s="6"/>
    </row>
    <row r="31" spans="1:23" x14ac:dyDescent="0.25">
      <c r="W31" s="6"/>
    </row>
    <row r="32" spans="1:23" x14ac:dyDescent="0.25">
      <c r="W32" s="6"/>
    </row>
    <row r="34" spans="1:20" x14ac:dyDescent="0.25">
      <c r="T34" s="13"/>
    </row>
    <row r="35" spans="1:20" x14ac:dyDescent="0.25">
      <c r="A35" s="7"/>
      <c r="T35" s="10"/>
    </row>
    <row r="36" spans="1:20" ht="7.5" customHeight="1" x14ac:dyDescent="0.25">
      <c r="A36" s="7" t="str">
        <f>+A7</f>
        <v>Carreteras y Caminos Rurales</v>
      </c>
      <c r="C36" s="8">
        <f>+P7</f>
        <v>11615829.439999999</v>
      </c>
      <c r="T36" s="10"/>
    </row>
    <row r="37" spans="1:20" x14ac:dyDescent="0.25">
      <c r="A37" s="7" t="str">
        <f>+A9</f>
        <v>Pavimentación de Calles</v>
      </c>
      <c r="C37" s="8">
        <f>+P9</f>
        <v>47225475.960000001</v>
      </c>
      <c r="T37" s="10"/>
    </row>
    <row r="38" spans="1:20" x14ac:dyDescent="0.25">
      <c r="A38" s="7" t="str">
        <f>+A11</f>
        <v>Ecología y Medio Ambiente</v>
      </c>
      <c r="C38" s="8">
        <f>+P11</f>
        <v>1300000</v>
      </c>
    </row>
    <row r="39" spans="1:20" x14ac:dyDescent="0.25">
      <c r="A39" s="7" t="str">
        <f>+A13</f>
        <v>Agua</v>
      </c>
      <c r="C39" s="8">
        <f>+P13</f>
        <v>4859390</v>
      </c>
    </row>
    <row r="40" spans="1:20" x14ac:dyDescent="0.25">
      <c r="A40" s="7" t="str">
        <f>+A17</f>
        <v>Desarrollo Urbano</v>
      </c>
      <c r="C40" s="9">
        <v>10441000</v>
      </c>
    </row>
    <row r="41" spans="1:20" x14ac:dyDescent="0.25">
      <c r="A41" s="7" t="s">
        <v>14</v>
      </c>
      <c r="C41" s="9">
        <v>5880813</v>
      </c>
    </row>
    <row r="42" spans="1:20" x14ac:dyDescent="0.25">
      <c r="A42" s="7" t="str">
        <f>+A19</f>
        <v>Educación</v>
      </c>
      <c r="C42" s="9">
        <v>5759441</v>
      </c>
    </row>
    <row r="43" spans="1:20" x14ac:dyDescent="0.25">
      <c r="A43" s="30" t="str">
        <f>+A15</f>
        <v>Salud</v>
      </c>
      <c r="C43" s="6">
        <f>P15</f>
        <v>0</v>
      </c>
    </row>
    <row r="44" spans="1:20" x14ac:dyDescent="0.25">
      <c r="A44" s="30" t="str">
        <f>+A23</f>
        <v>Deporte</v>
      </c>
      <c r="C44" s="6">
        <f>P23</f>
        <v>2891672.64</v>
      </c>
    </row>
    <row r="48" spans="1:20" ht="22.5" customHeight="1" x14ac:dyDescent="0.25">
      <c r="A48" s="47" t="s">
        <v>55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8" x14ac:dyDescent="0.25">
      <c r="A49" s="31" t="s">
        <v>54</v>
      </c>
    </row>
    <row r="50" spans="1:8" x14ac:dyDescent="0.25">
      <c r="A50" s="31" t="s">
        <v>56</v>
      </c>
    </row>
    <row r="52" spans="1:8" hidden="1" x14ac:dyDescent="0.25"/>
    <row r="53" spans="1:8" hidden="1" x14ac:dyDescent="0.25"/>
    <row r="54" spans="1:8" hidden="1" x14ac:dyDescent="0.25"/>
    <row r="55" spans="1:8" ht="16.5" hidden="1" thickBot="1" x14ac:dyDescent="0.3">
      <c r="B55" s="17" t="s">
        <v>17</v>
      </c>
    </row>
    <row r="56" spans="1:8" ht="15.75" hidden="1" thickBot="1" x14ac:dyDescent="0.3">
      <c r="B56" s="40" t="s">
        <v>18</v>
      </c>
      <c r="C56" s="41"/>
      <c r="D56" s="41"/>
      <c r="E56" s="41"/>
      <c r="F56" s="41"/>
      <c r="G56" s="42"/>
    </row>
    <row r="57" spans="1:8" ht="24.75" hidden="1" thickBot="1" x14ac:dyDescent="0.3">
      <c r="B57" s="18" t="s">
        <v>19</v>
      </c>
      <c r="C57" s="19" t="s">
        <v>20</v>
      </c>
      <c r="D57" s="19" t="s">
        <v>21</v>
      </c>
      <c r="E57" s="19" t="s">
        <v>22</v>
      </c>
      <c r="F57" s="19" t="s">
        <v>23</v>
      </c>
      <c r="G57" s="19" t="s">
        <v>24</v>
      </c>
    </row>
    <row r="58" spans="1:8" ht="24.75" hidden="1" thickBot="1" x14ac:dyDescent="0.3">
      <c r="B58" s="20" t="s">
        <v>25</v>
      </c>
      <c r="C58" s="21" t="s">
        <v>26</v>
      </c>
      <c r="D58" s="21" t="s">
        <v>27</v>
      </c>
      <c r="E58" s="15" t="s">
        <v>48</v>
      </c>
      <c r="F58" s="23" t="s">
        <v>28</v>
      </c>
      <c r="G58" s="24" t="s">
        <v>29</v>
      </c>
      <c r="H58" s="6"/>
    </row>
    <row r="59" spans="1:8" ht="48.75" hidden="1" thickBot="1" x14ac:dyDescent="0.3">
      <c r="B59" s="20" t="s">
        <v>25</v>
      </c>
      <c r="C59" s="21" t="s">
        <v>30</v>
      </c>
      <c r="D59" s="21" t="s">
        <v>31</v>
      </c>
      <c r="E59" s="15" t="s">
        <v>47</v>
      </c>
      <c r="F59" s="23" t="s">
        <v>32</v>
      </c>
      <c r="G59" s="22" t="s">
        <v>33</v>
      </c>
      <c r="H59" s="6"/>
    </row>
    <row r="60" spans="1:8" ht="84.75" hidden="1" thickBot="1" x14ac:dyDescent="0.3">
      <c r="B60" s="20" t="s">
        <v>34</v>
      </c>
      <c r="C60" s="21" t="s">
        <v>35</v>
      </c>
      <c r="D60" s="21" t="s">
        <v>36</v>
      </c>
      <c r="E60" s="15" t="s">
        <v>46</v>
      </c>
      <c r="F60" s="23" t="s">
        <v>37</v>
      </c>
      <c r="G60" s="22" t="s">
        <v>29</v>
      </c>
      <c r="H60" s="6"/>
    </row>
    <row r="61" spans="1:8" ht="84.75" hidden="1" thickBot="1" x14ac:dyDescent="0.3">
      <c r="B61" s="20" t="s">
        <v>38</v>
      </c>
      <c r="C61" s="21" t="s">
        <v>39</v>
      </c>
      <c r="D61" s="21" t="s">
        <v>40</v>
      </c>
      <c r="E61" s="16">
        <v>40000000</v>
      </c>
      <c r="F61" s="23" t="s">
        <v>41</v>
      </c>
      <c r="G61" s="22" t="s">
        <v>29</v>
      </c>
      <c r="H61" s="6"/>
    </row>
    <row r="62" spans="1:8" ht="15.75" hidden="1" thickBot="1" x14ac:dyDescent="0.3">
      <c r="B62" s="25"/>
      <c r="C62" s="25"/>
      <c r="D62" s="25"/>
      <c r="E62" s="25"/>
      <c r="F62" s="25"/>
      <c r="G62" s="25"/>
    </row>
    <row r="63" spans="1:8" ht="15.75" hidden="1" thickBot="1" x14ac:dyDescent="0.3">
      <c r="B63" s="25"/>
      <c r="C63" s="25"/>
      <c r="D63" s="26" t="s">
        <v>42</v>
      </c>
      <c r="E63" s="27" t="s">
        <v>43</v>
      </c>
      <c r="F63" s="28" t="s">
        <v>44</v>
      </c>
      <c r="G63" s="29" t="s">
        <v>45</v>
      </c>
    </row>
    <row r="64" spans="1:8" hidden="1" x14ac:dyDescent="0.25"/>
    <row r="65" spans="5:5" hidden="1" x14ac:dyDescent="0.25">
      <c r="E65" t="e">
        <f>E58+E59+E60+E61</f>
        <v>#VALUE!</v>
      </c>
    </row>
  </sheetData>
  <mergeCells count="8">
    <mergeCell ref="B56:G56"/>
    <mergeCell ref="A1:Q1"/>
    <mergeCell ref="A2:Q2"/>
    <mergeCell ref="A4:A5"/>
    <mergeCell ref="P4:P5"/>
    <mergeCell ref="Q4:Q5"/>
    <mergeCell ref="A48:Q48"/>
    <mergeCell ref="B4:O4"/>
  </mergeCells>
  <pageMargins left="0.19685039370078741" right="0.11811023622047245" top="0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Lopez</dc:creator>
  <cp:lastModifiedBy>Ismael Lopez</cp:lastModifiedBy>
  <cp:lastPrinted>2023-05-09T15:56:00Z</cp:lastPrinted>
  <dcterms:created xsi:type="dcterms:W3CDTF">2016-04-14T17:32:13Z</dcterms:created>
  <dcterms:modified xsi:type="dcterms:W3CDTF">2023-05-09T16:07:47Z</dcterms:modified>
</cp:coreProperties>
</file>