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1 JN\CORTES TRIMESTRAL\2026\1er trim\Conta\"/>
    </mc:Choice>
  </mc:AlternateContent>
  <xr:revisionPtr revIDLastSave="0" documentId="8_{8A2D7EDA-F6C9-4E51-88D7-5C147094682D}" xr6:coauthVersionLast="47" xr6:coauthVersionMax="47" xr10:uidLastSave="{00000000-0000-0000-0000-000000000000}"/>
  <bookViews>
    <workbookView xWindow="-120" yWindow="-120" windowWidth="29040" windowHeight="15720" xr2:uid="{1F2A2B54-4D01-4C6C-9E21-9E6119BFEB56}"/>
  </bookViews>
  <sheets>
    <sheet name="Notas Desglose" sheetId="3" r:id="rId1"/>
    <sheet name="Notas Memoria" sheetId="2" r:id="rId2"/>
    <sheet name="Notas Gestion" sheetId="1" r:id="rId3"/>
  </sheets>
  <definedNames>
    <definedName name="_Toc228132056" localSheetId="2">'Notas Gestion'!$B$12</definedName>
    <definedName name="_Toc228132057" localSheetId="2">'Notas Gestion'!$B$32</definedName>
    <definedName name="_Toc228132058" localSheetId="2">'Notas Gestion'!$B$46</definedName>
    <definedName name="_Toc228132059" localSheetId="2">'Notas Gestion'!$B$57</definedName>
    <definedName name="_Toc228132060" localSheetId="2">'Notas Gestion'!$B$68</definedName>
    <definedName name="_Toc228132061" localSheetId="2">'Notas Gestion'!$B$77</definedName>
    <definedName name="_Toc228132062" localSheetId="2">'Notas Gestion'!$B$99</definedName>
    <definedName name="_Toc228132063" localSheetId="2">'Notas Gestion'!$B$132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2" l="1"/>
  <c r="D16" i="2"/>
  <c r="C416" i="3"/>
  <c r="C393" i="3"/>
  <c r="C425" i="3" s="1"/>
  <c r="C380" i="3"/>
  <c r="C372" i="3"/>
  <c r="C385" i="3" s="1"/>
  <c r="C361" i="3"/>
  <c r="B361" i="3"/>
  <c r="C359" i="3"/>
  <c r="B359" i="3"/>
  <c r="C353" i="3"/>
  <c r="B353" i="3"/>
  <c r="C352" i="3"/>
  <c r="B352" i="3"/>
  <c r="C346" i="3"/>
  <c r="B346" i="3"/>
  <c r="C344" i="3"/>
  <c r="B344" i="3"/>
  <c r="C339" i="3"/>
  <c r="B339" i="3"/>
  <c r="C338" i="3"/>
  <c r="B338" i="3"/>
  <c r="C332" i="3"/>
  <c r="C331" i="3" s="1"/>
  <c r="C363" i="3" s="1"/>
  <c r="B332" i="3"/>
  <c r="B331" i="3"/>
  <c r="B363" i="3" s="1"/>
  <c r="B330" i="3"/>
  <c r="C322" i="3"/>
  <c r="C313" i="3"/>
  <c r="B313" i="3"/>
  <c r="C305" i="3"/>
  <c r="C323" i="3" s="1"/>
  <c r="B305" i="3"/>
  <c r="B323" i="3" s="1"/>
  <c r="C299" i="3"/>
  <c r="B299" i="3"/>
  <c r="C290" i="3"/>
  <c r="B290" i="3"/>
  <c r="C284" i="3"/>
  <c r="B284" i="3"/>
  <c r="C272" i="3"/>
  <c r="B272" i="3"/>
  <c r="C267" i="3"/>
  <c r="B267" i="3"/>
  <c r="C248" i="3"/>
  <c r="B248" i="3"/>
  <c r="C242" i="3"/>
  <c r="B242" i="3"/>
  <c r="C208" i="3"/>
  <c r="B208" i="3"/>
  <c r="C196" i="3"/>
  <c r="B196" i="3"/>
  <c r="C184" i="3"/>
  <c r="B184" i="3"/>
  <c r="C173" i="3"/>
  <c r="B173" i="3"/>
  <c r="C155" i="3"/>
  <c r="B155" i="3"/>
  <c r="C148" i="3"/>
  <c r="B148" i="3"/>
  <c r="C143" i="3"/>
  <c r="B143" i="3"/>
  <c r="C136" i="3"/>
  <c r="B136" i="3"/>
  <c r="C119" i="3"/>
  <c r="B119" i="3"/>
  <c r="C112" i="3"/>
  <c r="B112" i="3"/>
  <c r="C105" i="3"/>
  <c r="B105" i="3"/>
  <c r="C99" i="3"/>
  <c r="B99" i="3"/>
  <c r="C88" i="3"/>
  <c r="B88" i="3"/>
  <c r="C76" i="3"/>
  <c r="B76" i="3"/>
  <c r="C64" i="3"/>
  <c r="B64" i="3"/>
  <c r="C53" i="3"/>
  <c r="B53" i="3"/>
  <c r="C45" i="3"/>
  <c r="B45" i="3"/>
  <c r="C38" i="3"/>
  <c r="B38" i="3"/>
  <c r="C29" i="3"/>
  <c r="B29" i="3"/>
  <c r="C25" i="3"/>
  <c r="B25" i="3"/>
  <c r="C18" i="3"/>
  <c r="B18" i="3"/>
</calcChain>
</file>

<file path=xl/sharedStrings.xml><?xml version="1.0" encoding="utf-8"?>
<sst xmlns="http://schemas.openxmlformats.org/spreadsheetml/2006/main" count="712" uniqueCount="624">
  <si>
    <t>Gobierno del Estado de Chihuahua</t>
  </si>
  <si>
    <t>Notas a los Estados Financieros</t>
  </si>
  <si>
    <t>Notas de Gestión Administrativa</t>
  </si>
  <si>
    <t>Autorización e Historia</t>
  </si>
  <si>
    <t>El  31  de  enero  de  1824,  el Congreso  Nacional  expidió  el  acta  constitutiva  de  la  Federación,  la  cual organizó a  la  Nación  bajo el  Sistema  Republicano,  Representativo y Federal. Entre los Estados creados se contó el Estado Interno del Norte, constituido por las Provincias de Durango, Chihuahua y Nuevo México.</t>
  </si>
  <si>
    <t>Seis meses más tarde, el 6 de julio 1824, el Soberano Congreso Constituyente decretó que Chihuahua fuera convertido en Estado de la Federación. El 8 de septiembre de ese mismo año se instaló su primer Congreso Constituyente, designando un Gobernador y la forma de gobierno republicana y federal con división de los poderes: Legislativo, Ejecutivo y Judicial.</t>
  </si>
  <si>
    <t>Postura Fiscal</t>
  </si>
  <si>
    <t>Organización y Objeto Social</t>
  </si>
  <si>
    <t>En conformidad a la Constitución Política del Estado de Chihuahua en sus artículos que se transcriben a continuación:</t>
  </si>
  <si>
    <t>ARTÍCULO 4°. En el Estado de Chihuahua, toda persona gozará de los derechos reconocidos en la Constitución Federal, los Tratados Internacionales en materia de derechos humanos, celebrados por el Estado Mexicano y en esta Constitución. Queda prohibida toda discriminación y cualquier tipo de violencia, por acción u  omisión,  motivada  por  origen  étnico  o nacional,  el género,  la edad,  las  discapacidades,  la condición  social, las  condiciones  de salud, la religión, las opiniones,  las preferencias  sexuales,  el estado  civil o  cualquier  otra  que  atente  contra  la  dignidad  humana  y  tenga  por objeto anular o menoscabar los derechos y libertades de las personas.</t>
  </si>
  <si>
    <t xml:space="preserve">Toda  persona  tiene  derecho  al acceso,  disposición y  saneamiento  de agua  para consumo personal y doméstico en forma suficiente, salubre, aceptable y asequible. El Estado garantizará este derecho y la ley definirá las bases, apoyos y modalidades para el acceso y uso equitativo y sustentable de los recursos hídricos, estableciendo la participación de los municipios, así como la participación de la ciudadanía para la consecución de dichos fines. </t>
  </si>
  <si>
    <t xml:space="preserve">Todos los habitantes del Estado tienen derecho a acceder en igualdad de oportunidades a los beneficios del desarrollo social. Corresponde a los poderes públicos promover las condiciones para que la libertad y la igualdad de la persona y de los grupos en que se integra, sean reales y efectivas; y remover los obstáculos que impidan o dificulten su plenitud. Es derecho de todo habitante del Estado de Chihuahua, el aprovechamiento de las fuentes renovables de energía solar, eólica y cualquier otro tipo de energía proveniente de sustancias orgánicas, para la generación de energía para el autoabastecimiento en los términos que establezca la ley en la materia. </t>
  </si>
  <si>
    <t>ARTICULO 143. Todo habitante del Estado en edad escolar, tiene derecho a recibir la educación preescolar, primaria, secundaria y media superior, las cuales tendrán el carácter de obligatorias y se impartirán gratuitamente en los planteles Oficiales, de acuerdo con la ley de la materia.</t>
  </si>
  <si>
    <t>ARTICULO 155. Todos los habitantes del Estado tienen derecho a la protección de la salud. La salud pública estatal estará a cargo del Ejecutivo, por conducto de la dependencia que determine su ley orgánica.</t>
  </si>
  <si>
    <t>ARTICULO 163. El año fiscal para el Estado y los Municipios se contará del primero de enero al 31 de diciembre de cada año.</t>
  </si>
  <si>
    <t xml:space="preserve">ARTICULO 30. El Estado adopta para su régimen interior la forma de gobierno republicano, representativo, democrático, laico y popular, teniendo como base de su división territorial y de su organización política y administrativa el municipio libre. </t>
  </si>
  <si>
    <t>ARTICULO 31. El Poder Público del Estado se divide para su ejercicio en Legislativo, Ejecutivo y Judicial, y se deposita: I. El Legislativo, en una Asamblea que se denominará “Congreso del Estado”. II. El Ejecutivo, en un funcionario que se denominará “Gobernador del Estado”.</t>
  </si>
  <si>
    <t>III. El Judicial, en un “Tribunal Superior de Justicia” y en los jueces de primera instancia y menores.</t>
  </si>
  <si>
    <t xml:space="preserve">   Ejercicio fiscal</t>
  </si>
  <si>
    <t xml:space="preserve">   Régimen jurídico</t>
  </si>
  <si>
    <t>Gobierno del Estado de Chihuahua. Persona Moral sin fines de lucro.</t>
  </si>
  <si>
    <t xml:space="preserve">   Consideraciones fiscales </t>
  </si>
  <si>
    <t>De conformidad con el artículo 86 de la Ley del Impuesto Sobre la Renta, el Estado únicamente tiene la obligación de retener y enterar el Impuesto y exigir la documentación que reúna los requisitos fiscales cuando hagan pagos a terceros y estén obligados a ello en los términos de la Ley.</t>
  </si>
  <si>
    <t xml:space="preserve">   Entorno legal y administración de las finanzas públicas</t>
  </si>
  <si>
    <t>Entorno legal – De conformidad con lo dispuesto por la Constitución Política de los Estados Unidos Mexicanos en su Artículo 40, el pueblo mexicano se constituye en una República representativa, democrática, compuesta de estados libres y soberanos en lo relativo a su régimen interior, pero unidos en una Federación.  La organización, estructura y funciones del Poder Ejecutivo del Gobierno del Estado de Chihuahua (“Poder Ejecutivo”) están reguladas por: la Constitución Política de los Estados Unidos Mexicanos,  la Constitución Política del Estado de Chihuahua, la Ley Orgánica del Poder Ejecutivo del Estado, Ley de Planeación para el Estado de Chihuahua, el Plan Estatal de Desarrollo por el periodo 2022 – 2027, los reglamentos de las Secretarías y Coordinaciones, reglamentos y decretos específicos de la administración centralizada y paraestatal,  y que tiene por objeto principal promover la justicia social de la ciudadanía y el Gobierno.</t>
  </si>
  <si>
    <t>Bases de Preparación de los Estados Financieros</t>
  </si>
  <si>
    <t>El Gobierno del Estado de Chihuahua ha adoptado los lineamientos que se derivan de la LGCG, de conformidad con lo establecido en el Acuerdo de Interpretación sobre las Obligaciones Establecidas en los Artículos Transitorios de la LGCG para la emisión de los estados financieros.</t>
  </si>
  <si>
    <t xml:space="preserve">El marco conceptual y los postulados básicos de contabilidad gubernamental aprobados durante 2009 entraron en vigor el 30 de abril de 2010, con la finalidad de que los entes públicos establezcan un proceso ordenado de adecuación en su organización interna, así como de capacitación sobre las características del sistema de contabilidad que les permita cumplir con el sistema de contabilidad establecido en la LGCG. </t>
  </si>
  <si>
    <t>El Gobierno del Estado de Chihuahua, a partir del 1 de enero de 2012, elabora sus registros contables con base acumulativa y en apego al marco conceptual y postulados básicos emitidos por el CONAC.</t>
  </si>
  <si>
    <r>
      <t xml:space="preserve">b.              </t>
    </r>
    <r>
      <rPr>
        <b/>
        <i/>
        <sz val="10"/>
        <color rgb="FF000000"/>
        <rFont val="Arial"/>
        <family val="2"/>
      </rPr>
      <t xml:space="preserve">Postulados básicos </t>
    </r>
    <r>
      <rPr>
        <i/>
        <sz val="10"/>
        <color rgb="FF000000"/>
        <rFont val="Arial"/>
        <family val="2"/>
      </rPr>
      <t>-</t>
    </r>
    <r>
      <rPr>
        <b/>
        <i/>
        <sz val="10"/>
        <color rgb="FF000000"/>
        <rFont val="Arial"/>
        <family val="2"/>
      </rPr>
      <t xml:space="preserve"> </t>
    </r>
    <r>
      <rPr>
        <sz val="10"/>
        <color rgb="FF000000"/>
        <rFont val="Arial"/>
        <family val="2"/>
      </rPr>
      <t>El Gobierno del Estado de Chihuahua tiene la obligación de apegarse en la preparación de sus estados financieros de acuerdo a los postulados básicos emitidos por el CONAC.</t>
    </r>
  </si>
  <si>
    <r>
      <t xml:space="preserve">c.               </t>
    </r>
    <r>
      <rPr>
        <b/>
        <i/>
        <sz val="10"/>
        <color rgb="FF000000"/>
        <rFont val="Arial"/>
        <family val="2"/>
      </rPr>
      <t>Estados financieros básicos -</t>
    </r>
    <r>
      <rPr>
        <sz val="10"/>
        <color rgb="FF000000"/>
        <rFont val="Arial"/>
        <family val="2"/>
      </rPr>
      <t xml:space="preserve"> Conforme a las políticas de información financiera establecidas por la LGCG, se presentan como estados financieros básicos, el Estado de Situación Financiera, Estado de Actividades, Estado de Variaciones en la Hacienda Pública / Patrimonio, Estado Analítico del Activo, Estado Analítico de la Deuda y Otros Pasivos, Estado de Flujos de Efectivo, de Cambios en la Situación Financiera y el Informe de Pasivos Contingentes de conformidad con el acuerdo que reforma el capítulo III y VII del Manual de Contabilidad Gubernamental. </t>
    </r>
  </si>
  <si>
    <t>Políticas de Contabilidad Significativas</t>
  </si>
  <si>
    <t>Los estados financieros adjuntos, están preparados conforme a las bases específicas de contabilización de la LGCG.</t>
  </si>
  <si>
    <r>
      <t xml:space="preserve">a.         </t>
    </r>
    <r>
      <rPr>
        <b/>
        <i/>
        <sz val="10"/>
        <color rgb="FF000000"/>
        <rFont val="Arial"/>
        <family val="2"/>
      </rPr>
      <t xml:space="preserve">Efectivo y equivalentes de efectivo </t>
    </r>
    <r>
      <rPr>
        <sz val="10"/>
        <color rgb="FF000000"/>
        <rFont val="Arial"/>
        <family val="2"/>
      </rPr>
      <t>– Consisten principalmente en depósitos bancarios en cuentas de cheques e inversiones en valores a corto plazo, de gran liquidez, fácilmente convertibles en efectivo y sujetos a riesgos poco significativos de cambios en valor. El efectivo se presenta a su valor nominal y los equivalentes a su valor razonable; las fluctuaciones en su valor, en los casos de fondos específicos que es un efectivo restringido, se reconocen en una cuenta pasivo hasta que se obtiene la autorización de las autoridades correspondientes para disponer de dichos recursos.</t>
    </r>
  </si>
  <si>
    <r>
      <t xml:space="preserve">b.          </t>
    </r>
    <r>
      <rPr>
        <b/>
        <i/>
        <sz val="10"/>
        <color rgb="FF000000"/>
        <rFont val="Arial"/>
        <family val="2"/>
      </rPr>
      <t xml:space="preserve">Efectivo o equivalentes de efectivo a recibir y bienes o servicios a recibir </t>
    </r>
    <r>
      <rPr>
        <sz val="10"/>
        <color rgb="FF000000"/>
        <rFont val="Arial"/>
        <family val="2"/>
      </rPr>
      <t>– Contemplan los subsidios de ejercicios anteriores e, inclusive, los del propio ejercicio, correspondientes a aportaciones, convenios o ministraciones estatales y federales.</t>
    </r>
  </si>
  <si>
    <r>
      <t>c.</t>
    </r>
    <r>
      <rPr>
        <b/>
        <i/>
        <sz val="10"/>
        <color rgb="FF000000"/>
        <rFont val="Arial"/>
        <family val="2"/>
      </rPr>
      <t xml:space="preserve">      Bienes inmuebles y muebles</t>
    </r>
    <r>
      <rPr>
        <b/>
        <sz val="10"/>
        <color rgb="FF000000"/>
        <rFont val="Arial"/>
        <family val="2"/>
      </rPr>
      <t xml:space="preserve"> </t>
    </r>
    <r>
      <rPr>
        <sz val="10"/>
        <color rgb="FF000000"/>
        <rFont val="Arial"/>
        <family val="2"/>
      </rPr>
      <t>– El Gobierno del Estado registra sus activos de la forma siguiente:</t>
    </r>
  </si>
  <si>
    <t>1.              Los inmuebles, mobiliario y equipo adquiridos por El Gobierno del Estado de Chihuahua se registran al costo de adquisición, y en su caso, aplicando los criterios de los documentos que describen las principales reglas de registro y valoración del patrimonio, emitidas por el CONAC.</t>
  </si>
  <si>
    <t>2.          De conformidad con el documento publicado el 8 de agosto de 2013, respecto a las Reglas de Registro y Valoración de Patrimonio, se tiene la obligación de conciliar el inventario de bienes inmuebles y muebles con los registros contables y reconocer su depreciación al 31 de diciembre de 2014. A partir del 31 de diciembre de 2016 el Gobierno del Estado de Chihuahua reconoció la depreciación acumulada de los Bienes Muebles. El Gobierno del Estado de Chihuahua se encuentra en proceso de obtener los dictámenes técnicos sobre las vidas útiles estimadas de los bienes inmuebles para su respectiva autorización, por lo que la depreciación de los bienes inmuebles no ha sido reconocida.</t>
  </si>
  <si>
    <t>3.          Los inmuebles que se construyen por el propio Gobierno del Estado de Chihuahua o las adiciones o mejoras a los mismos, se registran inicialmente al costo de construcción incurrido, aquellos recibidos como donación, se registran al valor consignado en la escritura.</t>
  </si>
  <si>
    <r>
      <t xml:space="preserve">  d</t>
    </r>
    <r>
      <rPr>
        <b/>
        <i/>
        <sz val="10"/>
        <color rgb="FF000000"/>
        <rFont val="Arial"/>
        <family val="2"/>
      </rPr>
      <t xml:space="preserve">.    Bienes disponibles para su transformación o consumo –  </t>
    </r>
    <r>
      <rPr>
        <sz val="10"/>
        <color rgb="FF000000"/>
        <rFont val="Arial"/>
        <family val="2"/>
      </rPr>
      <t>Son bienes que se obtienen para consumo casi inmediato, es decir se compran para ser utilizados en algo específico, por lo que no hay un método de valuación ni sistema de costeo.</t>
    </r>
  </si>
  <si>
    <r>
      <t xml:space="preserve">   e</t>
    </r>
    <r>
      <rPr>
        <b/>
        <i/>
        <sz val="10"/>
        <color rgb="FF000000"/>
        <rFont val="Arial"/>
        <family val="2"/>
      </rPr>
      <t xml:space="preserve">.    Provisiones – </t>
    </r>
    <r>
      <rPr>
        <sz val="10"/>
        <color rgb="FF000000"/>
        <rFont val="Arial"/>
        <family val="2"/>
      </rPr>
      <t>Se reconocen cuando se tiene una obligación presente como resultado de un evento pasado, que probablemente resulte en la salida de recursos económicos y que pueda ser estimada razonablemente.</t>
    </r>
  </si>
  <si>
    <r>
      <t xml:space="preserve">  </t>
    </r>
    <r>
      <rPr>
        <sz val="10"/>
        <color rgb="FF000000"/>
        <rFont val="Arial"/>
        <family val="2"/>
      </rPr>
      <t xml:space="preserve"> f.</t>
    </r>
    <r>
      <rPr>
        <b/>
        <i/>
        <sz val="10"/>
        <color rgb="FF000000"/>
        <rFont val="Arial"/>
        <family val="2"/>
      </rPr>
      <t xml:space="preserve">    Reconocimiento de ingresos – </t>
    </r>
    <r>
      <rPr>
        <sz val="10"/>
        <color rgb="FF000000"/>
        <rFont val="Arial"/>
        <family val="2"/>
      </rPr>
      <t xml:space="preserve"> Se reconocen cuando se tiene el derecho al cobro y se integran de la siguiente forma:</t>
    </r>
  </si>
  <si>
    <r>
      <t xml:space="preserve">Ingresos propios – </t>
    </r>
    <r>
      <rPr>
        <sz val="10"/>
        <color rgb="FF000000"/>
        <rFont val="Arial"/>
        <family val="2"/>
      </rPr>
      <t>Los impuestos, derechos, productos, aprovechamientos, y contribuciones extraordinarias, en la forma que lo determina el Código Fiscal del Estado de Chihuahua.</t>
    </r>
  </si>
  <si>
    <r>
      <t xml:space="preserve">Participaciones e incentivos en ingresos fiscales federales – </t>
    </r>
    <r>
      <rPr>
        <sz val="10"/>
        <color rgb="FF000000"/>
        <rFont val="Arial"/>
        <family val="2"/>
      </rPr>
      <t xml:space="preserve">El Fondo General de Participaciones, de Fomento Municipal, Impuesto Sobre Tenencia o Uso de Vehículos, Incentivos por actos de fiscalización, Impuesto Especial Sobre Producción y Servicios, Impuesto Especial Sobre Producción y Servicios Gasolina y Diésel e Impuestos Sobre Automóviles Nuevos, derivadas de la aplicación del Capítulo I de la Ley de Coordinación Fiscal, y de los convenios de adhesión al Sistema Nacional de Coordinación Fiscal y de colaboración administrativa en materia fiscal federal celebrados por el Gobierno del Estado de Chihuahua, con la Secretaría de Hacienda y Crédito Público del Gobierno Federal.  </t>
    </r>
  </si>
  <si>
    <t>El Gobierno del Estado, aporta a su vez a los municipios el 20% del Fondo General de Participaciones,  del Impuesto Especial Sobre Producción y Servicios, del Impuesto Sobre Tenencia o Uso de Vehículos, del Impuesto Sobre Automóviles Nuevos e impuestos obtenidos por el Estado, y el 100% del Fondo de Fomento Municipal.</t>
  </si>
  <si>
    <r>
      <t xml:space="preserve">Aportaciones federales - </t>
    </r>
    <r>
      <rPr>
        <sz val="10"/>
        <color rgb="FF000000"/>
        <rFont val="Arial"/>
        <family val="2"/>
      </rPr>
      <t>De conformidad con el capítulo V de la Ley de Coordinación Fiscal, la Federación transfiere de manera mensual al Estado, fondos de aportaciones federales, condicionando su gasto a la consecución y cumplimiento de los objetivos que para cada tipo de aportación establece dicha Ley. Los fondos transferidos son:  Fondo de Aportaciones para la Educación Básica y Normal, Fondo de Aportaciones para los Servicios de Salud, Fondo de Aportaciones para la Infraestructura Social (Estatal y Municipal), Fondo de Aportaciones para el Fortalecimiento de los Municipios y el D.F., Fondo de Aportaciones Múltiples, Fondo de Aportaciones para la Educación Tecnológica y de Adultos,  Fondo de Aportaciones para la Seguridad Pública de los Estados y el Distrito Federal y Fondo de Aportaciones para el Fortalecimiento de las Entidades Federativas.  Estas aportaciones son administradas por el Gobierno del Estado de Chihuahua.</t>
    </r>
  </si>
  <si>
    <t>El Fondo de Aportaciones para la Educación Básica y Normal, Fondo de Aportaciones para los Servicios de Salud, y Fondo de Aportaciones para la Educación Tecnológica y de Adultos son ejercidos directamente por los Organismos Públicos Descentralizados correspondientes; el Fondo de Aportaciones para la Infraestructura Social Municipal y el Fondo para el Fortalecimiento de los Municipios y el Distrito Federal son ejercidos por los 67 municipios del Estado.  El Fondo de Aportaciones para la Infraestructura Social Estatal, Fondo de Aportaciones Múltiples, Fondo de Aportaciones para la Seguridad Pública de los Estados y el Distrito Federal, y Fondo para el Fortalecimiento de las Entidades Federativas son ejercidos por el Gobierno del Estado de Chihuahua.</t>
  </si>
  <si>
    <r>
      <t xml:space="preserve">Transferencias federales – </t>
    </r>
    <r>
      <rPr>
        <sz val="10"/>
        <color rgb="FF000000"/>
        <rFont val="Arial"/>
        <family val="2"/>
      </rPr>
      <t>Los recibidos para apoyo financiero y programas específicos recibidos de parte del Gobierno Federal.</t>
    </r>
  </si>
  <si>
    <r>
      <t xml:space="preserve">Ingresos derivados de endeudamiento – </t>
    </r>
    <r>
      <rPr>
        <sz val="10"/>
        <color rgb="FF000000"/>
        <rFont val="Arial"/>
        <family val="2"/>
      </rPr>
      <t>Los obtenidos por créditos, empréstitos y obligaciones a cargo del Estado aprobados por el Congreso del Estado de Chihuahua.</t>
    </r>
  </si>
  <si>
    <r>
      <t>g.</t>
    </r>
    <r>
      <rPr>
        <b/>
        <sz val="10"/>
        <color rgb="FF000000"/>
        <rFont val="Arial"/>
        <family val="2"/>
      </rPr>
      <t xml:space="preserve">      Presentación de Productos- </t>
    </r>
    <r>
      <rPr>
        <sz val="10"/>
        <color rgb="FF000000"/>
        <rFont val="Arial"/>
        <family val="2"/>
      </rPr>
      <t>El importe de los Productos por concepto de intereses en el año  2020, para efectos de presentación se informaban en el Estado de Actividades en Otros Ingresos y Beneficios Varios- Ingresos Financieros, a partir del año 2021 cambiamos la política de presentación de acuerdo a el instructivo de llenado del Estado de Actividades (Capitulo VII De los Estados e Informes Contables, Presupuestarios, Programáticos y de los Indicadores de Postura Fiscal. Orden reformado DOF 23-12-2020) en donde señala que la partida Productos es el saldo de la cuenta 4.1.5 y el saldo de la partida Ingresos Financieros es el saldo de la cuenta 4.3.1</t>
    </r>
  </si>
  <si>
    <r>
      <t>h.</t>
    </r>
    <r>
      <rPr>
        <b/>
        <sz val="10"/>
        <color rgb="FF000000"/>
        <rFont val="Arial"/>
        <family val="2"/>
      </rPr>
      <t xml:space="preserve">      Estado de Flujos de Efectivo-</t>
    </r>
    <r>
      <rPr>
        <sz val="10"/>
        <color rgb="FF000000"/>
        <rFont val="Arial"/>
        <family val="2"/>
      </rPr>
      <t>Desde el 4o trimestre de 2021</t>
    </r>
    <r>
      <rPr>
        <b/>
        <sz val="10"/>
        <color rgb="FF000000"/>
        <rFont val="Arial"/>
        <family val="2"/>
      </rPr>
      <t xml:space="preserve"> </t>
    </r>
    <r>
      <rPr>
        <sz val="10"/>
        <color rgb="FF000000"/>
        <rFont val="Arial"/>
        <family val="2"/>
      </rPr>
      <t>se modifico el Estado de Flujos de Efectivo para cumplir con el Capitulo VII del manual de Contabilidad Gubernamental,  referente a los Estados e Informes Contables, Presupuestarios, Programáticos y de los Indicadores de Postura Fiscal, Estado de Flujos de Efectivo. Orden reformado DOF 23-12-2020 Instructivo del llenado del Estado de Flujos de Efectivo en donde indica que dicho Estado es en base a Ingreso Recaudado y Gasto Pagado.</t>
    </r>
  </si>
  <si>
    <r>
      <t xml:space="preserve">i.      </t>
    </r>
    <r>
      <rPr>
        <b/>
        <sz val="10"/>
        <color rgb="FF000000"/>
        <rFont val="Arial"/>
        <family val="2"/>
      </rPr>
      <t xml:space="preserve"> Provisiones</t>
    </r>
    <r>
      <rPr>
        <sz val="10"/>
        <color rgb="FF000000"/>
        <rFont val="Arial"/>
        <family val="2"/>
      </rPr>
      <t>- A partir de junio de 2022 se registra el pasivo de servicios personales de los conceptos de Gratificacion Anual y Prima Vacacional de los                   empleados.</t>
    </r>
  </si>
  <si>
    <r>
      <t xml:space="preserve">j.      </t>
    </r>
    <r>
      <rPr>
        <b/>
        <sz val="10"/>
        <color rgb="FF000000"/>
        <rFont val="Arial"/>
        <family val="2"/>
      </rPr>
      <t xml:space="preserve"> Bienes Inmuebles- </t>
    </r>
    <r>
      <rPr>
        <sz val="10"/>
        <color rgb="FF000000"/>
        <rFont val="Arial"/>
        <family val="2"/>
      </rPr>
      <t>En diciembre de 2022 se dieron de baja los bienes inmuebles que forman parte del patrimonio arqueológico, artístico e histórico del Instituto Nacional de Antropología e Historia por un valor de 139,415,331.00</t>
    </r>
  </si>
  <si>
    <t>Reporte Analítico del Activo</t>
  </si>
  <si>
    <t>Información sobre la Deuda y el Reporte Analítico de la Deuda</t>
  </si>
  <si>
    <t>Valor Gubernamental o Instrumento Financiero</t>
  </si>
  <si>
    <t xml:space="preserve"> Calificaciones Otorgadas</t>
  </si>
  <si>
    <t>Actualmente el Estado tiene contratadas a HR Ratings y Fitch Ratings para la calificación crediticia del Estado, las cuales tienen la calificación de A, el 16 de abril de 2025 HR Ratings revisó al alza la calificación de HR  A a HR A + y modificó la Perspectiva de Positiva a Estable al Estado y la calificadora fitch Ratings en agosto 2024 subió la calificación nacional de largo plazo del estado de Chihuahua de ‘BBB+(mex)’a ‘A-(mex)’. La Perspectiva se mantuvo Positiva. Una de las medidas a mediano y largo plazo se fundamenta en el continuar con los altos recursos correspondientes a los ingresos propios por arriba de la media con respecto a las demás entidades, así como la disminución de las disposiciones de obligaciones a corto plazo.</t>
  </si>
  <si>
    <t>Las Agencias Calificadoras son empresas de prestigio internacional que aplican técnicas especializadas para medir la calidad crediticia de entes públicos y privados, a través de la implementación de diferentes metodologías, estas empresas pueden emitir una opinión tanto en transacciones en el sistema financiero como en la bolsa de valores. Esta opinión sirve para que tanto los acreedores, dueños de empresas, inversionistas, especialistas del sistema financiero y público en general, tengan certeza y seguridad que las diferentes operaciones financieras que se realizan en nuestro país; están apegadas a derecho y tienen viabilidad financiera.</t>
  </si>
  <si>
    <t>Las calificaciones crediticias son opiniones sobre el riesgo crediticio y les sirve a los acreedores para evaluar la solvencia crediticia de los posibles deudores y para saber cómo se desenvuelven con el pago de sus deudas. Los acreedores se basan en estas calificaciones para determinar si está calificado para obtener un crédito, las tasas de interés que cobrarán y el límite de crédito que fijarán.</t>
  </si>
  <si>
    <t>Compromisos</t>
  </si>
  <si>
    <t>Con fecha 21 de agosto de 2013, se celebró el contrato de Fideicomiso Irrevocable No. 80672 (el “Fidecomiso”) entre Nacional Financiera, S.N.C., Institución Fiduciaria (“NAFIN” o el “Fiduciario”) y el Gobierno del Estado de Chihuahua con el carácter de Fideicomitente y Fideicomisario en segundo lugar (el “Fideicomitente”), por conducto de la Secretaría de Hacienda. El principal objetivo del Fideicomiso es la emisión de Certificados Bursátiles Fiduciarios ("CBFs"). El Patrimonio del Fideicomiso No.80672 se integró principalmente por el producto de la colocación de los certificados bursátiles fiduciarios y los ingresos que se obtengan de la cobranza de las cuotas de peaje, en los términos y condiciones que se establecen en el mismo contrato del Fideicomiso. El Contrato Fideicomiso No. 80672 establece de forma general que a partir de la fecha de inicio de operación del Fideicomiso (siendo esta el 21 de agosto de 2013) recibirá la recaudación de las cuotas de peaje derivadas de la operación y explotación de las casetas Villa Ahumada, Sacramento, Saucillo, Camargo, Jiménez, Ojo Laguna, Cuauhtémoc, Savalza y Galeana, ubicadas en el Estado de Chihuahua, hasta el año 2038.</t>
  </si>
  <si>
    <t>Eventos Posteriores al Cierre</t>
  </si>
  <si>
    <t>Partes Relacionadas</t>
  </si>
  <si>
    <t>No se tienen partes relacionadas que pudieran ejercer influencia significativa sobre la toma de decisiones financieras y operativas.</t>
  </si>
  <si>
    <t>Responsabilidad Sobre la Presentación Razonable de la Información Contable</t>
  </si>
  <si>
    <t>La Información Contable esta firmada en cada página de la misma y se incluye al final la siguiente leyenda: " Bajo protesta de decir verdad declaramos que los Estados Financieros y sus notas, son razonablemente correctos y son responsabilidad del emisor".</t>
  </si>
  <si>
    <t>Bajo protesta decir verdad declaramos que los Estados Financieros y sus notas, son razonablemente correctos y son responsabilidad del emisor.</t>
  </si>
  <si>
    <t xml:space="preserve"> Al 31 de marzo de 2026</t>
  </si>
  <si>
    <t>Del 1° de enero al 31 de diciembre de 2026.</t>
  </si>
  <si>
    <t>Entidad Jurídica – El 24 de septiembre de 2014 el Consejo Nacional de Armonización Contable  (“CONAC”)  emitió las Normas en materia de consolidación  de la información financiera que son obligatorias para los entes públicos. Los estados financieros adjuntos han sido preparados para cumplir con las disposiciones legales que requieren la presentación de la Cuenta Pública del Poder Ejecutivo del Estado de Chihuahua. La Secretaría de Hacienda del Gobierno del Estado de Chihuahua  presenta  por separado  los  estados financieros  consolidados  para  dar  cumplimiento  a  las  Normas  en materia de  consolidación  de  Estados Financieros emitidas por el Consejo Nacional de Armonización Contable vigentes al 31 de marzo de 2026.</t>
  </si>
  <si>
    <r>
      <t>Unidad monetaria de los estados financieros</t>
    </r>
    <r>
      <rPr>
        <b/>
        <sz val="10"/>
        <color rgb="FF000000"/>
        <rFont val="Arial"/>
        <family val="2"/>
      </rPr>
      <t xml:space="preserve"> - </t>
    </r>
    <r>
      <rPr>
        <sz val="10"/>
        <color rgb="FF000000"/>
        <rFont val="Arial"/>
        <family val="2"/>
      </rPr>
      <t>Los estados financieros y notas al 31 de marzo de 2026 y 2025 y por los años que terminaron  en esas fechas incluyen saldos y transacciones en pesos de diferente poder adquisitivo.</t>
    </r>
  </si>
  <si>
    <r>
      <t xml:space="preserve">a.              </t>
    </r>
    <r>
      <rPr>
        <b/>
        <i/>
        <sz val="10"/>
        <color rgb="FF000000"/>
        <rFont val="Arial"/>
        <family val="2"/>
      </rPr>
      <t xml:space="preserve">Armonización contable gubernamental – </t>
    </r>
    <r>
      <rPr>
        <sz val="10"/>
        <color rgb="FF000000"/>
        <rFont val="Arial"/>
        <family val="2"/>
      </rPr>
      <t xml:space="preserve"> A partir  del 1 de enero de 2009 entró en vigor la Ley  General  de  Contabilidad Gubernamental  (“LGCG”), la cual establece las bases de  registro contable  y  presupuestal así como,  de  informes  que deberá de integrar  la cuenta pública que presenten las entidades  que administren  recursos  públicos.  Desde la publicación de la LGCG y  hasta  el  31 de marzo de  2026,  se  han  emitido diversos  documentos  de aplicación de la contabilidad gubernamental los cuales complementan las disposiciones contenidas en dicha Ley.  De acuerdo con lo previsto en el artículo 79 fracción primera, tercer  párrafo  de  la  Constitución  Política  de los  Estados Unidos  Mexicanos,  es obligación  del  Gobierno  del  Estado llevar el control y registro contable, patrimonial y presupuestario de los recursos públicos que le son transferidos y asignados, de acuerdo con los criterios que establezca la Ley. </t>
    </r>
  </si>
  <si>
    <r>
      <t xml:space="preserve">                            Se registra provision por concepto de demandas por 51,055,814.92 en diciembre 2022, el saldo al 31 de marzo de 2026 es de</t>
    </r>
    <r>
      <rPr>
        <b/>
        <sz val="10"/>
        <color rgb="FF000000"/>
        <rFont val="Arial"/>
        <family val="2"/>
      </rPr>
      <t xml:space="preserve"> </t>
    </r>
    <r>
      <rPr>
        <sz val="10"/>
        <color rgb="FF000000"/>
        <rFont val="Arial"/>
        <family val="2"/>
      </rPr>
      <t>94,054,961.19</t>
    </r>
  </si>
  <si>
    <r>
      <t xml:space="preserve">k.    </t>
    </r>
    <r>
      <rPr>
        <b/>
        <sz val="10"/>
        <color rgb="FF000000"/>
        <rFont val="Arial"/>
        <family val="2"/>
      </rPr>
      <t xml:space="preserve"> Estimacion Cuentas Incobrables- </t>
    </r>
    <r>
      <rPr>
        <sz val="10"/>
        <color rgb="FF000000"/>
        <rFont val="Arial"/>
        <family val="2"/>
      </rPr>
      <t>Se realiza estimacion para cuentas incobrables por derechos a recibir efectivo o equivalentes por 1,302,002,628.38 en diciembre 2022, el saldo al 31 de marzo de 2026 es de 1,278,087,095.81</t>
    </r>
  </si>
  <si>
    <t>El presente informe trimestral  que se reporta, presenta saldos contables y presupuestarios al 31 de marzo del 2026, al momento no se conocen eventos posteriores al cierre.</t>
  </si>
  <si>
    <t>Para el desarrollo de sus funciones del ejercicio presupuestal del 1 de enero al 31 de diciembre de 2026, el Gobierno del Estado de Chihuahua  obtuvo los recursos económicos previstos en las Leyes de Ingresos y el Presupuesto de Egresos del Estado de Chihuahua para el ejercicio de 2026, aprobados mediante Decreto número LXVIII/APLIE/0459/2025 I P.O. y LXVIII/APPEE/0463/2025 I P.O.,  respectivamente, por la LXVIII Legislatura del Estado Libre y Soberano de Chihuahua.</t>
  </si>
  <si>
    <t>[1] Información del PIB Estatal, precios corrientes, obtenidos del Prontuario Estadístico de marzo 2026de la Secretaria de Innovación y Desarrollo Económico.</t>
  </si>
  <si>
    <t>[2] Únicamente se considera la Deuda Directa contratada con instituciones financieras de crédito a largo plazo.</t>
  </si>
  <si>
    <t>[3] El incremento de la deuda a diciembre del 2018 se debe a una reclasificación principalmente por sugerencia de la ASF en relación al Crédito contratado en el 2016 de $6,000 mdp el cual era considerado Deuda Contingente por lo que actualmente se reclasifico a Deuda Directa. Sin considerar esta reclasificación, el monto sería de $22,850,803,557.00, un porcentaje de la deuda en relación al PIB del 3.55%.</t>
  </si>
  <si>
    <t>[4] El incremento a diciembre del 2019 se debe a una reclasificación por el refinanciamiento de la deuda en relación a las Emisiones Bursátiles de ISN  el cual era considerado Deuda Contingente, así  mismo, se refinancio el valor nominal correspondiente a los Bonos Cupón Cero contratados con Banobras, el cual anteriormente se consideraba el  resultado de la disminución del valor nominal menos el valor de mercado de dichos bonos, lo que genera una diferencia contable registrada en relación al  saldo con respecto al valor nominal.</t>
  </si>
  <si>
    <t>[5] El incremento del 2019-2020 se debe a una reclasificación por el refinanciamiento de la deuda en relación a las Emisiones Bursátiles de Peaje, dentro del Fideicomiso F-80672, correspondiente a las emisiones con clave CHIHCB13 y CHIHCB13-2, el cual era considerado Deuda Contingente y pasó a deuda directa.</t>
  </si>
  <si>
    <t>[6] La recaudación corresponde a los ingresos propios, sin embargo, de acuerdo a la Ley de Disciplina Financiera de las Entidades Federativas y los Municipios conforme al Reglamento del Sistema de Alertas considera los Ingresos de Libre Disposición.</t>
  </si>
  <si>
    <t>[7] El saldo de la deuda para los periodos anteriores al ejercicio fiscal 2019, debe de actualizarse e incorporar el saldo de las emisiones bursátiles de peaje, emisiones bursátiles del ISN y el saldo conforme al valor de mercado de los Bonos cupón cero, esto para poder hacer un análisis comparativo de la deuda y la recaudación. En este sentido la deuda para los periodos del 2016,2017 y 2018 corresponden a $34,229,252,479 , $33,611,101,387 y $32,844,031,798. Por lo que el porcentaje de la deuda con relaciona a la recaudación seria: 104.60%, 103.25% y 85.17% correspondientemente, por lo que se ha visto un decremento en la deuda del Estado adicional al incremento a la recaudación.</t>
  </si>
  <si>
    <t>Perfil de la Deuda Pública Estatal actualizada a la fecha de 31 de marzo de 2026</t>
  </si>
  <si>
    <t>PANORAMA GENERAL DE LOS INGRESOS</t>
  </si>
  <si>
    <t>Durante el periodo enero–marzo de 2026, el Estado de Chihuahua registró un desempeño favorable en la captación de ingresos, al observarse un nivel de recaudación superior al previsto en la Ley de Ingresos. Este comportamiento constituye un elemento central para evaluar la postura fiscal en materia de ingresos, ya que refleja la capacidad del Estado para generar recursos suficientes y oportunos para financiar sus obligaciones públicas.</t>
  </si>
  <si>
    <t>Al cierre de marzo, los ingresos totales ascendieron a 37,321.1 millones de pesos, superando en 6,516.4 millones de pesos el monto estimado para el periodo, equivalente a 30,804.7 millones de pesos. Lo anterior representa un incremento relativo de 21.15% respecto a la meta programada.</t>
  </si>
  <si>
    <t>Este resultado evidencia una posición fiscal favorable desde el componente de ingresos, al mostrar un sobrecumplimiento de las previsiones establecidas y una mayor disponibilidad de recursos durante el trimestre. Asimismo, fortalece la capacidad financiera de la entidad, al ampliar el margen de maniobra presupuestaria y contribuir a la estabilidad de las finanzas públicas estatales.</t>
  </si>
  <si>
    <t>ESTRUCTURA DE LOS INGRESOS CONFORME AL CRI</t>
  </si>
  <si>
    <t>La composición de los ingresos estatales, de acuerdo con el Clasificador por Rubros de Ingresos (CRI), se integra por:</t>
  </si>
  <si>
    <t>Ingresos Propios</t>
  </si>
  <si>
    <t>Esta estructura permite contar con una base de ingresos diversificada, donde los ingresos propios constituyen un componente estratégico para fortalecer la autonomía financiera del estado.</t>
  </si>
  <si>
    <r>
      <t>v</t>
    </r>
    <r>
      <rPr>
        <sz val="10"/>
        <color theme="1"/>
        <rFont val="Times New Roman"/>
        <family val="1"/>
      </rPr>
      <t xml:space="preserve">  </t>
    </r>
    <r>
      <rPr>
        <sz val="10"/>
        <color theme="1"/>
        <rFont val="Arial"/>
        <family val="2"/>
      </rPr>
      <t>Impuestos.</t>
    </r>
  </si>
  <si>
    <r>
      <t>v</t>
    </r>
    <r>
      <rPr>
        <sz val="10"/>
        <color theme="1"/>
        <rFont val="Times New Roman"/>
        <family val="1"/>
      </rPr>
      <t xml:space="preserve">  </t>
    </r>
    <r>
      <rPr>
        <sz val="10"/>
        <color theme="1"/>
        <rFont val="Arial"/>
        <family val="2"/>
      </rPr>
      <t xml:space="preserve">Derechos. </t>
    </r>
  </si>
  <si>
    <r>
      <t>v</t>
    </r>
    <r>
      <rPr>
        <sz val="10"/>
        <color theme="1"/>
        <rFont val="Times New Roman"/>
        <family val="1"/>
      </rPr>
      <t xml:space="preserve">  </t>
    </r>
    <r>
      <rPr>
        <sz val="10"/>
        <color theme="1"/>
        <rFont val="Arial"/>
        <family val="2"/>
      </rPr>
      <t>Productos.</t>
    </r>
  </si>
  <si>
    <r>
      <t>v</t>
    </r>
    <r>
      <rPr>
        <sz val="10"/>
        <color theme="1"/>
        <rFont val="Times New Roman"/>
        <family val="1"/>
      </rPr>
      <t xml:space="preserve">  </t>
    </r>
    <r>
      <rPr>
        <sz val="10"/>
        <color theme="1"/>
        <rFont val="Arial"/>
        <family val="2"/>
      </rPr>
      <t xml:space="preserve">Aprovechamientos. </t>
    </r>
  </si>
  <si>
    <r>
      <t>v</t>
    </r>
    <r>
      <rPr>
        <sz val="10"/>
        <color theme="1"/>
        <rFont val="Times New Roman"/>
        <family val="1"/>
      </rPr>
      <t xml:space="preserve">  </t>
    </r>
    <r>
      <rPr>
        <sz val="10"/>
        <color theme="1"/>
        <rFont val="Arial"/>
        <family val="2"/>
      </rPr>
      <t xml:space="preserve">Incentivos de Colaboración Fiscal. </t>
    </r>
  </si>
  <si>
    <r>
      <t xml:space="preserve"> </t>
    </r>
    <r>
      <rPr>
        <b/>
        <sz val="10"/>
        <color theme="1"/>
        <rFont val="Arial"/>
        <family val="2"/>
      </rPr>
      <t>Ingresos de Origen Federal</t>
    </r>
  </si>
  <si>
    <r>
      <t>v</t>
    </r>
    <r>
      <rPr>
        <sz val="10"/>
        <color theme="1"/>
        <rFont val="Times New Roman"/>
        <family val="1"/>
      </rPr>
      <t xml:space="preserve">  </t>
    </r>
    <r>
      <rPr>
        <sz val="10"/>
        <color theme="1"/>
        <rFont val="Arial"/>
        <family val="2"/>
      </rPr>
      <t xml:space="preserve">Participaciones. </t>
    </r>
  </si>
  <si>
    <r>
      <t>v</t>
    </r>
    <r>
      <rPr>
        <sz val="10"/>
        <color theme="1"/>
        <rFont val="Times New Roman"/>
        <family val="1"/>
      </rPr>
      <t xml:space="preserve">  </t>
    </r>
    <r>
      <rPr>
        <sz val="10"/>
        <color theme="1"/>
        <rFont val="Arial"/>
        <family val="2"/>
      </rPr>
      <t xml:space="preserve">Aportaciones. </t>
    </r>
  </si>
  <si>
    <t>DESEMPEÑO DE LOS INGRESOS PROPIOS</t>
  </si>
  <si>
    <t>Los ingresos propios presentan un comportamiento positivo durante el primer trimestre de 2026, destacando su contribución al fortalecimiento de la recaudación estatal.</t>
  </si>
  <si>
    <t>En particular, el rubro de impuestos registró un crecimiento de 9.56% respecto a lo programado, lo que refleja avances en la eficiencia del sistema recaudatorio.</t>
  </si>
  <si>
    <t>Este desempeño se encuentra asociado a acciones orientadas al fortalecimiento de la administración tributaria, entre las que destacan:</t>
  </si>
  <si>
    <t>En conjunto, estos factores han contribuido a consolidar un entorno de mayor cumplimiento y eficiencia recaudatoria.</t>
  </si>
  <si>
    <t>ANÁLISIS POR RUBRO DE INGRESOS (CRI)</t>
  </si>
  <si>
    <t>El desempeño de los ingresos muestra una evolución favorable, sustentada en el fortalecimiento de sus componentes estructurales y en la estabilidad de sus principales fuentes, lo que contribuye a la sostenibilidad de las finanzas públicas.</t>
  </si>
  <si>
    <t>En particular, se identifican los siguientes elementos:</t>
  </si>
  <si>
    <t>En conjunto, la composición de los ingresos evidencia una estructura equilibrada y en consolidación, con bases sólidas y capacidad de adaptación ante distintos escenarios económicos, lo que respalda una postura fiscal prudente y sostenible.</t>
  </si>
  <si>
    <r>
      <t>v</t>
    </r>
    <r>
      <rPr>
        <sz val="10"/>
        <color theme="1"/>
        <rFont val="Times New Roman"/>
        <family val="1"/>
      </rPr>
      <t xml:space="preserve">  </t>
    </r>
    <r>
      <rPr>
        <sz val="10"/>
        <color theme="1"/>
        <rFont val="Arial"/>
        <family val="2"/>
      </rPr>
      <t>Modernización y ampliación de plataformas digitales de pago.</t>
    </r>
  </si>
  <si>
    <r>
      <t>v</t>
    </r>
    <r>
      <rPr>
        <sz val="10"/>
        <color theme="1"/>
        <rFont val="Times New Roman"/>
        <family val="1"/>
      </rPr>
      <t xml:space="preserve">  </t>
    </r>
    <r>
      <rPr>
        <sz val="10"/>
        <color theme="1"/>
        <rFont val="Arial"/>
        <family val="2"/>
      </rPr>
      <t>Implementación de herramientas tecnológicas para fiscalización.</t>
    </r>
  </si>
  <si>
    <r>
      <t>v</t>
    </r>
    <r>
      <rPr>
        <sz val="10"/>
        <color theme="1"/>
        <rFont val="Times New Roman"/>
        <family val="1"/>
      </rPr>
      <t xml:space="preserve">  </t>
    </r>
    <r>
      <rPr>
        <sz val="10"/>
        <color theme="1"/>
        <rFont val="Arial"/>
        <family val="2"/>
      </rPr>
      <t>Fortalecimiento de padrones de contribuyentes.</t>
    </r>
  </si>
  <si>
    <r>
      <t>v</t>
    </r>
    <r>
      <rPr>
        <sz val="10"/>
        <color theme="1"/>
        <rFont val="Times New Roman"/>
        <family val="1"/>
      </rPr>
      <t xml:space="preserve">  </t>
    </r>
    <r>
      <rPr>
        <sz val="10"/>
        <color theme="1"/>
        <rFont val="Arial"/>
        <family val="2"/>
      </rPr>
      <t>Mejora en los procesos de atención y servicios fiscales.</t>
    </r>
  </si>
  <si>
    <r>
      <t>Impuestos:</t>
    </r>
    <r>
      <rPr>
        <sz val="10"/>
        <color theme="1"/>
        <rFont val="Arial"/>
        <family val="2"/>
      </rPr>
      <t xml:space="preserve"> registran una trayectoria creciente, asociada a avances en la eficiencia administrativa y a la ampliación de la base contributiva, lo que fortalece la autonomía financiera, aunque su dinámica permanece vinculada al ciclo económico.</t>
    </r>
  </si>
  <si>
    <r>
      <t>Derechos:</t>
    </r>
    <r>
      <rPr>
        <sz val="10"/>
        <color theme="1"/>
        <rFont val="Arial"/>
        <family val="2"/>
      </rPr>
      <t xml:space="preserve"> mantienen un comportamiento predecible, en congruencia con la provisión continua de servicios públicos, consolidándose como un ingreso de carácter recurrente.</t>
    </r>
  </si>
  <si>
    <r>
      <t>Aprovechamientos:</t>
    </r>
    <r>
      <rPr>
        <sz val="10"/>
        <color theme="1"/>
        <rFont val="Arial"/>
        <family val="2"/>
      </rPr>
      <t xml:space="preserve"> presentan fluctuaciones vinculadas a factores específicos, predominantemente no recurrentes; sin embargo, en el periodo han complementado de forma favorable el nivel de ingresos sin incidir en su estabilidad estructural.</t>
    </r>
  </si>
  <si>
    <r>
      <t>Incentivos de Colaboración Fiscal:</t>
    </r>
    <r>
      <rPr>
        <sz val="10"/>
        <color theme="1"/>
        <rFont val="Arial"/>
        <family val="2"/>
      </rPr>
      <t xml:space="preserve"> muestran un desempeño estable durante el periodo y proyectan una trayectoria de fortalecimiento a partir de la mejora continua en la gestión recaudatoria.</t>
    </r>
  </si>
  <si>
    <r>
      <t>Participaciones y Aportaciones</t>
    </r>
    <r>
      <rPr>
        <sz val="10"/>
        <color theme="1"/>
        <rFont val="Arial"/>
        <family val="2"/>
      </rPr>
      <t>: reflejan una evolución acorde con el entorno macroeconómico y la recaudación federal participable.</t>
    </r>
  </si>
  <si>
    <t>VARIACIONES RELEVANTES DE LOS INGRESOS</t>
  </si>
  <si>
    <t>El incremento de 21.15% respecto a lo estimado responde a una combinación de factores que reflejan un fortalecimiento favorable en la posición fiscal del estado. Entre los principales elementos se acentúan:</t>
  </si>
  <si>
    <t>Este resultado refleja una evolución positiva en la generación de ingresos, lo que amplía el margen de maniobra para la política pública y contribuye al fortalecimiento del equilibrio financiero. Asimismo, evidencia avances en la consolidación de capacidades recaudatorias y en la eficiencia institucional.</t>
  </si>
  <si>
    <t>El desempeño observado sienta bases favorables para continuar fortaleciendo los ingresos estructurales y mantener una trayectoria fiscal responsable. En este contexto, el estado registra avances recaudatorios, respaldado por una gestión eficiente y una tendencia positiva en sus finanzas públicas.</t>
  </si>
  <si>
    <r>
      <t>El fortalecimiento de la recaudación estatal</t>
    </r>
    <r>
      <rPr>
        <sz val="10"/>
        <color theme="1"/>
        <rFont val="Arial"/>
        <family val="2"/>
      </rPr>
      <t>, impulsado por una mayor dinámica en los ingresos propios, lo que contribuye a una base financiera más sólida y con mayor capacidad de respuesta.</t>
    </r>
  </si>
  <si>
    <r>
      <t>La mayor eficiencia en los procesos de cobro</t>
    </r>
    <r>
      <rPr>
        <sz val="10"/>
        <color theme="1"/>
        <rFont val="Arial"/>
        <family val="2"/>
      </rPr>
      <t>, derivada de mejoras en la gestión administrativa y en los mecanismos de control, que han permitido optimizar la captación de recursos.</t>
    </r>
  </si>
  <si>
    <r>
      <t>La implementación de estrategias orientadas al cumplimiento</t>
    </r>
    <r>
      <rPr>
        <sz val="10"/>
        <color theme="1"/>
        <rFont val="Arial"/>
        <family val="2"/>
      </rPr>
      <t>, incluyendo acciones de fiscalización y facilidades administrativas, que han incentivado el pago oportuno y fortalecido la cultura contributiva.</t>
    </r>
  </si>
  <si>
    <t>INDICADORES DE DESEMPEÑO DE LOS INGRESOS</t>
  </si>
  <si>
    <t>Con el fin de evaluar la solidez de la estructura de ingresos, se presentan los siguientes resultados:</t>
  </si>
  <si>
    <t>En conjunto, los indicadores reflejan un desempeño favorable en la recaudación y una evolución positiva en la estructura de ingresos. Se observa un fortalecimiento de los ingresos propios y de la autonomía financiera, lo que contribuye a una mayor estabilidad y capacidad de respuesta de la hacienda pública.</t>
  </si>
  <si>
    <t>ESTRATEGIA DE FORTALECIMIENTO DE LOS INGRESOS</t>
  </si>
  <si>
    <t>En el marco de la política hacendaria estatal, se han implementado acciones orientadas a consolidar la recaudación y fortalecer los ingresos propios.</t>
  </si>
  <si>
    <t>Objetivos.</t>
  </si>
  <si>
    <t>Estrategias.</t>
  </si>
  <si>
    <t>Metas.</t>
  </si>
  <si>
    <t>POSTURA FISCAL EN MATERIA DE INGRESOS</t>
  </si>
  <si>
    <t>La evolución observada en los ingresos durante el primer trimestre de 2026 permite sostener, que el Estado de Chihuahua mantiene una postura fiscal sólida y en proceso de fortalecimiento en materia de ingresos. Este comportamiento se explica por un nivel de recaudación que no solo ha cumplido, sino que ha superado las metas programadas, reflejando una planeación adecuada y una ejecución eficiente de la política recaudatoria.</t>
  </si>
  <si>
    <t>De manera complementaria, se identifica un crecimiento sostenido en los ingresos propios, este avance se ve respaldado por mejoras en la eficiencia administrativa, derivadas de la modernización de procesos, el fortalecimiento de los mecanismos de fiscalización y una gestión más estratégica de los recursos públicos.</t>
  </si>
  <si>
    <t xml:space="preserve">En este contexto, la mayor capacidad de generación de ingresos por parte de la entidad no solo incrementa el margen de maniobra fiscal, sino que también contribuye a una mejor resiliencia ante posibles fluctuaciones económicas. </t>
  </si>
  <si>
    <t>En conjunto, estos elementos configuran un escenario de estabilidad y sostenibilidad financiera. Asimismo, sientan bases sólidas para la continuidad de políticas públicas orientadas al desarrollo económico y al fortalecimiento de las finanzas públicas en el mediano y largo plazo.</t>
  </si>
  <si>
    <r>
      <t>v</t>
    </r>
    <r>
      <rPr>
        <sz val="10"/>
        <color theme="1"/>
        <rFont val="Times New Roman"/>
        <family val="1"/>
      </rPr>
      <t xml:space="preserve">  </t>
    </r>
    <r>
      <rPr>
        <sz val="10"/>
        <color theme="1"/>
        <rFont val="Arial"/>
        <family val="2"/>
      </rPr>
      <t xml:space="preserve">Incrementar de manera sostenida los ingresos propios. </t>
    </r>
  </si>
  <si>
    <r>
      <t>v</t>
    </r>
    <r>
      <rPr>
        <sz val="10"/>
        <color theme="1"/>
        <rFont val="Times New Roman"/>
        <family val="1"/>
      </rPr>
      <t xml:space="preserve">  </t>
    </r>
    <r>
      <rPr>
        <sz val="10"/>
        <color theme="1"/>
        <rFont val="Arial"/>
        <family val="2"/>
      </rPr>
      <t>Posicionar al estado como referente en eficiencia recaudatoria.</t>
    </r>
  </si>
  <si>
    <r>
      <t>v</t>
    </r>
    <r>
      <rPr>
        <sz val="10"/>
        <color theme="1"/>
        <rFont val="Times New Roman"/>
        <family val="1"/>
      </rPr>
      <t xml:space="preserve">  </t>
    </r>
    <r>
      <rPr>
        <sz val="10"/>
        <color theme="1"/>
        <rFont val="Arial"/>
        <family val="2"/>
      </rPr>
      <t>Fortalecer la cultura contributiva.</t>
    </r>
  </si>
  <si>
    <r>
      <t>v</t>
    </r>
    <r>
      <rPr>
        <sz val="10"/>
        <color theme="1"/>
        <rFont val="Times New Roman"/>
        <family val="1"/>
      </rPr>
      <t xml:space="preserve">  </t>
    </r>
    <r>
      <rPr>
        <sz val="10"/>
        <color theme="1"/>
        <rFont val="Arial"/>
        <family val="2"/>
      </rPr>
      <t>Expansión de plataformas digitales de pago.</t>
    </r>
  </si>
  <si>
    <r>
      <t>v</t>
    </r>
    <r>
      <rPr>
        <sz val="10"/>
        <color theme="1"/>
        <rFont val="Times New Roman"/>
        <family val="1"/>
      </rPr>
      <t xml:space="preserve">  </t>
    </r>
    <r>
      <rPr>
        <sz val="10"/>
        <color theme="1"/>
        <rFont val="Arial"/>
        <family val="2"/>
      </rPr>
      <t>Uso de herramientas tecnológicas en fiscalización.</t>
    </r>
  </si>
  <si>
    <r>
      <t>v</t>
    </r>
    <r>
      <rPr>
        <sz val="10"/>
        <color theme="1"/>
        <rFont val="Times New Roman"/>
        <family val="1"/>
      </rPr>
      <t xml:space="preserve">  </t>
    </r>
    <r>
      <rPr>
        <sz val="10"/>
        <color theme="1"/>
        <rFont val="Arial"/>
        <family val="2"/>
      </rPr>
      <t>Aplicación de incentivos fiscales estratégicos.</t>
    </r>
  </si>
  <si>
    <r>
      <t>v</t>
    </r>
    <r>
      <rPr>
        <sz val="10"/>
        <color theme="1"/>
        <rFont val="Times New Roman"/>
        <family val="1"/>
      </rPr>
      <t xml:space="preserve">  </t>
    </r>
    <r>
      <rPr>
        <sz val="10"/>
        <color theme="1"/>
        <rFont val="Arial"/>
        <family val="2"/>
      </rPr>
      <t xml:space="preserve">Incrementar la recaudación respecto al periodo anterior. </t>
    </r>
  </si>
  <si>
    <r>
      <t>v</t>
    </r>
    <r>
      <rPr>
        <sz val="10"/>
        <color theme="1"/>
        <rFont val="Times New Roman"/>
        <family val="1"/>
      </rPr>
      <t xml:space="preserve">  </t>
    </r>
    <r>
      <rPr>
        <sz val="10"/>
        <color theme="1"/>
        <rFont val="Arial"/>
        <family val="2"/>
      </rPr>
      <t xml:space="preserve">Reducir tiempos de atención. </t>
    </r>
  </si>
  <si>
    <r>
      <t>v</t>
    </r>
    <r>
      <rPr>
        <sz val="10"/>
        <color theme="1"/>
        <rFont val="Times New Roman"/>
        <family val="1"/>
      </rPr>
      <t xml:space="preserve">  </t>
    </r>
    <r>
      <rPr>
        <sz val="10"/>
        <color theme="1"/>
        <rFont val="Arial"/>
        <family val="2"/>
      </rPr>
      <t>Lograr que al menos el 60% de los ingresos propios se recauden mediante medios electrónicos.</t>
    </r>
  </si>
  <si>
    <t>La economía mundial mantiene un crecimiento moderado, con una tendencia por debajo de su promedio histórico, de acuerdo con las proyecciones del Fondo Monetario Internacional. El crecimiento global se estima en torno a 3.1% para 2025 y 2026, lo que refleja una desaceleración estructural respecto a niveles previos a la pandemia.</t>
  </si>
  <si>
    <t>Este comportamiento obedece a un entorno internacional caracterizado por tensiones geopolíticas, condiciones financieras restrictivas y menor dinamismo en el comercio internacional. Si bien la inversión en tecnología y el desarrollo de inteligencia artificial han contribuido a sostener la actividad económica, su impacto aún es limitado y se concentra principalmente en economías avanzadas.</t>
  </si>
  <si>
    <t>En este contexto, el crecimiento global se considera moderado con riesgos a la baja, lo que implica un entorno de menor expansión económica, reducción en la demanda externa y posibles efectos indirectos sobre economías abiertas.</t>
  </si>
  <si>
    <t>La inflación global presenta una trayectoria descendente, aunque se mantiene por encima de los niveles objetivo de los principales bancos centrales. Se estima que la inflación se ubique en 4.1% en 2025, disminuya a 3.8% en 2026 y continúe su ajuste hacia 3.4% en 2027.</t>
  </si>
  <si>
    <t>La desaceleración inflacionaria responde principalmente a la implementación de políticas monetarias restrictivas en economías desarrolladas, así como a la normalización gradual de cadenas de suministro. No obstante, persisten presiones inflacionarias asociadas a los precios de servicios, energía y alimentos.</t>
  </si>
  <si>
    <t>En este sentido, el proceso de desinflación es gradual e incompleto, lo que implica la permanencia de tasas de interés en niveles elevados durante un periodo prolongado. Esta situación restringe el acceso al financiamiento, limita la inversión productiva y modera el crecimiento económico global.</t>
  </si>
  <si>
    <t>El comercio mundial muestra una desaceleración significativa, al pasar de un crecimiento estimado de 4.1% en 2025 a 2.6% en 2026, con una ligera recuperación prevista hacia 3.1% en 2027.</t>
  </si>
  <si>
    <t>Esta dinámica refleja cambios estructurales en la economía global, incluyendo la fragmentación geopolítica, el incremento en barreras comerciales y la reconfiguración de cadenas de suministro mediante procesos de relocalización productiva. Estos factores han reducido la integración económica global y han impulsado una mayor regionalización del comercio.</t>
  </si>
  <si>
    <t>No obstante, algunos sectores estratégicos, como la tecnología y los semiconductores, continúan mostrando un crecimiento acelerado, lo que evidencia una transformación en la composición del comercio internacional.</t>
  </si>
  <si>
    <t>En este entorno, la desaceleración del comercio global limita el crecimiento económico, aunque también abre oportunidades para economías emergentes que logren integrarse en nuevas cadenas de valor.</t>
  </si>
  <si>
    <t>El entorno internacional continúa caracterizándose por la presencia de diversos riesgos que podrían limitar el crecimiento económico global en el corto y mediano plazo. Entre los principales destacan factores de naturaleza geopolítica, financiera y estructural, los cuales inciden directamente en la estabilidad de los mercados y en las perspectivas de inversión.</t>
  </si>
  <si>
    <t>En el ámbito geopolítico, las tensiones comerciales entre economías relevantes y los conflictos en regiones estratégicas representan un riesgo significativo para el comercio internacional y las cadenas globales de suministro. Estas condiciones pueden generar disrupciones en los flujos comerciales, incremento en costos de producción y una menor certidumbre para la inversión.</t>
  </si>
  <si>
    <t>Por otra parte, el elevado nivel de endeudamiento público a nivel global constituye un factor de vulnerabilidad, ya que limita el margen de maniobra de los gobiernos ante posibles choques económicos. A ello se suma la posibilidad de episodios de volatilidad en los mercados financieros internacionales, asociados a cambios en las condiciones monetarias, tasas de interés o percepción de riesgo, lo que podría afectar los flujos de capital hacia economías emergentes.</t>
  </si>
  <si>
    <t>Adicionalmente, persiste incertidumbre respecto al impacto real de la inteligencia artificial sobre la productividad global. Si bien se reconoce su potencial, una adopción desigual o limitada podría no traducirse en los incrementos esperados en el crecimiento económico, afectando las proyecciones de mediano plazo.</t>
  </si>
  <si>
    <t>En conjunto, estos riesgos pueden generar choques adversos en la economía global, afectando la estabilidad financiera, reduciendo la inversión y debilitando el comercio internacional. En este contexto, las economías emergentes presentan una mayor vulnerabilidad, debido a su dependencia de los flujos externos y a su exposición a la volatilidad internacional.</t>
  </si>
  <si>
    <t>A pesar de los riesgos del entorno internacional, existen factores que podrían impulsar el crecimiento económico global en el corto y mediano plazo, principalmente la expansión de la inteligencia artificial, la innovación tecnológica, las reformas estructurales y una mayor cooperación comercial.</t>
  </si>
  <si>
    <t>La adopción de inteligencia artificial y herramientas digitales está contribuyendo a mejorar la productividad, optimizar procesos y fortalecer la eficiencia económica. De acuerdo con el Fondo Monetario Internacional, estas tecnologías podrían generar incrementos relevantes en la productividad global, siempre que las economías logren adaptarse mediante inversión, capacitación y fortalecimiento institucional.</t>
  </si>
  <si>
    <t>Asimismo, la digitalización y la innovación continúan facilitando la modernización económica y la integración en mercados globales, mientras que, según el Banco Mundial, favorecen la eficiencia y la inclusión financiera. Por su parte, la Organización para la Cooperación y el Desarrollo Económicos destaca que las reformas estructurales fortalecen la inversión y la productividad, y la Organización Mundial del Comercio señala que la cooperación comercial impulsa el dinamismo del comercio internacional.</t>
  </si>
  <si>
    <t>En conjunto, estos factores podrían aportar hasta 0.3 puntos porcentuales adicionales al crecimiento global; no obstante, su impacto dependerá de la capacidad de las economías para implementar políticas adecuadas y aprovechar los avances tecnológicos.</t>
  </si>
  <si>
    <t>En el contexto actual, la conducción de la política económica a nivel internacional se orienta a preservar la estabilidad macroeconómica y fortalecer las condiciones para un crecimiento sostenido. En este sentido, el Fondo Monetario Internacional recomienda a los gobiernos implementar estrategias enfocadas en la disciplina fiscal, el control de la inflación y el fortalecimiento institucional.</t>
  </si>
  <si>
    <t>Entre las principales acciones destaca la consolidación fiscal, la cual busca garantizar la sostenibilidad de las finanzas públicas mediante un manejo responsable del gasto y los ingresos. Asimismo, se enfatiza la importancia de mantener políticas monetarias adecuadas que permitan contener presiones inflacionarias, preservando al mismo tiempo la estabilidad de los mercados financieros.</t>
  </si>
  <si>
    <t>Un elemento clave en este proceso es la independencia de los bancos centrales, ya que contribuye a generar credibilidad en la conducción de la política monetaria y a anclar las expectativas de inflación. De igual forma, la reducción de la incertidumbre en materia de política comercial resulta fundamental para fomentar la inversión y fortalecer el comercio internacional.</t>
  </si>
  <si>
    <t>Adicionalmente, se subraya la necesidad de impulsar reformas estructurales orientadas a mejorar la productividad, fortalecer el entorno de negocios y promover la competitividad. Estas medidas son esenciales para consolidar un crecimiento económico sostenible en el largo plazo, particularmente en un entorno global caracterizado por alta volatilidad e incertidumbre.</t>
  </si>
  <si>
    <t>En conjunto, la implementación de estas políticas permite mitigar riesgos macroeconómicos, fortalecer la confianza de los inversionistas y generar condiciones más favorables para el desarrollo económico sostenido.</t>
  </si>
  <si>
    <t>El principal riesgo para la economía global se asocia a la evolución de los conflictos geopolíticos en Medio Oriente, debido a su impacto directo sobre los mercados energéticos. La incertidumbre en esta región puede generar incrementos en el precio del petróleo, afectando la estabilidad económica internacional.</t>
  </si>
  <si>
    <t>El encarecimiento del petróleo actúa como un shock inflacionario global, al elevar los costos de producción y transporte, reducir el consumo y limitar el crecimiento económico. En este contexto, el Fondo Monetario Internacional plantea que, dependiendo de la magnitud del incremento en los precios energéticos, el crecimiento mundial podría desacelerarse desde niveles cercanos a 3.1% en un escenario base, hasta alrededor de 2.0% en un escenario severo, acompañado de presiones inflacionarias superiores al 6%.</t>
  </si>
  <si>
    <t>El impacto es heterogéneo entre regiones: Europa presenta mayor vulnerabilidad por su dependencia energética, Estados Unidos muestra mayor resiliencia al ser productor de energía, y las economías emergentes enfrentan mayores niveles de volatilidad, debido a presiones inflacionarias importadas y restricciones en su margen de política económica.</t>
  </si>
  <si>
    <t>En conjunto, el comportamiento del precio del petróleo se configura como un factor crítico que puede amplificar los riesgos macroeconómicos globales, afectando simultáneamente la inflación, el crecimiento y la estabilidad financiera.</t>
  </si>
  <si>
    <t>La economía mexicana presenta un escenario de crecimiento moderado, acompañado de presiones inflacionarias persistentes y condiciones financieras que continúan siendo restrictivas. De acuerdo con la Encuesta sobre las Expectativas de los Especialistas en Economía del Sector Privado del Banco de México, las previsiones para 2026 apuntan a un crecimiento del PIB cercano a 1.49%, inflación general alrededor de 4.0%, tipo de cambio estimado en 18.10 pesos por dólar y tasa de fondeo cercana a 6.50% al cierre del año.</t>
  </si>
  <si>
    <t>En este contexto, la economía nacional transita por una fase de desaceleración relativa, en la que el consumo, la inversión y la actividad productiva enfrentan un entorno de mayor cautela. Si bien se observa estabilidad en variables como el tipo de cambio, la inflación continúa por encima del objetivo de Banco de México, lo que limita el margen para una relajación monetaria más acelerada.</t>
  </si>
  <si>
    <t>Este entorno implica que el crecimiento económico moderado puede limitar el dinamismo de la recaudación asociada a la actividad productiva y al consumo. Asimismo, las tasas de interés elevadas mantienen presión sobre el costo financiero, mientras que la inflación persistente puede incrementar costos operativos y afectar el poder adquisitivo de los hogares.</t>
  </si>
  <si>
    <t>La inflación en México se prevé por encima del objetivo del 3% del banco central durante 2026, con una estimación cercana a 4.2%, mientras que para 2027 se anticipa una moderación hacia niveles de 3.8%, de acuerdo con la Encuesta sobre las Expectativas de los Especialistas del Banco de México.</t>
  </si>
  <si>
    <t>La inflación subyacente, que excluye componentes volátiles y refleja la tendencia de mediano y largo plazo, se mantiene en niveles similares, lo que evidencia una persistencia en las presiones inflacionarias. Este comportamiento sugiere que los choques inflacionarios no son únicamente transitorios, sino que continúan incorporándose en la formación de precios.</t>
  </si>
  <si>
    <t>Entre los principales factores que explican esta dinámica destacan el encarecimiento de alimentos y servicios, así como ajustes en precios de energéticos y presiones externas asociadas a la volatilidad en los mercados internacionales. Estos elementos han contribuido a mantener la inflación en niveles elevados, pese a la postura restrictiva de la política monetaria.</t>
  </si>
  <si>
    <t>La persistencia inflacionaria tiene efectos directos sobre la economía real y las finanzas públicas. Por un lado, erosiona el poder adquisitivo de los hogares, lo que puede moderar el consumo privado y, en consecuencia, afectar la recaudación vinculada a la actividad económica. Por otro, condiciona la política monetaria, obligando al banco central a mantener tasas de interés elevadas por un periodo prolongado, lo que incrementa el costo del financiamiento y limita la inversión.</t>
  </si>
  <si>
    <t>En conjunto, este entorno inflacionario configura un escenario de presión sobre el crecimiento económico y los ingresos públicos, al tiempo que introduce rigidez en las condiciones financieras del país.</t>
  </si>
  <si>
    <t>Se prevé un tipo de cambio relativamente estable con una depreciación gradual, pasando de 18.1 pesos por dólar en 2026 a 19.1 en 2028, de acuerdo con el Banco de México.</t>
  </si>
  <si>
    <t>Esta trayectoria refleja la solidez de los fundamentos macroeconómicos y la confianza de los mercados, aunque el tipo de cambio continúa expuesto a riesgos externos como cambios en la política monetaria internacional, variaciones en los precios del petróleo y episodios de volatilidad financiera.</t>
  </si>
  <si>
    <t>En términos financieros, esta estabilidad aporta certidumbre en la planeación, pero una depreciación gradual puede generar presiones en costos e inflación.</t>
  </si>
  <si>
    <t>Se espera que las tasas de interés permanezcan en niveles elevados durante 2026, con una estimación de la tasa de referencia cercana a 6.45%, manteniéndose prácticamente sin cambios en 2027.</t>
  </si>
  <si>
    <t>Este nivel responde a la necesidad de controlar la inflación y preservar la estabilidad macroeconómica. Si bien se anticipa un proceso gradual de reducción en los próximos años, las condiciones financieras seguirán siendo restrictivas en el corto plazo.</t>
  </si>
  <si>
    <t>El mantenimiento de tasas elevadas implica un mayor costo del financiamiento tanto para el sector público como privado, lo que puede limitar la inversión y el crecimiento económico.</t>
  </si>
  <si>
    <t>Para 2026, se prevé un déficit en la cuenta corriente, acompañado de niveles de inversión extranjera directa cercanos a 41 mil millones de dólares y un crecimiento moderado del comercio exterior.</t>
  </si>
  <si>
    <t>Este comportamiento refleja una economía abierta que continúa recibiendo flujos de inversión, aunque en un contexto global menos dinámico.</t>
  </si>
  <si>
    <t>El déficit en cuenta corriente indica que el país mantiene una dependencia de financiamiento externo, lo que puede generar vulnerabilidad ante cambios en las condiciones internacionales.</t>
  </si>
  <si>
    <t>Los analistas económicos identifican diversos factores que limitan el crecimiento económico nacional, entre los que destacan la inseguridad pública, la incertidumbre en la política comercial, la eliminación de las reformas estructurales, la corrupción nacional que deriva en la debilidad del estado de derecho.</t>
  </si>
  <si>
    <t>Asimismo, se señalan obstáculos para la actividad empresarial, tales como la infraestructura insuficiente, la burocracia y el entorno de inseguridad, los cuales afectan la competitividad y la atracción de inversiones.</t>
  </si>
  <si>
    <t>Estos factores estructurales limitan el potencial de crecimiento del país y generan un entorno de incertidumbre que impacta las decisiones de inversión.</t>
  </si>
  <si>
    <t>El Indicador de Confianza del Consumidor se ubicó en 44.1 puntos en marzo de 2026, registrando una ligera disminución mensual y una caída más significativa en comparación anual.</t>
  </si>
  <si>
    <t>Este comportamiento refleja una percepción menos favorable del entorno económico nacional, lo que incide directamente en las decisiones de consumo de los hogares.</t>
  </si>
  <si>
    <t>La disminución en la confianza del consumidor sugiere una posible desaceleración en el gasto interno, lo cual puede afectar el crecimiento económico en el corto plazo.</t>
  </si>
  <si>
    <t>El consumo privado presenta un comportamiento mixto al inicio de 2026. En términos mensuales, se registró una caída de 1.6%, mientras que en su comparación anual muestra un crecimiento de 2.7%.</t>
  </si>
  <si>
    <t>La caída mensual se explica principalmente por la disminución en el consumo de bienes importados, mientras que el consumo de bienes y servicios nacionales también presenta retrocesos moderados.</t>
  </si>
  <si>
    <t>En contraste, el crecimiento anual del consumo de bienes importados sugiere una mayor dependencia del consumo externo, lo que puede limitar el fortalecimiento del mercado interno.</t>
  </si>
  <si>
    <t>Al cierre de marzo de 2026, se registraron 22.7 millones de empleos formales afiliados al Instituto Mexicano del Seguro Social, con un crecimiento anual de 1.2%.</t>
  </si>
  <si>
    <t>Si bien el nivel de empleo se mantiene alto, el ritmo de crecimiento muestra una desaceleración respecto a años anteriores.</t>
  </si>
  <si>
    <t>El crecimiento sectorial es heterogéneo, destacando el dinamismo en transportes y comercio, mientras que sectores como la construcción y la industria manufacturera presentan menor desempeño.</t>
  </si>
  <si>
    <t>El salario base de cotización promedio alcanzó 663.5 pesos diarios, con un crecimiento anual de 7.1%.</t>
  </si>
  <si>
    <t>Este incremento refleja ajustes salariales por encima de la inflación, lo que contribuye a mejorar el ingreso de los trabajadores. Sin embargo, también puede generar presiones en costos laborales para las empresas.</t>
  </si>
  <si>
    <t>El entorno económico nacional se caracteriza por un crecimiento practicamente nulo, inflación persistente por encima del objetivo, tasas de interés elevadas y divergentes, una desaceleración en el consumo y el empleo.</t>
  </si>
  <si>
    <t>Si bien se observa estabilidad en variables como el tipo de cambio y la inversión extranjera, persisten riesgos estructurales que limitan el crecimiento económico.</t>
  </si>
  <si>
    <t>En este contexto, la economía mexicana enfrenta el reto de mantener la estabilidad macroeconómica mientras impulsa condiciones que favorezcan una mayor expansión productiva y generación de ingresos.</t>
  </si>
  <si>
    <t>Durante el primer trimestre de 2026, la economía del estado de Chihuahua muestra una trayectoria de recuperación sostenida, incluso en un contexto internacional y nacional caracterizado por alta incertidumbre. Este comportamiento se sustenta en el dinamismo de su estructura productiva, particularmente en sectores orientados a la exportación, lo que ha permitido alcanzar niveles históricos superiores a los 109 mil millones de dólares en ventas al exterior.</t>
  </si>
  <si>
    <t>La fortaleza del sector exportador refleja no solo la competitividad de la industria estatal, sino también su integración en cadenas globales de valor, lo que contribuye a estabilizar la actividad económica ante escenarios externos adversos. En este sentido, la economía estatal presenta condiciones favorables para el crecimiento, apoyadas en una base productiva sólida que impulsa la generación de valor, el empleo y la captación de ingresos.</t>
  </si>
  <si>
    <t>El estado de Chihuahua registró una recuperación en la generación de empleo durante el primer trimestre de 2026, reflejando un comportamiento favorable en el mercado laboral. En este periodo, se generaron 8,353 nuevos empleos formales, lo que representa un incremento del 71% en comparación con el mismo periodo de 2025, evidenciando una aceleración en la dinámica de creación de puestos de trabajo.</t>
  </si>
  <si>
    <t>De manera particular, durante el mes de marzo se registró la generación de 2,031 empleos nuevos, lo que confirma una tendencia de crecimiento sostenido al cierre del trimestre y una mayor fortaleza en la absorción de mano de obra por parte de los sectores productivos.</t>
  </si>
  <si>
    <t>Este desempeño es consistente con una reactivación de la actividad económica estatal, en la que el crecimiento del empleo formal contribuye al fortalecimiento de la masa salarial, incide positivamente en el consumo interno y amplía la base de contribuyentes. En este contexto, la evolución favorable del mercado laboral se traduce en condiciones más propicias para la generación de ingresos vinculados a la actividad económica.</t>
  </si>
  <si>
    <t>Adicionalmente, el nivel de empleo formal en la entidad se mantiene por encima de los 963 mil trabajadores afiliados, de acuerdo con registros del IMSS, lo que consolida una base laboral sólida y refuerza la estabilidad económica del estado.</t>
  </si>
  <si>
    <t>En marzo de 2026, la inflación anual en la ciudad de Chihuahua se ubicó en 3.9%, mientras que a nivel estatal fue de 3.7%, situándose por debajo del promedio nacional. Si bien se observa una tendencia al alza en los precios, este comportamiento refleja un entorno inflacionario relativamente más estable en comparación con el contexto nacional.</t>
  </si>
  <si>
    <t>La menor presión inflacionaria contribuye a preservar el poder adquisitivo de los hogares y favorece condiciones más estables para el consumo interno. Asimismo, este diferencial respecto al nivel nacional permite que la economía estatal mantenga un mayor equilibrio en sus variables económicas, mitigando parcialmente los efectos de choques externos sobre los precios.</t>
  </si>
  <si>
    <t>La actividad económica estatal muestra señales de fortalecimiento a través del dinamismo del sector servicios y el consumo interno. Durante el periodo de Semana Santa 2026, se registró una derrama económica de aproximadamente 483 millones de pesos, con un crecimiento cercano al 4% respecto al año anterior, acompañado de niveles elevados de ocupación hotelera y afluencia turística.</t>
  </si>
  <si>
    <t>Este comportamiento evidencia una recuperación en la circulación de recursos dentro de la economía local, impulsando sectores clave como el comercio, la hotelería y los servicios. El fortalecimiento del consumo interno genera efectos multiplicadores en la actividad económica, contribuyendo a consolidar la recuperación y a sostener el crecimiento en el corto plazo.</t>
  </si>
  <si>
    <t>En conjunto, el entorno económico del estado de Chihuahua durante el primer trimestre de 2026 refleja una evolución favorable y consistente, sustentada en la fortaleza de su estructura productiva, la recuperación sostenida del empleo formal, el dinamismo del sector exportador y la confianza de la inversión tanto nacional como extranjera.</t>
  </si>
  <si>
    <t>Aun en un contexto internacional y nacional caracterizado por desaceleración económica y altos niveles de incertidumbre, la economía estatal ha demostrado una capacidad destacada de adaptación y resiliencia, consolidando una trayectoria de crecimiento estable y ordenado. Este desempeño no solo responde a factores coyunturales, sino a una base económica sólida que ha permitido absorber choques externos y mantener el dinamismo en sectores estratégicos.</t>
  </si>
  <si>
    <t>El fortalecimiento del empleo formal, acompañado de una expansión en la actividad exportadora y una inflación relativamente contenida, genera condiciones propicias para el incremento del ingreso disponible, el fortalecimiento del consumo interno y la ampliación de la base económica. Estos elementos, en conjunto, contribuyen a un entorno de mayor estabilidad y certidumbre para los agentes económicos.</t>
  </si>
  <si>
    <t>Asimismo, la capacidad del estado para atraer inversión y consolidarse como un actor relevante en cadenas globales de valor refuerza su posicionamiento competitivo, permitiendo capitalizar oportunidades derivadas de la reconfiguración del comercio internacional, particularmente en el contexto del nearshoring.</t>
  </si>
  <si>
    <t>En este sentido, la economía estatal no solo muestra signos de recuperación, sino que evidencia un proceso de consolidación que fortalece sus fundamentos estructurales y amplía su potencial de crecimiento en el mediano plazo. Este entorno favorable se traduce en condiciones sólidas para la generación sostenida de ingresos públicos, respaldadas por una actividad económica dinámica, diversificada y con perspectivas positivas de continuidad.</t>
  </si>
  <si>
    <t>I.             Entorno Internacional.</t>
  </si>
  <si>
    <t>1.   Crecimiento de la economía mundial.</t>
  </si>
  <si>
    <t>2.    Inflación mundial.</t>
  </si>
  <si>
    <t>3.    Comercio internacional.</t>
  </si>
  <si>
    <t>4.    Riesgos para la economía mundial.</t>
  </si>
  <si>
    <t>5.    Factores positivos para el crecimiento.</t>
  </si>
  <si>
    <t>6.    Política económica internacional.</t>
  </si>
  <si>
    <t>7.    Riesgo crítico: petróleo y conflictos geopolíticos.</t>
  </si>
  <si>
    <t>II.           Entorno Nacional.</t>
  </si>
  <si>
    <t>1.    Panorama general.</t>
  </si>
  <si>
    <t>2.    Inflación.</t>
  </si>
  <si>
    <t>3.    Tipo de cambio.</t>
  </si>
  <si>
    <t>4.    Tasas de interés.</t>
  </si>
  <si>
    <t>5.    Sector externo.</t>
  </si>
  <si>
    <t>6.    Principales riesgos para el crecimiento nacional.</t>
  </si>
  <si>
    <t>7.    Confianza del consumidor.</t>
  </si>
  <si>
    <t>8.     Consumo privado.</t>
  </si>
  <si>
    <t>9.     Empleo.</t>
  </si>
  <si>
    <t>10. Salarios.</t>
  </si>
  <si>
    <t>11. Conclusión del entorno nacional.</t>
  </si>
  <si>
    <t>III.         Entorno Estatal.</t>
  </si>
  <si>
    <t>1.    Desempeño económico estatal.</t>
  </si>
  <si>
    <t>2.    Empleo.</t>
  </si>
  <si>
    <t>3.    Inflación estatal.</t>
  </si>
  <si>
    <t>4.    Dinamismo del consumo y actividad económica.</t>
  </si>
  <si>
    <t>5.    Evaluación general del entorno estatal.</t>
  </si>
  <si>
    <t>EVOLUCIÓN DE LOS INGRESOS PRESUPUESTARIOS</t>
  </si>
  <si>
    <t xml:space="preserve"> AL PRIMER TRIMESTRE 2026</t>
  </si>
  <si>
    <t>Durante el primer trimestre del ejercicio fiscal 2026, los ingresos presupuestarios registraron un comportamiento favorable en comparación con lo estimado en la Ley de Ingresos, alcanzando un total de 37,320.86 millones de pesos. Este resultado representa un incremento del 21%, equivalente a 6,515.17 millones de pesos adicionales respecto a lo programado.</t>
  </si>
  <si>
    <t xml:space="preserve">En términos de su composición, los ingresos se integraron por diversas fuentes, donde las participaciones federales representaron el 29% del total, los ingresos propios un 27%, las aportaciones federales el 24%, los ingresos por financiamiento el 17% y los convenios federales el 3%. </t>
  </si>
  <si>
    <t>En este contexto, los ingresos propios ascendieron a 10,017.03 millones de pesos, mostrando un desempeño favorable durante el periodo. Al interior de este rubro, los impuestos estatales registraron una recaudación de 3,463.10 millones de pesos, lo que significó un incremento del 9.6%, impulsado principalmente por el comportamiento del Impuesto sobre Nóminas y Asimilables.</t>
  </si>
  <si>
    <t>Por su parte, los derechos estatales generaron ingresos por 4,027.12 millones de pesos, destacando la recaudación asociada a la Revalidación Vehicular, con una mayor concentración durante el mes de febrero. Los productos aportaron 54.71 millones de pesos, mientras que los aprovechamientos alcanzaron 2,013.44 millones de pesos.</t>
  </si>
  <si>
    <t>Asimismo, los ingresos por incentivos derivados de la colaboración fiscal sumaron 458.67 millones de pesos, contribuyendo al desempeño general del rubro y complementando la captación de ingresos propios.</t>
  </si>
  <si>
    <t>En cuanto a las demás fuentes de ingreso, las participaciones federales registraron ingresos por 10,845.71 millones de pesos, en tanto que las aportaciones federales registraron 8,768.73 millones de pesos, lo que representó un incremento del 6% respecto a lo estimado. Por su parte, los convenios federales generaron ingresos por 1,236.51 millones de pesos, mostrando un crecimiento del 19%, mientras que los ingresos derivados de financiamiento alcanzaron 6,452.87 millones de pesos.</t>
  </si>
  <si>
    <t>Gastos Presupuestarios</t>
  </si>
  <si>
    <t xml:space="preserve">El registro de los gastos presupuestarios que emite El Gobierno del Estado de Chihuahua, se apega a lo establecido en la Ley de Contabilidad Gubernamental, Lineamientos emitidos por el Consejo Nacional de Armonización Contable y demás disposiciones que establecen las diversas instancias que tienen injerencia en esta materia. </t>
  </si>
  <si>
    <t xml:space="preserve">Estos informes expresan las transacciones y operaciones económicas realizadas por las diferentes Entes Públicos, bajo los criterios de objetividad, equidad, austeridad, racionalidad, trasparencia y rendición de cuentas. </t>
  </si>
  <si>
    <t xml:space="preserve">Dicha información se presenta de la siguiente manera: </t>
  </si>
  <si>
    <t>1.- Información Presupuestal</t>
  </si>
  <si>
    <t>2.- Información Programática</t>
  </si>
  <si>
    <t>3.- Información de Disciplina Financiera</t>
  </si>
  <si>
    <t>4.- Otra Información Presupuestaria</t>
  </si>
  <si>
    <t>Estabilidad Presupuestaria</t>
  </si>
  <si>
    <t xml:space="preserve">El gasto público está encauzado en un escenario de estricta austeridad, a través de la implementación de las medidas tendientes a fomentar la optimización en la aplicación de los recursos. </t>
  </si>
  <si>
    <t xml:space="preserve">Con estas medidas se garantizarán las finanzas públicas sanas, logrando de esta manera un gasto  ordenado,  en donde se le da especial atención a los que menos tienen, alcanzando un desarrollo integral, independientemente de las condiciones económicas. </t>
  </si>
  <si>
    <t>Prioridades de Gasto</t>
  </si>
  <si>
    <t>Clasificación por Objeto del Gasto</t>
  </si>
  <si>
    <t>Permite identificar con claridad y transparencia los bienes y servicios que se adquieren, las transferencias que se realizan y las aplicaciones previstas en el presupuesto, facilita el ejercicio del control interno y externo de las transacciones de los entes públicos, promueve el desarrollo y aplicación de los sistemas de programación y gestión del gasto público.</t>
  </si>
  <si>
    <t>Clasificación por Eje Rector</t>
  </si>
  <si>
    <t>El Plan Estatal de Desarrollo es el instrumento legal que describe el rumbo en que sociedad y gobierno coordinarán esfuerzos, recursos, voluntad e inteligencia para construir y garantizar el bienestar y las oportunidades para todas y todos sus habitantes.</t>
  </si>
  <si>
    <t>Notas a los Estados Financieros al 31 de marzo de 2026 y al 31 de marzo de 2025</t>
  </si>
  <si>
    <t>(Cifras en pesos)</t>
  </si>
  <si>
    <t>Notas de desglose</t>
  </si>
  <si>
    <t>Notas al Estado de Actividades</t>
  </si>
  <si>
    <t>Ingresos y Otros Beneficios</t>
  </si>
  <si>
    <t>Ingresos de Gestion</t>
  </si>
  <si>
    <t>Impuestos</t>
  </si>
  <si>
    <t>       Impuestos sobre los ingresos</t>
  </si>
  <si>
    <t>       Impuestos sobre el Patrimonio</t>
  </si>
  <si>
    <t>       Impuestos sobre la Producción, el Consumo y las Transacciones</t>
  </si>
  <si>
    <t>       Impuestos sobre Nóminas y Asimilables</t>
  </si>
  <si>
    <t>       Accesorios de impuestos</t>
  </si>
  <si>
    <t>       Otros impuestos</t>
  </si>
  <si>
    <t>       Total</t>
  </si>
  <si>
    <t>Derechos</t>
  </si>
  <si>
    <t>       Derechos por el uso, Goce, Aprovechamiento o Explotacion de Bienes de Dominio Publico</t>
  </si>
  <si>
    <t>       Derechos por Prestacion de Servicios</t>
  </si>
  <si>
    <t>       Accesorios de Derechos</t>
  </si>
  <si>
    <t xml:space="preserve">       Otros Derechos</t>
  </si>
  <si>
    <t xml:space="preserve">Productos </t>
  </si>
  <si>
    <t xml:space="preserve">       Productos </t>
  </si>
  <si>
    <t>Aprovechamientos</t>
  </si>
  <si>
    <t>       Multas</t>
  </si>
  <si>
    <t>       Indemnizaciones</t>
  </si>
  <si>
    <t>       Reintegros</t>
  </si>
  <si>
    <t>       Aprovechamientos provenientes de Obras Publicas</t>
  </si>
  <si>
    <t>        Accesorios de Aprovechamientos</t>
  </si>
  <si>
    <t>        Otros Aprovechamientos</t>
  </si>
  <si>
    <t>Participaciones, Aportaciones, Convenios, Incentivos derivados de la Colaboracion Fiscal, Fondos distintos de Aportaciones, Transferencias, asignaciones Subsidios y Subvenciones, y Pensiones y Jubilaciones Transferencias, Asignaciones</t>
  </si>
  <si>
    <t xml:space="preserve">       Participaciones </t>
  </si>
  <si>
    <t>       Aportaciones</t>
  </si>
  <si>
    <t>       Convenios</t>
  </si>
  <si>
    <t>       Incentivos Derivados de la Colaboración Fiscal</t>
  </si>
  <si>
    <t xml:space="preserve">Otros Ingresos y Beneficios </t>
  </si>
  <si>
    <t xml:space="preserve">       Disminución del exceso de estimaciones por pérdida o deterioro u obsolescencia</t>
  </si>
  <si>
    <t>       Bonificaciones y Descuentos Obtenidos</t>
  </si>
  <si>
    <t>       Diferencias por Tipo de Cambio a Favor</t>
  </si>
  <si>
    <t>       Diferencias de Cotizaciones a Favor en Valores Negociables</t>
  </si>
  <si>
    <t>       Otros Ingresos y Beneficios Varios</t>
  </si>
  <si>
    <t>Gastos y Otras Pérdidas</t>
  </si>
  <si>
    <t>Servicios Personales</t>
  </si>
  <si>
    <t>       Remuneraciones al personal de carácter permanente</t>
  </si>
  <si>
    <t>       Remuneraciones al personal de carácter transitorio</t>
  </si>
  <si>
    <t>       Remuneraciones adicionales y especiales</t>
  </si>
  <si>
    <t>       Seguridad social</t>
  </si>
  <si>
    <t>       Otras prestaciones sociales y económicas</t>
  </si>
  <si>
    <t>       Pago de estímulos a servidores públicos</t>
  </si>
  <si>
    <t>Materiales y suministros</t>
  </si>
  <si>
    <t>       Materiales de administración, emisión de documentos y articulos oficiales</t>
  </si>
  <si>
    <t>       Alimentos y utensilios</t>
  </si>
  <si>
    <t>       Materia primas y materiales de producción y comercialización</t>
  </si>
  <si>
    <t>       Materiales y artículos de construcción y reparación</t>
  </si>
  <si>
    <t>       Productos químicos y farmacéuticos y de laboratorio</t>
  </si>
  <si>
    <t>       Combustibles, lubricantes y aditivos</t>
  </si>
  <si>
    <t>       Vestuarios, blancos, prendas de protección y artículos dep.</t>
  </si>
  <si>
    <t>       Materiales y suministros para seguridad</t>
  </si>
  <si>
    <t>       Herramientas, refacciones y accesorios menores</t>
  </si>
  <si>
    <t>Servicios Generales</t>
  </si>
  <si>
    <t>       Servicios básicos</t>
  </si>
  <si>
    <t>       Servicios de arrendamientos</t>
  </si>
  <si>
    <t>       Servicios profesionales, científicos, técnicos y otros servicios</t>
  </si>
  <si>
    <t>       Servicios financieros, bancarios y comerciales</t>
  </si>
  <si>
    <t>       Servicios de instalación, reparación, mantenimiento y cons.</t>
  </si>
  <si>
    <t>       Servicios de comunicación social y publicidad</t>
  </si>
  <si>
    <t>       Servicios de traslado y viáticos</t>
  </si>
  <si>
    <t>       Servicios oficiales</t>
  </si>
  <si>
    <t>       Otros servicios generales</t>
  </si>
  <si>
    <t>Transferencias, Asignaciones, Subsidios y Otras Ayudas</t>
  </si>
  <si>
    <t>       Transferencias internas y asignaciones al sector publico</t>
  </si>
  <si>
    <t>       Transferencias al resto del sector publico</t>
  </si>
  <si>
    <t>       Subsidios y subvenciones</t>
  </si>
  <si>
    <t>       Ayudas sociales</t>
  </si>
  <si>
    <t>       Pensiones y jubilaciones</t>
  </si>
  <si>
    <t>       Transferencias a fideicomisos, mandatos y otros análogos</t>
  </si>
  <si>
    <t xml:space="preserve">       Donativos</t>
  </si>
  <si>
    <t>       Transferencias al exterior</t>
  </si>
  <si>
    <t>Participaciones y Aportaciones</t>
  </si>
  <si>
    <t>       Participaciones</t>
  </si>
  <si>
    <t>Intereses, Comisiones y Otros Gastos de la Deuda Publica</t>
  </si>
  <si>
    <t>       Intereses</t>
  </si>
  <si>
    <t>      Comisiones</t>
  </si>
  <si>
    <t xml:space="preserve">      Gastos de la Deuda Pública</t>
  </si>
  <si>
    <t xml:space="preserve">      Costo por Coberturas</t>
  </si>
  <si>
    <t>Otros Gastos y Perdidas Extraordinarias</t>
  </si>
  <si>
    <t xml:space="preserve"> </t>
  </si>
  <si>
    <t>      Estimaciones, depreciaciones, deterioros y amortizaciones</t>
  </si>
  <si>
    <t xml:space="preserve">      Provisiones</t>
  </si>
  <si>
    <t>      Disminucion de inventarios</t>
  </si>
  <si>
    <t>      Otros gastos</t>
  </si>
  <si>
    <t xml:space="preserve">Inversión Pública </t>
  </si>
  <si>
    <t xml:space="preserve">      Inversión Pública no Capitalizable </t>
  </si>
  <si>
    <t>Notas al Estado de Situación Financiera</t>
  </si>
  <si>
    <t>Activo</t>
  </si>
  <si>
    <r>
      <rPr>
        <b/>
        <sz val="9"/>
        <color rgb="FF000000"/>
        <rFont val="Arial"/>
        <family val="2"/>
      </rPr>
      <t>Efectivo y equivalentes de efectivo</t>
    </r>
    <r>
      <rPr>
        <sz val="9"/>
        <color rgb="FF000000"/>
        <rFont val="Arial"/>
        <family val="2"/>
      </rPr>
      <t xml:space="preserve"> - </t>
    </r>
    <r>
      <rPr>
        <sz val="9"/>
        <color theme="1"/>
        <rFont val="Arial"/>
        <family val="2"/>
      </rPr>
      <t xml:space="preserve">El efectivo y equivalentes de efectivo se integra principalmente por depósitos bancarios de recursos propios y cuentas de cheques que se manejan para controlar los recursos recibidos. </t>
    </r>
  </si>
  <si>
    <t>Los importes registrados en el efectivo su vencimiento o disponibilidad es menor a los 3 meses.</t>
  </si>
  <si>
    <t>Efectivo y equivalentes</t>
  </si>
  <si>
    <t>       Efectivo</t>
  </si>
  <si>
    <t>       Bancos/Tesoreria</t>
  </si>
  <si>
    <t>       Inversiones (hasta 3 meses)</t>
  </si>
  <si>
    <t>       Depósitos de fondos de terceros en garantía y/o administración</t>
  </si>
  <si>
    <t xml:space="preserve">Derechos a recibir efectivo o equivalentes </t>
  </si>
  <si>
    <t>       Cuentas por cobrar</t>
  </si>
  <si>
    <t>       Deudores Diversos</t>
  </si>
  <si>
    <t>       Ingresos por recuperar</t>
  </si>
  <si>
    <t>       Deudores por anticipos dela Tesoreria Corto Plazo</t>
  </si>
  <si>
    <t>Derechos a recibir bienes o servicios</t>
  </si>
  <si>
    <t>       Anticipo a Proveedores por Adquisición de Bienes y Prestación de Servicios a Corto Plazo</t>
  </si>
  <si>
    <t xml:space="preserve">       Anticipos a Contratistas por Obras Públicas a Corto Plazo</t>
  </si>
  <si>
    <t>Bienes disponibles para su consumo y otros Activos Circulantes</t>
  </si>
  <si>
    <t>       Inventarios</t>
  </si>
  <si>
    <t>       Almacén</t>
  </si>
  <si>
    <t xml:space="preserve">       Estimación por Pérdida o Deterioro de Activos Circulantes</t>
  </si>
  <si>
    <t>       Otros Activos Circulantes</t>
  </si>
  <si>
    <t>       Total</t>
  </si>
  <si>
    <t>Basicamente el Inventario se compone de papel, etiquetas tintas, etc. que se utilizan en  los Talleres Graficos de Gobierno del Estado para la realizacion de trabajos para el mismo Gobierno. Conforme se necesita el material se va utilizando y se usa para identificar los materiales en existencia.</t>
  </si>
  <si>
    <t>Respecto al Almacen no se lleva a cabo un método de valuación en el almacén de mantenimiento como tal, se maneja el mismo costo con el que el proveedor suministra el insumo a la hora de generar la salida del producto, nunca modificando el costo de los insumos ya sea en la entrada o salida del material en el almacén.</t>
  </si>
  <si>
    <t>Respecto a la conveniencia de su aplicación En las actividades diarias del Departamento de Mantenimiento se encuentra el equipo operativo mismo que se conforma con cuadrillas de diferentes especialidades (carpintería, herrería, refrigeración, fontanería, electricidad, jardinería, etc.). Estas cuadrillas realizan los mantenimientos preventivos y correctivos en los inmuebles de Gobierno del Estado, específicamente los que atiende la Secretaría de Hacienda y para llevar a cabo sus funciones necesitan de materiales y herramientas. Estos últimos se concentran en el Almacén del Departamento en el cual se llevan a cabo las actividades.</t>
  </si>
  <si>
    <t>Inversiones Financieras</t>
  </si>
  <si>
    <t>       Participaciones y Aportaciones de Capital</t>
  </si>
  <si>
    <t xml:space="preserve">Bienes Muebles, Inmuebles e Intangibles </t>
  </si>
  <si>
    <t>Bienes Inmuebles, infraestructura y construcciones en proceso</t>
  </si>
  <si>
    <t>       Terrenos</t>
  </si>
  <si>
    <t>       Vivienda</t>
  </si>
  <si>
    <t>       Edificios no habitacionales</t>
  </si>
  <si>
    <t xml:space="preserve">       Infraestructura</t>
  </si>
  <si>
    <t>       Construcciones en proceso en bienes de dominio publico</t>
  </si>
  <si>
    <t>       Construcciones en proceso en bienes propios</t>
  </si>
  <si>
    <t xml:space="preserve">       Otros Bienes Inmuebles</t>
  </si>
  <si>
    <t>Bienes Muebles</t>
  </si>
  <si>
    <t>       Mobiliario y equipo de administración</t>
  </si>
  <si>
    <t>       Mobiliario y equipo de educacional y recreativo</t>
  </si>
  <si>
    <t>       Equipo e instrumental medico y de laboratorio</t>
  </si>
  <si>
    <t>       Equipo de transporte</t>
  </si>
  <si>
    <t>       Equipo de defensa y seguridad</t>
  </si>
  <si>
    <t>       Maquinaria, otros equipos y herramientas</t>
  </si>
  <si>
    <t>       Colecciones, obras de arte u objetos valiosos</t>
  </si>
  <si>
    <t>       Activos biológicos</t>
  </si>
  <si>
    <t>Depreciación, Deterioro y Amortización Acumulada de Bienes Muebles</t>
  </si>
  <si>
    <t xml:space="preserve">       Depreciación acumulada de bienes muebles</t>
  </si>
  <si>
    <t xml:space="preserve">       Depreciación acumulada de Mobiliario y equipo de administracon</t>
  </si>
  <si>
    <t xml:space="preserve">       Depreciación acumulada de Mobiliario y equipo educacional y recreativo</t>
  </si>
  <si>
    <t xml:space="preserve">       Depreciación acumulada de Equipo e instrumental medico y de laboratorio</t>
  </si>
  <si>
    <t xml:space="preserve">       Depreciación acumulada de Equipo de transporte</t>
  </si>
  <si>
    <t xml:space="preserve">       Depreciación acumulada de Equipo de defensa y seguridad</t>
  </si>
  <si>
    <t xml:space="preserve">       Depreciación acumulada de Maquinaria, otros equipos y herramientas</t>
  </si>
  <si>
    <t xml:space="preserve">       Deterioro acumulado de activos biológicos</t>
  </si>
  <si>
    <t xml:space="preserve">       Amortización acumulada de activos intangibles</t>
  </si>
  <si>
    <t xml:space="preserve">       Total</t>
  </si>
  <si>
    <t>Depreciación, Deterioro y Amortización del Ejercicio de Bienes Muebles</t>
  </si>
  <si>
    <t xml:space="preserve">       Depreciación acumulada de Bienes muebles</t>
  </si>
  <si>
    <t>Rubros de los Bienes Muebles</t>
  </si>
  <si>
    <t>% de depreciación anual</t>
  </si>
  <si>
    <t xml:space="preserve">       Muebles de oficina y estanteria</t>
  </si>
  <si>
    <t xml:space="preserve">       Equipos y aparatos audiovisuales</t>
  </si>
  <si>
    <t xml:space="preserve">       Equipo medico y de laboratorio</t>
  </si>
  <si>
    <t xml:space="preserve">       Automóviles y camiones</t>
  </si>
  <si>
    <t xml:space="preserve">       Maquinaria y equipo agropecuario</t>
  </si>
  <si>
    <t xml:space="preserve">       Muebles  excepto de oficina y estantería</t>
  </si>
  <si>
    <t xml:space="preserve">       Instrumental medico y de laboratorio</t>
  </si>
  <si>
    <t xml:space="preserve">       Carrocerías y remolques</t>
  </si>
  <si>
    <t xml:space="preserve">       Equipo aeroespacial</t>
  </si>
  <si>
    <t xml:space="preserve">       Otros equipos de transporte</t>
  </si>
  <si>
    <t xml:space="preserve">       Maquinaria y equipo industrial</t>
  </si>
  <si>
    <t xml:space="preserve">       Equipo de computo y de tecnologías de la información</t>
  </si>
  <si>
    <t xml:space="preserve">       Cámaras fotográficas y de video</t>
  </si>
  <si>
    <t xml:space="preserve">       Maquinaria y equipo de construcción</t>
  </si>
  <si>
    <t xml:space="preserve">       Sistemas de aire acondicionado  calefacción y de refrigeración industrial y comercial</t>
  </si>
  <si>
    <t xml:space="preserve">       Equipo de comunicación y telecomunicación</t>
  </si>
  <si>
    <t xml:space="preserve">       Equipos de generación eléctrica  aparatos y accesorios eléctricos</t>
  </si>
  <si>
    <t xml:space="preserve">       Herramientas maquinas herramienta</t>
  </si>
  <si>
    <t xml:space="preserve">       Otros mobiliarios y equipos de administración</t>
  </si>
  <si>
    <t xml:space="preserve">       Otro mobiliario y equipo educacional y recreativo</t>
  </si>
  <si>
    <t xml:space="preserve">       Otros equipos</t>
  </si>
  <si>
    <t>Método de depreciación: línea recta de acuerdo a lo indicado por la Conac</t>
  </si>
  <si>
    <t>Criterios de aplicación de acuerdo a la guía de la Conac</t>
  </si>
  <si>
    <t>Intangibles</t>
  </si>
  <si>
    <t>       Software</t>
  </si>
  <si>
    <t>       Patentes, marcas y derechos</t>
  </si>
  <si>
    <t>       Licencias</t>
  </si>
  <si>
    <t>       Otros activos intangibles</t>
  </si>
  <si>
    <t>Otros Activos</t>
  </si>
  <si>
    <t>Activos Diferidos</t>
  </si>
  <si>
    <t>       Estudios, formulación y evaluación de proyectos</t>
  </si>
  <si>
    <t>       Derechos sobre bienes en régimen de arrendamiento financiero</t>
  </si>
  <si>
    <t>Pasivo</t>
  </si>
  <si>
    <t>Cuentas y Documentos por pagar</t>
  </si>
  <si>
    <t>       Servicios Personales</t>
  </si>
  <si>
    <t>       Proveedores</t>
  </si>
  <si>
    <t>       Contratistas por obras publicas</t>
  </si>
  <si>
    <t>       Participaciones y Aportaciones</t>
  </si>
  <si>
    <t>       Transferencias otorgadas</t>
  </si>
  <si>
    <t xml:space="preserve">       Intereses, comisiones y otros gastos de la Deuda Pública por pagar a corto plazo</t>
  </si>
  <si>
    <t>       Retenciones y contribuciones</t>
  </si>
  <si>
    <t>       Devoluciones de la Ley de Ingresos</t>
  </si>
  <si>
    <t>       Otras cuentas por pagar</t>
  </si>
  <si>
    <t>       Documentos comerciales</t>
  </si>
  <si>
    <t>       Porción a corto plazo de la Deuda Pública</t>
  </si>
  <si>
    <t xml:space="preserve">       Provisión para Demandas y Juicios a Corto Plazo</t>
  </si>
  <si>
    <t xml:space="preserve">       Ingresos por clasificar</t>
  </si>
  <si>
    <t>Deuda Publica a Largo Plazo</t>
  </si>
  <si>
    <t>       Títulos y Valores de la Deuda Publica</t>
  </si>
  <si>
    <t>       Prestamos de la Deuda Publica</t>
  </si>
  <si>
    <t>Fondos y Bienes de Terceros en Garantía y/o Administración</t>
  </si>
  <si>
    <t>       Fondos en Administración a Largo Plazo</t>
  </si>
  <si>
    <t>Notas al Estado de Variacion en la Hacienda Publica</t>
  </si>
  <si>
    <t>Patrimonio Contribuido</t>
  </si>
  <si>
    <t xml:space="preserve">       Donaciones de Capital</t>
  </si>
  <si>
    <t>       Actualización de la Hacienda Publica/Patrimonio</t>
  </si>
  <si>
    <t>Patrimonio Generado</t>
  </si>
  <si>
    <t>       Resultado del Ejercicio (Ahorro/Desahorro)</t>
  </si>
  <si>
    <t>       Resultados de Ejercicios Anteriores</t>
  </si>
  <si>
    <t>       Rectificaciones de Resultados de Ejercicios Anteriores</t>
  </si>
  <si>
    <t>Notas al Estado de Flujos de Efectivo</t>
  </si>
  <si>
    <t>Adquisiciones de Actividades de Inversión efectivamente pagadas</t>
  </si>
  <si>
    <t>Concepto</t>
  </si>
  <si>
    <t xml:space="preserve">                                       Bienes Inmuebles, Infraestructura y Construcciones en Proceso</t>
  </si>
  <si>
    <t xml:space="preserve">                                       Terrenos</t>
  </si>
  <si>
    <t xml:space="preserve">                                       Viviendas</t>
  </si>
  <si>
    <t xml:space="preserve">                                       Edificios no Habitacionales</t>
  </si>
  <si>
    <t xml:space="preserve">                                       Infraestructura</t>
  </si>
  <si>
    <t xml:space="preserve">                                       Construcciones en Proceso en Bienes de Dominio Público</t>
  </si>
  <si>
    <t xml:space="preserve">                                       Construcciones en Proceso en Bienes Propios</t>
  </si>
  <si>
    <t xml:space="preserve">                                       Otros Bienes Inmuebles</t>
  </si>
  <si>
    <t xml:space="preserve">                                       Bienes Muebles</t>
  </si>
  <si>
    <t xml:space="preserve">                                       Mobiliario y Equipo de Administración</t>
  </si>
  <si>
    <t xml:space="preserve">                                       Mobiliario y Equipo Educacional y Recreativo</t>
  </si>
  <si>
    <t xml:space="preserve">                                       Equipo e Instrumental Médico y de Laboratorio</t>
  </si>
  <si>
    <t xml:space="preserve">                                       Vehículos y Equipo de Transporte</t>
  </si>
  <si>
    <t xml:space="preserve">                                       Equipo de Defensa y Seguridad</t>
  </si>
  <si>
    <t xml:space="preserve">                                       Maquinaria, Otros Equipos y Herramientas</t>
  </si>
  <si>
    <t xml:space="preserve">                                       Colecciones, Obras de Arte y Objetos Valiosos</t>
  </si>
  <si>
    <t xml:space="preserve">                                       Activos Biológicos</t>
  </si>
  <si>
    <t xml:space="preserve">                                       Otras Inversiones</t>
  </si>
  <si>
    <t>Total</t>
  </si>
  <si>
    <t>Conciliacion de los Flujos de Efectivo Netos de las Actividades de Operación y los saldos de Resultado del Ejercicio (Ahorro/Desahorro)</t>
  </si>
  <si>
    <t>CONCILIACION DE FLUJOS DE EFECTIVO NETOS</t>
  </si>
  <si>
    <t>Resultado del Ejercicio Ahorro/Desahorro</t>
  </si>
  <si>
    <r>
      <t xml:space="preserve"> </t>
    </r>
    <r>
      <rPr>
        <sz val="9"/>
        <color theme="1"/>
        <rFont val="Times New Roman"/>
        <family val="1"/>
      </rPr>
      <t xml:space="preserve"> </t>
    </r>
    <r>
      <rPr>
        <sz val="9"/>
        <color theme="1"/>
        <rFont val="Arial"/>
        <family val="2"/>
      </rPr>
      <t>(+) Movimientos de partidas (o rubros) que no afectan al Flujo Neto de efectivo por Actividades de Operación</t>
    </r>
  </si>
  <si>
    <t>INTERESES, COMISIONES Y OTROS GASTOS DE LA DEUDA PUBLICA</t>
  </si>
  <si>
    <t>Intereses de la deuda pública</t>
  </si>
  <si>
    <t>Comisiones de la deuda pública</t>
  </si>
  <si>
    <t>Gastos de la deuda pública</t>
  </si>
  <si>
    <t>Costo por coberturas</t>
  </si>
  <si>
    <t>Apoyos financieros</t>
  </si>
  <si>
    <r>
      <t xml:space="preserve"> </t>
    </r>
    <r>
      <rPr>
        <sz val="9"/>
        <color theme="1"/>
        <rFont val="Times New Roman"/>
        <family val="1"/>
      </rPr>
      <t xml:space="preserve"> </t>
    </r>
    <r>
      <rPr>
        <sz val="9"/>
        <color theme="1"/>
        <rFont val="Arial"/>
        <family val="2"/>
      </rPr>
      <t xml:space="preserve">(+) Movimientos de partidas (o rubros) que no afectan al efectivo </t>
    </r>
  </si>
  <si>
    <t>OTROS GASTOS Y PERDIDAS EXTRAORDINARIAS</t>
  </si>
  <si>
    <t>Estimaciones, Depreciaciones, Deterioros, Obsolescencia y Amortizaciones</t>
  </si>
  <si>
    <t>Provisiones</t>
  </si>
  <si>
    <t>Disminución de Inventarios</t>
  </si>
  <si>
    <t>Otros Gastos</t>
  </si>
  <si>
    <t>INVERSIÓN PÚBLICA</t>
  </si>
  <si>
    <t>Inversión Pública no Capitalizable</t>
  </si>
  <si>
    <t>Incremento en Cuentas por Pagar de Operación</t>
  </si>
  <si>
    <t>Provisiones capítulo 1000</t>
  </si>
  <si>
    <t>Provisiones capítulo 2000</t>
  </si>
  <si>
    <t>Provisiones capítulo 3000</t>
  </si>
  <si>
    <t>Provisiones capítulo 4000</t>
  </si>
  <si>
    <t>Provisiones capítulo 8000</t>
  </si>
  <si>
    <t xml:space="preserve">(-) Movimientos de partidas (o rubros) que no afectan al efectivo </t>
  </si>
  <si>
    <t>OTROS INGRESOS Y BENEFICIOS</t>
  </si>
  <si>
    <t xml:space="preserve">Ingresos Financieros </t>
  </si>
  <si>
    <t>Incremento por Variación de Inventarios</t>
  </si>
  <si>
    <t>Disminución del Exceso de Estimaciones por Pérdida o Deterioro u Obsolescencia</t>
  </si>
  <si>
    <t>Disminución del Exceso de Provisiones</t>
  </si>
  <si>
    <t>Otros Ingresos y Beneficios Varios</t>
  </si>
  <si>
    <t>(-) Movimientos de partidas (o rubros) que no afectan al Flujo Neto de efectivo por Actividades de Operación</t>
  </si>
  <si>
    <t>Rendimientos Financieros (Productos)</t>
  </si>
  <si>
    <t>(-) Movimientos de partidas (o rubros) que afectan al Flujo Neto de efectivo por Actividades de Operación</t>
  </si>
  <si>
    <t xml:space="preserve">Adefas </t>
  </si>
  <si>
    <t xml:space="preserve"> = Flujos de Efectivo Netos de las Actividades de Operación</t>
  </si>
  <si>
    <t>Conciliación entre los Ingresos Presupuestarios y Contables</t>
  </si>
  <si>
    <t>Correspondiente del  1 de enero al 31 de marzo de 2026</t>
  </si>
  <si>
    <t>Total de Ingresos Presupuestarios</t>
  </si>
  <si>
    <t>Más Ingresos Contables No Presupuestarios</t>
  </si>
  <si>
    <t>Ingresos Financieros</t>
  </si>
  <si>
    <t>Disminución del Exceso de Estimaciones por Perdida o  Deterioro u Obsolescencia</t>
  </si>
  <si>
    <t>Disminución de Exceso de Provisiones</t>
  </si>
  <si>
    <t>Otros Ingresos Contables No Presupuestarios</t>
  </si>
  <si>
    <t>Menos Ingresos Presupuestarios No Contables</t>
  </si>
  <si>
    <t>Aprovechamientos Patrimoniales</t>
  </si>
  <si>
    <t>Ingresos Derivados de Financiamientos</t>
  </si>
  <si>
    <t>Otros Ingresos Presupuestarios No Contables</t>
  </si>
  <si>
    <t>Total de Ingresos Contables</t>
  </si>
  <si>
    <t>Conciliación entre los Egresos Presupuestarios y los Gastos Contables</t>
  </si>
  <si>
    <t> (Cifras en pesos) </t>
  </si>
  <si>
    <t>Total de Egresos Presupuestarios</t>
  </si>
  <si>
    <t>Menos Egresos Presupuestarios No Contables</t>
  </si>
  <si>
    <t>Materias Primas y Materiales de Producción y Comercialización</t>
  </si>
  <si>
    <t>Materiales y Suministros</t>
  </si>
  <si>
    <t>Mobiliario y Equipo de Administración</t>
  </si>
  <si>
    <t>Mobiliario y Equipo Educacional y Recreativo</t>
  </si>
  <si>
    <t>Equipo e Instrumental Medico y de Laboratorio</t>
  </si>
  <si>
    <t>Vehículos y Equipo de Transporte</t>
  </si>
  <si>
    <t>Equipo de Defensa y Seguridad</t>
  </si>
  <si>
    <t>Maquinaria, Otros Equipos y Herramientas</t>
  </si>
  <si>
    <t>Activos Biológicos</t>
  </si>
  <si>
    <t>Bienes Inmuebles</t>
  </si>
  <si>
    <t>Activos Intangibles</t>
  </si>
  <si>
    <t>Obra Publica en Bienes de Dominio Publico</t>
  </si>
  <si>
    <t>Obra Publica en Bienes Propios</t>
  </si>
  <si>
    <t>Acciones y Participaciones de Capital</t>
  </si>
  <si>
    <t>Compra de Títulos y Valores</t>
  </si>
  <si>
    <t>Concesión de Prestamos</t>
  </si>
  <si>
    <t>Inversiones en Fideicomisos, Mandatos y Otros Análogos</t>
  </si>
  <si>
    <t>Provisiones para Contingencias y Otras Erogaciones Especiales</t>
  </si>
  <si>
    <t>Amortización de la Deuda Pública</t>
  </si>
  <si>
    <t>Adeudos de Ejercicios Fiscales Anteriores (ADEFAS)</t>
  </si>
  <si>
    <t>Otros Egresos Presupuestarios No Contables</t>
  </si>
  <si>
    <t>Mas Gastos Contables No Presupuestarios</t>
  </si>
  <si>
    <t>Disminución de inventarios</t>
  </si>
  <si>
    <t>Inversión Pública no capitalizable</t>
  </si>
  <si>
    <t>Materiales y Suministros (consumos)</t>
  </si>
  <si>
    <t>Otros Gastos Contables No Presupuestarios</t>
  </si>
  <si>
    <t>Total de Gastos Contables</t>
  </si>
  <si>
    <t>Bajo protesta de decir verdad declaramos que los Estados Financieros y sus notas, son razonablemente correctos y son responsabilidad del emisor.</t>
  </si>
  <si>
    <t xml:space="preserve">Notas a los Estados Financieros </t>
  </si>
  <si>
    <t>Notas de Memoria (Cuentas de Orden)</t>
  </si>
  <si>
    <t>Al 31 de marzo de 2026</t>
  </si>
  <si>
    <r>
      <t xml:space="preserve">Las </t>
    </r>
    <r>
      <rPr>
        <b/>
        <sz val="9"/>
        <color theme="1"/>
        <rFont val="Arial"/>
        <family val="2"/>
      </rPr>
      <t>Cuentas de Orden</t>
    </r>
    <r>
      <rPr>
        <sz val="9"/>
        <color theme="1"/>
        <rFont val="Arial"/>
        <family val="2"/>
      </rPr>
      <t xml:space="preserve"> se aplican para registrar un movimiento de valores, cuando este no afecta o modifica los estados financieros de la entidad, pero es necesaria para consignar sus derechos o responsabilidades contingentes, establecer recordatorios en forma contable.</t>
    </r>
  </si>
  <si>
    <t>Contables</t>
  </si>
  <si>
    <t>Certificados Bursátiles emitidos por Fideicomisos del Estado</t>
  </si>
  <si>
    <t>Crédito bancario</t>
  </si>
  <si>
    <t>       Fideicomiso PEAJE (F80672)</t>
  </si>
  <si>
    <t>       Fideicomiso FIBRA (F80742)</t>
  </si>
  <si>
    <t>Las emisiones bursátiles emitidas por Fideicomisos Carreteros y créditos bancarios respaldados con cuotas de PEAJE, no tienen recurso en contra del Estado, es decir, sólo son pagadas y garantizadas con recursos provenientes de flujos carreteros, el saldo es actualizado después de la fecha de pago de cada cupón. Las emisiones bursátiles emitidas en UDI´s tiene una variación por el tipo de UDI en referencia. Contratado de acuerdo al DECRETO Nº. 950/2015 IX P.E. y al DECRETO Nº. 818/2014 I P.O.</t>
  </si>
  <si>
    <t>Las emisiones bursátiles emitidas en UDI´s tienen una variación de saldo  por el valor de la UDI en referencia.  El saldo en UDIS al 31 de diciembre de 2025 era de 1,909,980,432.00 UDIS. El valor de la UDI a la fecha de pago fue de $8.53537 pesos. De acuerdo al último pago de servicio de la deuda en febrero 2026 valor de la emisión es de 1,872,600,703.20 UDIS. El valor de la UDI a la fecha de pago fue de $8.705148 pesos.</t>
  </si>
  <si>
    <t>Cancelaciones de cuentas de proveedores</t>
  </si>
  <si>
    <t>       Facturas de proveedores que están canceladas ante el SAT</t>
  </si>
  <si>
    <t>       Facturas de proveedores canceladas bajo el supuesto del art. 69-B</t>
  </si>
  <si>
    <t>       del Código Fiscal de la Federación.</t>
  </si>
  <si>
    <t>       Adeudos de proveedores cancelados con un periodo de prescripción</t>
  </si>
  <si>
    <t>       de 4 años.</t>
  </si>
  <si>
    <t xml:space="preserve">       Ajuste facturas de proveedores</t>
  </si>
  <si>
    <t>*Presupuestarias</t>
  </si>
  <si>
    <t>Ingreso</t>
  </si>
  <si>
    <t>8.1.1. Ley de Ingresos Estimada</t>
  </si>
  <si>
    <t>8.1.2. Ley de Ingresos por Ejecutar</t>
  </si>
  <si>
    <t>8.1.3. Modificaciones a la Ley de Ingresos Estimada</t>
  </si>
  <si>
    <t>8.1.4. Ley de Ingresos Devengada</t>
  </si>
  <si>
    <t>8.1.5. Ley de Ingresos Recaudada</t>
  </si>
  <si>
    <t>Egreso</t>
  </si>
  <si>
    <t>8.2.1. Presupuesto Aprobado</t>
  </si>
  <si>
    <t xml:space="preserve">8.2.2. Presupuesto de Egresos por Ejercer </t>
  </si>
  <si>
    <t>8.2.3. Modificaciones al Presupuesto de Egresos Aprobado</t>
  </si>
  <si>
    <t>8.2.4. Presupuesto de Egresos Comprometido</t>
  </si>
  <si>
    <t>8.2.5. Presupuesto de Egresos Devengado</t>
  </si>
  <si>
    <t>8.2.6. Presupuesto de Egresos Ejercido</t>
  </si>
  <si>
    <t xml:space="preserve">8.2.7.Presupuesto de Egresos Pagado </t>
  </si>
  <si>
    <t>* Importes proporcionados por las áreas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</si>
</sst>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1"/>
      <color theme="10"/>
      <name val="Calibri"/>
      <family val="2"/>
      <scheme val="minor"/>
    </font>
    <font>
      <b/>
      <sz val="11"/>
      <color theme="1"/>
      <name val="Arial"/>
      <family val="2"/>
    </font>
    <font>
      <b/>
      <sz val="9"/>
      <color theme="1"/>
      <name val="Arial"/>
      <family val="2"/>
    </font>
    <font>
      <sz val="9"/>
      <color theme="1"/>
      <name val="Arial"/>
      <family val="2"/>
    </font>
    <font>
      <b/>
      <sz val="10"/>
      <color rgb="FF000000"/>
      <name val="Arial"/>
      <family val="2"/>
    </font>
    <font>
      <sz val="10"/>
      <color theme="1"/>
      <name val="Arial"/>
      <family val="2"/>
    </font>
    <font>
      <sz val="10"/>
      <color rgb="FF000000"/>
      <name val="Arial"/>
      <family val="2"/>
    </font>
    <font>
      <b/>
      <sz val="10"/>
      <name val="Arial"/>
      <family val="2"/>
    </font>
    <font>
      <sz val="10"/>
      <color theme="1"/>
      <name val="Times New Roman"/>
      <family val="1"/>
    </font>
    <font>
      <sz val="10"/>
      <name val="Arial"/>
      <family val="2"/>
    </font>
    <font>
      <b/>
      <sz val="12"/>
      <name val="Arial"/>
      <family val="2"/>
    </font>
    <font>
      <b/>
      <sz val="10"/>
      <color theme="1"/>
      <name val="Arial"/>
      <family val="2"/>
    </font>
    <font>
      <sz val="12"/>
      <color theme="1"/>
      <name val="Arial"/>
      <family val="2"/>
    </font>
    <font>
      <sz val="10"/>
      <color theme="1"/>
      <name val="Symbol"/>
      <family val="1"/>
      <charset val="2"/>
    </font>
    <font>
      <b/>
      <sz val="12"/>
      <color theme="1"/>
      <name val="Arial"/>
      <family val="2"/>
    </font>
    <font>
      <sz val="10"/>
      <color rgb="FF3B3B3B"/>
      <name val="Arial"/>
      <family val="2"/>
    </font>
    <font>
      <b/>
      <i/>
      <sz val="10"/>
      <color rgb="FF000000"/>
      <name val="Arial"/>
      <family val="2"/>
    </font>
    <font>
      <i/>
      <sz val="10"/>
      <color rgb="FF000000"/>
      <name val="Arial"/>
      <family val="2"/>
    </font>
    <font>
      <vertAlign val="superscript"/>
      <sz val="10"/>
      <color theme="1"/>
      <name val="Arial"/>
      <family val="2"/>
    </font>
    <font>
      <sz val="10"/>
      <color theme="1"/>
      <name val="Calibri"/>
      <family val="2"/>
      <scheme val="minor"/>
    </font>
    <font>
      <sz val="9"/>
      <color rgb="FF000000"/>
      <name val="Arial"/>
      <family val="2"/>
    </font>
    <font>
      <sz val="8"/>
      <color theme="1"/>
      <name val="Arial"/>
      <family val="2"/>
    </font>
    <font>
      <sz val="10"/>
      <color theme="1"/>
      <name val="Wingdings"/>
      <charset val="2"/>
    </font>
    <font>
      <b/>
      <sz val="11"/>
      <color theme="1"/>
      <name val="Calibri"/>
      <family val="2"/>
      <scheme val="minor"/>
    </font>
    <font>
      <b/>
      <sz val="11"/>
      <color rgb="FF000000"/>
      <name val="Arial"/>
      <family val="2"/>
    </font>
    <font>
      <b/>
      <sz val="9"/>
      <color rgb="FF000000"/>
      <name val="Arial"/>
      <family val="2"/>
    </font>
    <font>
      <sz val="9"/>
      <color theme="1"/>
      <name val="Calibri"/>
      <family val="2"/>
      <scheme val="minor"/>
    </font>
    <font>
      <b/>
      <sz val="9"/>
      <name val="Arial"/>
      <family val="2"/>
    </font>
    <font>
      <sz val="9"/>
      <color theme="1"/>
      <name val="Times New Roman"/>
      <family val="1"/>
    </font>
    <font>
      <sz val="8"/>
      <color rgb="FF000000"/>
      <name val="Arial"/>
      <family val="2"/>
    </font>
    <font>
      <b/>
      <sz val="8"/>
      <color rgb="FF000000"/>
      <name val="Arial"/>
      <family val="2"/>
    </font>
    <font>
      <sz val="9"/>
      <name val="Arial"/>
      <family val="2"/>
    </font>
    <font>
      <sz val="10"/>
      <name val="Calibri"/>
      <family val="2"/>
      <scheme val="minor"/>
    </font>
    <font>
      <sz val="7"/>
      <color theme="1"/>
      <name val="Arial"/>
      <family val="2"/>
    </font>
  </fonts>
  <fills count="4">
    <fill>
      <patternFill patternType="none"/>
    </fill>
    <fill>
      <patternFill patternType="gray125"/>
    </fill>
    <fill>
      <patternFill patternType="solid">
        <fgColor rgb="FFFFFFFF"/>
        <bgColor indexed="64"/>
      </patternFill>
    </fill>
    <fill>
      <patternFill patternType="solid">
        <fgColor theme="0" tint="-0.249977111117893"/>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10" fillId="0" borderId="0"/>
  </cellStyleXfs>
  <cellXfs count="109">
    <xf numFmtId="0" fontId="0" fillId="0" borderId="0" xfId="0"/>
    <xf numFmtId="0" fontId="2" fillId="0" borderId="0" xfId="0" applyFont="1" applyAlignment="1">
      <alignment horizontal="center" vertical="top"/>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vertical="top"/>
    </xf>
    <xf numFmtId="0" fontId="7" fillId="0" borderId="0" xfId="0" applyFont="1" applyAlignment="1">
      <alignment horizontal="left" vertical="top" wrapText="1"/>
    </xf>
    <xf numFmtId="0" fontId="8" fillId="0" borderId="0" xfId="0" applyFont="1" applyAlignment="1">
      <alignment horizontal="justify" vertical="center"/>
    </xf>
    <xf numFmtId="0" fontId="6" fillId="0" borderId="0" xfId="0" applyFont="1" applyAlignment="1">
      <alignment horizontal="justify" vertical="center"/>
    </xf>
    <xf numFmtId="0" fontId="11" fillId="0" borderId="0" xfId="0" applyFont="1" applyAlignment="1">
      <alignment horizontal="left" vertical="top" wrapText="1"/>
    </xf>
    <xf numFmtId="0" fontId="7" fillId="0" borderId="0" xfId="0" applyFont="1" applyAlignment="1">
      <alignment horizontal="justify" vertical="top"/>
    </xf>
    <xf numFmtId="0" fontId="6" fillId="0" borderId="0" xfId="0" applyFont="1" applyAlignment="1">
      <alignment horizontal="left" vertical="top" wrapText="1"/>
    </xf>
    <xf numFmtId="0" fontId="10" fillId="0" borderId="0" xfId="1" applyFont="1" applyAlignment="1">
      <alignment horizontal="left" vertical="top" wrapText="1"/>
    </xf>
    <xf numFmtId="0" fontId="6" fillId="0" borderId="0" xfId="0" applyFont="1" applyAlignment="1">
      <alignment wrapText="1"/>
    </xf>
    <xf numFmtId="0" fontId="10" fillId="0" borderId="0" xfId="0" applyFont="1" applyAlignment="1">
      <alignment horizontal="left" vertical="top" wrapText="1"/>
    </xf>
    <xf numFmtId="0" fontId="5" fillId="0" borderId="0" xfId="0" applyFont="1" applyAlignment="1">
      <alignment horizontal="left" vertical="top" wrapText="1"/>
    </xf>
    <xf numFmtId="0" fontId="12" fillId="0" borderId="0" xfId="0" applyFont="1" applyAlignment="1">
      <alignment vertical="center"/>
    </xf>
    <xf numFmtId="0" fontId="13" fillId="0" borderId="0" xfId="0" applyFont="1" applyAlignment="1">
      <alignment horizontal="justify" vertical="center"/>
    </xf>
    <xf numFmtId="0" fontId="14" fillId="0" borderId="0" xfId="0" applyFont="1" applyAlignment="1">
      <alignment horizontal="justify" vertical="center"/>
    </xf>
    <xf numFmtId="0" fontId="12" fillId="0" borderId="0" xfId="0" applyFont="1" applyAlignment="1">
      <alignment horizontal="justify" vertical="center"/>
    </xf>
    <xf numFmtId="0" fontId="15" fillId="0" borderId="0" xfId="0" applyFont="1" applyAlignment="1">
      <alignment horizontal="justify" vertical="center"/>
    </xf>
    <xf numFmtId="0" fontId="15" fillId="0" borderId="0" xfId="0" applyFont="1" applyAlignment="1">
      <alignment vertical="center"/>
    </xf>
    <xf numFmtId="0" fontId="6" fillId="0" borderId="0" xfId="0" applyFont="1" applyAlignment="1">
      <alignment vertical="center" wrapText="1"/>
    </xf>
    <xf numFmtId="0" fontId="15" fillId="0" borderId="0" xfId="0" applyFont="1" applyAlignment="1">
      <alignment horizontal="center" vertical="center"/>
    </xf>
    <xf numFmtId="0" fontId="16" fillId="0" borderId="0" xfId="0" applyFont="1" applyAlignment="1">
      <alignment horizontal="justify" vertical="center"/>
    </xf>
    <xf numFmtId="0" fontId="12" fillId="0" borderId="0" xfId="0" applyFont="1" applyAlignment="1">
      <alignment horizontal="left" vertical="top"/>
    </xf>
    <xf numFmtId="0" fontId="6" fillId="0" borderId="0" xfId="0" applyFont="1" applyAlignment="1">
      <alignment horizontal="left" vertical="top"/>
    </xf>
    <xf numFmtId="0" fontId="10" fillId="0" borderId="0" xfId="0" applyFont="1" applyAlignment="1">
      <alignment horizontal="left" vertical="top" wrapText="1" readingOrder="1"/>
    </xf>
    <xf numFmtId="0" fontId="7" fillId="0" borderId="0" xfId="0" applyFont="1" applyAlignment="1">
      <alignment horizontal="left" vertical="top"/>
    </xf>
    <xf numFmtId="0" fontId="17"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top"/>
    </xf>
    <xf numFmtId="0" fontId="3" fillId="0" borderId="0" xfId="0" applyFont="1" applyAlignment="1">
      <alignment horizontal="left" vertical="top"/>
    </xf>
    <xf numFmtId="0" fontId="20" fillId="0" borderId="0" xfId="0" applyFont="1" applyAlignment="1">
      <alignment horizontal="justify" vertical="top"/>
    </xf>
    <xf numFmtId="0" fontId="6" fillId="0" borderId="0" xfId="0" applyFont="1" applyAlignment="1">
      <alignment horizontal="justify" vertical="top"/>
    </xf>
    <xf numFmtId="0" fontId="21" fillId="0" borderId="0" xfId="0" applyFont="1" applyAlignment="1">
      <alignment horizontal="left" vertical="top"/>
    </xf>
    <xf numFmtId="0" fontId="7" fillId="0" borderId="0" xfId="0" applyFont="1" applyFill="1" applyAlignment="1">
      <alignment horizontal="left" vertical="top" wrapText="1"/>
    </xf>
    <xf numFmtId="0" fontId="22" fillId="0" borderId="0" xfId="0" applyFont="1" applyAlignment="1">
      <alignment vertical="top"/>
    </xf>
    <xf numFmtId="0" fontId="22" fillId="0" borderId="0" xfId="0" applyFont="1" applyAlignment="1">
      <alignment horizontal="left" vertical="top" wrapText="1"/>
    </xf>
    <xf numFmtId="0" fontId="22" fillId="0" borderId="0" xfId="0" applyFont="1" applyAlignment="1">
      <alignment vertical="top" wrapText="1"/>
    </xf>
    <xf numFmtId="0" fontId="23" fillId="0" borderId="0" xfId="0" applyFont="1" applyAlignment="1">
      <alignment horizontal="left" vertical="center" indent="5"/>
    </xf>
    <xf numFmtId="0" fontId="6" fillId="0" borderId="0" xfId="0" applyFont="1" applyAlignment="1">
      <alignment vertical="center"/>
    </xf>
    <xf numFmtId="0" fontId="23" fillId="0" borderId="0" xfId="0" applyFont="1" applyAlignment="1">
      <alignment horizontal="justify" vertical="center"/>
    </xf>
    <xf numFmtId="0" fontId="20" fillId="0" borderId="0" xfId="0" applyFont="1"/>
    <xf numFmtId="0" fontId="8" fillId="0" borderId="0" xfId="1" applyFont="1" applyAlignment="1">
      <alignment horizontal="left" vertical="top" wrapText="1"/>
    </xf>
    <xf numFmtId="0" fontId="10" fillId="0" borderId="0" xfId="0" applyFont="1" applyAlignment="1">
      <alignment horizontal="left" vertical="top"/>
    </xf>
    <xf numFmtId="0" fontId="25" fillId="2" borderId="0" xfId="0" applyFont="1" applyFill="1" applyAlignment="1">
      <alignment horizontal="center" vertical="top" wrapText="1"/>
    </xf>
    <xf numFmtId="0" fontId="5" fillId="2" borderId="0" xfId="0" applyFont="1" applyFill="1" applyAlignment="1">
      <alignment horizontal="center" vertical="top" wrapText="1"/>
    </xf>
    <xf numFmtId="0" fontId="26" fillId="2" borderId="0" xfId="0" applyFont="1" applyFill="1" applyAlignment="1">
      <alignment horizontal="center" vertical="top" wrapText="1"/>
    </xf>
    <xf numFmtId="0" fontId="25" fillId="2" borderId="0" xfId="0" applyFont="1" applyFill="1" applyAlignment="1">
      <alignment vertical="top" wrapText="1"/>
    </xf>
    <xf numFmtId="0" fontId="0" fillId="2" borderId="0" xfId="0" applyFill="1" applyAlignment="1">
      <alignment vertical="top" wrapText="1"/>
    </xf>
    <xf numFmtId="0" fontId="26" fillId="3" borderId="0" xfId="0" applyFont="1" applyFill="1" applyAlignment="1">
      <alignment vertical="top" wrapText="1"/>
    </xf>
    <xf numFmtId="0" fontId="27" fillId="2" borderId="0" xfId="0" applyFont="1" applyFill="1" applyAlignment="1">
      <alignment vertical="top" wrapText="1"/>
    </xf>
    <xf numFmtId="0" fontId="27" fillId="0" borderId="0" xfId="0" applyFont="1"/>
    <xf numFmtId="0" fontId="26" fillId="0" borderId="0" xfId="0" applyFont="1" applyAlignment="1">
      <alignment vertical="top" wrapText="1"/>
    </xf>
    <xf numFmtId="0" fontId="21" fillId="2" borderId="0" xfId="0" applyFont="1" applyFill="1" applyAlignment="1">
      <alignment vertical="top" wrapText="1"/>
    </xf>
    <xf numFmtId="0" fontId="26" fillId="2" borderId="0" xfId="0" applyFont="1" applyFill="1" applyAlignment="1">
      <alignment vertical="top" wrapText="1"/>
    </xf>
    <xf numFmtId="0" fontId="26" fillId="0" borderId="0" xfId="0" applyFont="1" applyAlignment="1">
      <alignment horizontal="right" vertical="top" wrapText="1"/>
    </xf>
    <xf numFmtId="0" fontId="26" fillId="2" borderId="0" xfId="0" applyFont="1" applyFill="1" applyAlignment="1">
      <alignment horizontal="right" vertical="top" wrapText="1"/>
    </xf>
    <xf numFmtId="3" fontId="21" fillId="2" borderId="0" xfId="0" applyNumberFormat="1" applyFont="1" applyFill="1" applyAlignment="1">
      <alignment horizontal="right" vertical="top" wrapText="1"/>
    </xf>
    <xf numFmtId="3" fontId="26" fillId="2" borderId="0" xfId="0" applyNumberFormat="1" applyFont="1" applyFill="1" applyAlignment="1">
      <alignment horizontal="right" vertical="top" wrapText="1"/>
    </xf>
    <xf numFmtId="0" fontId="21" fillId="2" borderId="0" xfId="0" applyFont="1" applyFill="1" applyAlignment="1">
      <alignment horizontal="right" vertical="top" wrapText="1"/>
    </xf>
    <xf numFmtId="3" fontId="26" fillId="0" borderId="0" xfId="0" applyNumberFormat="1" applyFont="1" applyAlignment="1">
      <alignment horizontal="right" vertical="top" wrapText="1"/>
    </xf>
    <xf numFmtId="0" fontId="27" fillId="0" borderId="0" xfId="0" applyFont="1" applyAlignment="1">
      <alignment vertical="top" wrapText="1"/>
    </xf>
    <xf numFmtId="0" fontId="26" fillId="2" borderId="0" xfId="0" applyFont="1" applyFill="1" applyAlignment="1">
      <alignment horizontal="center" vertical="top" wrapText="1"/>
    </xf>
    <xf numFmtId="0" fontId="21" fillId="2" borderId="0" xfId="0" applyFont="1" applyFill="1" applyAlignment="1">
      <alignment horizontal="left" vertical="top" wrapText="1"/>
    </xf>
    <xf numFmtId="0" fontId="21" fillId="2" borderId="0" xfId="0" applyFont="1" applyFill="1" applyAlignment="1">
      <alignment horizontal="left" vertical="center" wrapText="1"/>
    </xf>
    <xf numFmtId="3" fontId="21" fillId="0" borderId="0" xfId="0" applyNumberFormat="1" applyFont="1" applyAlignment="1">
      <alignment horizontal="right" vertical="top" wrapText="1"/>
    </xf>
    <xf numFmtId="0" fontId="3" fillId="0" borderId="0" xfId="0" applyFont="1"/>
    <xf numFmtId="0" fontId="27" fillId="0" borderId="0" xfId="0" applyFont="1" applyAlignment="1">
      <alignment horizontal="center"/>
    </xf>
    <xf numFmtId="3" fontId="21" fillId="2" borderId="0" xfId="0" applyNumberFormat="1" applyFont="1" applyFill="1" applyAlignment="1">
      <alignment horizontal="left" vertical="center" wrapText="1"/>
    </xf>
    <xf numFmtId="0" fontId="4" fillId="0" borderId="0" xfId="0" applyFont="1" applyAlignment="1">
      <alignment horizontal="center" vertical="center"/>
    </xf>
    <xf numFmtId="3" fontId="21" fillId="2" borderId="0" xfId="0" applyNumberFormat="1" applyFont="1" applyFill="1" applyAlignment="1">
      <alignment horizontal="left" vertical="top" wrapText="1"/>
    </xf>
    <xf numFmtId="0" fontId="3" fillId="2" borderId="0" xfId="0" applyFont="1" applyFill="1" applyAlignment="1">
      <alignment vertical="top" wrapText="1"/>
    </xf>
    <xf numFmtId="0" fontId="4" fillId="0" borderId="0" xfId="0" applyFont="1"/>
    <xf numFmtId="0" fontId="26" fillId="3" borderId="0" xfId="0" applyFont="1" applyFill="1" applyAlignment="1">
      <alignment horizontal="center" vertical="top" wrapText="1"/>
    </xf>
    <xf numFmtId="0" fontId="24" fillId="0" borderId="1" xfId="0" applyFont="1" applyBorder="1" applyAlignment="1">
      <alignment horizontal="center"/>
    </xf>
    <xf numFmtId="0" fontId="24" fillId="0" borderId="2" xfId="0" applyFont="1" applyBorder="1" applyAlignment="1">
      <alignment horizontal="center"/>
    </xf>
    <xf numFmtId="0" fontId="24" fillId="0" borderId="3" xfId="0" applyFont="1" applyBorder="1" applyAlignment="1">
      <alignment horizontal="center"/>
    </xf>
    <xf numFmtId="0" fontId="3" fillId="0" borderId="4" xfId="0" applyFont="1" applyBorder="1" applyAlignment="1">
      <alignment horizontal="center" vertical="center"/>
    </xf>
    <xf numFmtId="0" fontId="28" fillId="0" borderId="5" xfId="0" applyFont="1" applyBorder="1" applyAlignment="1">
      <alignment horizontal="center" vertical="center" wrapText="1"/>
    </xf>
    <xf numFmtId="0" fontId="4" fillId="0" borderId="6" xfId="0" applyFont="1" applyBorder="1" applyAlignment="1">
      <alignment vertical="center"/>
    </xf>
    <xf numFmtId="3" fontId="26" fillId="0" borderId="7" xfId="0" applyNumberFormat="1" applyFont="1" applyBorder="1" applyAlignment="1">
      <alignment horizontal="right" vertical="center" wrapText="1"/>
    </xf>
    <xf numFmtId="0" fontId="4" fillId="0" borderId="8" xfId="0" applyFont="1" applyBorder="1" applyAlignment="1">
      <alignment vertical="center" wrapText="1"/>
    </xf>
    <xf numFmtId="0" fontId="4" fillId="0" borderId="8" xfId="0" applyFont="1" applyBorder="1" applyAlignment="1">
      <alignment vertical="center"/>
    </xf>
    <xf numFmtId="0" fontId="4" fillId="0" borderId="9" xfId="0" applyFont="1" applyBorder="1" applyAlignment="1">
      <alignment vertical="center"/>
    </xf>
    <xf numFmtId="3" fontId="21" fillId="0" borderId="7" xfId="0" applyNumberFormat="1" applyFont="1" applyBorder="1" applyAlignment="1">
      <alignment horizontal="right" vertical="center" wrapText="1"/>
    </xf>
    <xf numFmtId="0" fontId="4" fillId="0" borderId="10" xfId="0" applyFont="1" applyBorder="1" applyAlignment="1">
      <alignment vertical="center"/>
    </xf>
    <xf numFmtId="3" fontId="27" fillId="2" borderId="0" xfId="0" applyNumberFormat="1" applyFont="1" applyFill="1" applyAlignment="1">
      <alignment vertical="top" wrapText="1"/>
    </xf>
    <xf numFmtId="0" fontId="30" fillId="2" borderId="0" xfId="0" applyFont="1" applyFill="1" applyAlignment="1">
      <alignment vertical="top"/>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horizontal="left" wrapText="1"/>
    </xf>
    <xf numFmtId="0" fontId="30" fillId="2" borderId="0" xfId="0" applyFont="1" applyFill="1" applyAlignment="1">
      <alignment vertical="top" wrapText="1"/>
    </xf>
    <xf numFmtId="0" fontId="26" fillId="2" borderId="0" xfId="0" applyFont="1" applyFill="1" applyAlignment="1">
      <alignment vertical="top"/>
    </xf>
    <xf numFmtId="0" fontId="31" fillId="0" borderId="0" xfId="0" applyFont="1" applyAlignment="1">
      <alignment horizontal="right" vertical="top" wrapText="1"/>
    </xf>
    <xf numFmtId="0" fontId="21" fillId="2" borderId="0" xfId="0" applyFont="1" applyFill="1" applyAlignment="1">
      <alignment vertical="top"/>
    </xf>
    <xf numFmtId="3" fontId="21" fillId="2" borderId="11" xfId="0" applyNumberFormat="1" applyFont="1" applyFill="1" applyBorder="1" applyAlignment="1">
      <alignment horizontal="right" vertical="top" wrapText="1"/>
    </xf>
    <xf numFmtId="0" fontId="21" fillId="2" borderId="11" xfId="0" applyFont="1" applyFill="1" applyBorder="1" applyAlignment="1">
      <alignment horizontal="right" vertical="top" wrapText="1"/>
    </xf>
    <xf numFmtId="0" fontId="32" fillId="0" borderId="0" xfId="2" applyFont="1" applyAlignment="1">
      <alignment horizontal="left" vertical="top" wrapText="1"/>
    </xf>
    <xf numFmtId="0" fontId="32" fillId="0" borderId="0" xfId="2" applyFont="1" applyAlignment="1">
      <alignment vertical="top" wrapText="1"/>
    </xf>
    <xf numFmtId="0" fontId="10" fillId="0" borderId="0" xfId="2" applyAlignment="1">
      <alignment vertical="top" wrapText="1"/>
    </xf>
    <xf numFmtId="0" fontId="33" fillId="0" borderId="0" xfId="2" applyFont="1" applyAlignment="1">
      <alignment vertical="center" wrapText="1"/>
    </xf>
    <xf numFmtId="3" fontId="4" fillId="2" borderId="11" xfId="0" applyNumberFormat="1" applyFont="1" applyFill="1" applyBorder="1" applyAlignment="1">
      <alignment vertical="top" wrapText="1"/>
    </xf>
    <xf numFmtId="0" fontId="3" fillId="0" borderId="0" xfId="0" applyFont="1" applyAlignment="1">
      <alignment horizontal="left"/>
    </xf>
    <xf numFmtId="0" fontId="4" fillId="0" borderId="0" xfId="0" applyFont="1" applyAlignment="1">
      <alignment horizontal="left"/>
    </xf>
    <xf numFmtId="3" fontId="0" fillId="0" borderId="0" xfId="0" applyNumberFormat="1"/>
    <xf numFmtId="0" fontId="34" fillId="0" borderId="0" xfId="0" applyFont="1"/>
  </cellXfs>
  <cellStyles count="3">
    <cellStyle name="Hipervínculo" xfId="1" builtinId="8"/>
    <cellStyle name="Normal" xfId="0" builtinId="0"/>
    <cellStyle name="Normal 2 2" xfId="2" xr:uid="{FC4E0E05-CFC9-42AA-B91F-016498E975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jpeg"/><Relationship Id="rId29" Type="http://schemas.openxmlformats.org/officeDocument/2006/relationships/image" Target="../media/image30.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png"/><Relationship Id="rId30"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431</xdr:row>
      <xdr:rowOff>38101</xdr:rowOff>
    </xdr:from>
    <xdr:to>
      <xdr:col>1</xdr:col>
      <xdr:colOff>1059007</xdr:colOff>
      <xdr:row>433</xdr:row>
      <xdr:rowOff>70862</xdr:rowOff>
    </xdr:to>
    <xdr:pic>
      <xdr:nvPicPr>
        <xdr:cNvPr id="2" name="2 Imagen">
          <a:extLst>
            <a:ext uri="{FF2B5EF4-FFF2-40B4-BE49-F238E27FC236}">
              <a16:creationId xmlns:a16="http://schemas.microsoft.com/office/drawing/2014/main" id="{ABEBB475-E28D-4AF6-AED9-B3A0D306BE4D}"/>
            </a:ext>
          </a:extLst>
        </xdr:cNvPr>
        <xdr:cNvPicPr>
          <a:picLocks noChangeAspect="1"/>
        </xdr:cNvPicPr>
      </xdr:nvPicPr>
      <xdr:blipFill>
        <a:blip xmlns:r="http://schemas.openxmlformats.org/officeDocument/2006/relationships" r:embed="rId1"/>
        <a:stretch>
          <a:fillRect/>
        </a:stretch>
      </xdr:blipFill>
      <xdr:spPr>
        <a:xfrm>
          <a:off x="381001" y="68322826"/>
          <a:ext cx="6431106" cy="413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56</xdr:row>
      <xdr:rowOff>0</xdr:rowOff>
    </xdr:from>
    <xdr:to>
      <xdr:col>3</xdr:col>
      <xdr:colOff>1189828</xdr:colOff>
      <xdr:row>58</xdr:row>
      <xdr:rowOff>57150</xdr:rowOff>
    </xdr:to>
    <xdr:pic>
      <xdr:nvPicPr>
        <xdr:cNvPr id="2" name="1 Imagen">
          <a:extLst>
            <a:ext uri="{FF2B5EF4-FFF2-40B4-BE49-F238E27FC236}">
              <a16:creationId xmlns:a16="http://schemas.microsoft.com/office/drawing/2014/main" id="{10AD00A9-9188-43BF-B250-0CF67D372310}"/>
            </a:ext>
          </a:extLst>
        </xdr:cNvPr>
        <xdr:cNvPicPr>
          <a:picLocks noChangeAspect="1"/>
        </xdr:cNvPicPr>
      </xdr:nvPicPr>
      <xdr:blipFill>
        <a:blip xmlns:r="http://schemas.openxmlformats.org/officeDocument/2006/relationships" r:embed="rId1"/>
        <a:stretch>
          <a:fillRect/>
        </a:stretch>
      </xdr:blipFill>
      <xdr:spPr>
        <a:xfrm>
          <a:off x="171449" y="10572750"/>
          <a:ext cx="6809579" cy="438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762000</xdr:colOff>
      <xdr:row>655</xdr:row>
      <xdr:rowOff>28576</xdr:rowOff>
    </xdr:from>
    <xdr:to>
      <xdr:col>1</xdr:col>
      <xdr:colOff>762000</xdr:colOff>
      <xdr:row>682</xdr:row>
      <xdr:rowOff>124865</xdr:rowOff>
    </xdr:to>
    <xdr:pic>
      <xdr:nvPicPr>
        <xdr:cNvPr id="2" name="17 Imagen">
          <a:extLst>
            <a:ext uri="{FF2B5EF4-FFF2-40B4-BE49-F238E27FC236}">
              <a16:creationId xmlns:a16="http://schemas.microsoft.com/office/drawing/2014/main" id="{E6573F19-464B-4BD5-8EAC-9C47486CD645}"/>
            </a:ext>
          </a:extLst>
        </xdr:cNvPr>
        <xdr:cNvPicPr>
          <a:picLocks noChangeAspect="1"/>
        </xdr:cNvPicPr>
      </xdr:nvPicPr>
      <xdr:blipFill>
        <a:blip xmlns:r="http://schemas.openxmlformats.org/officeDocument/2006/relationships" r:embed="rId1"/>
        <a:stretch>
          <a:fillRect/>
        </a:stretch>
      </xdr:blipFill>
      <xdr:spPr>
        <a:xfrm>
          <a:off x="1524000" y="143398876"/>
          <a:ext cx="0" cy="6886821"/>
        </a:xfrm>
        <a:prstGeom prst="rect">
          <a:avLst/>
        </a:prstGeom>
      </xdr:spPr>
    </xdr:pic>
    <xdr:clientData/>
  </xdr:twoCellAnchor>
  <xdr:twoCellAnchor editAs="oneCell">
    <xdr:from>
      <xdr:col>1</xdr:col>
      <xdr:colOff>869950</xdr:colOff>
      <xdr:row>617</xdr:row>
      <xdr:rowOff>95250</xdr:rowOff>
    </xdr:from>
    <xdr:to>
      <xdr:col>1</xdr:col>
      <xdr:colOff>7386487</xdr:colOff>
      <xdr:row>644</xdr:row>
      <xdr:rowOff>492125</xdr:rowOff>
    </xdr:to>
    <xdr:pic>
      <xdr:nvPicPr>
        <xdr:cNvPr id="3" name="16 Imagen">
          <a:extLst>
            <a:ext uri="{FF2B5EF4-FFF2-40B4-BE49-F238E27FC236}">
              <a16:creationId xmlns:a16="http://schemas.microsoft.com/office/drawing/2014/main" id="{0E074462-A6B0-4A96-8589-E07E7E39085B}"/>
            </a:ext>
          </a:extLst>
        </xdr:cNvPr>
        <xdr:cNvPicPr>
          <a:picLocks noChangeAspect="1"/>
        </xdr:cNvPicPr>
      </xdr:nvPicPr>
      <xdr:blipFill>
        <a:blip xmlns:r="http://schemas.openxmlformats.org/officeDocument/2006/relationships" r:embed="rId2"/>
        <a:stretch>
          <a:fillRect/>
        </a:stretch>
      </xdr:blipFill>
      <xdr:spPr>
        <a:xfrm>
          <a:off x="1631950" y="175974375"/>
          <a:ext cx="6516537" cy="4683125"/>
        </a:xfrm>
        <a:prstGeom prst="rect">
          <a:avLst/>
        </a:prstGeom>
      </xdr:spPr>
    </xdr:pic>
    <xdr:clientData/>
  </xdr:twoCellAnchor>
  <xdr:twoCellAnchor editAs="oneCell">
    <xdr:from>
      <xdr:col>1</xdr:col>
      <xdr:colOff>942975</xdr:colOff>
      <xdr:row>738</xdr:row>
      <xdr:rowOff>0</xdr:rowOff>
    </xdr:from>
    <xdr:to>
      <xdr:col>1</xdr:col>
      <xdr:colOff>8164238</xdr:colOff>
      <xdr:row>740</xdr:row>
      <xdr:rowOff>142876</xdr:rowOff>
    </xdr:to>
    <xdr:pic>
      <xdr:nvPicPr>
        <xdr:cNvPr id="5" name="21 Imagen">
          <a:extLst>
            <a:ext uri="{FF2B5EF4-FFF2-40B4-BE49-F238E27FC236}">
              <a16:creationId xmlns:a16="http://schemas.microsoft.com/office/drawing/2014/main" id="{DE8AAFAA-6C03-4FE3-A377-BE9FC759E738}"/>
            </a:ext>
          </a:extLst>
        </xdr:cNvPr>
        <xdr:cNvPicPr>
          <a:picLocks noChangeAspect="1"/>
        </xdr:cNvPicPr>
      </xdr:nvPicPr>
      <xdr:blipFill>
        <a:blip xmlns:r="http://schemas.openxmlformats.org/officeDocument/2006/relationships" r:embed="rId3"/>
        <a:stretch>
          <a:fillRect/>
        </a:stretch>
      </xdr:blipFill>
      <xdr:spPr>
        <a:xfrm>
          <a:off x="1704975" y="164706300"/>
          <a:ext cx="7221263" cy="447675"/>
        </a:xfrm>
        <a:prstGeom prst="rect">
          <a:avLst/>
        </a:prstGeom>
      </xdr:spPr>
    </xdr:pic>
    <xdr:clientData/>
  </xdr:twoCellAnchor>
  <xdr:twoCellAnchor editAs="oneCell">
    <xdr:from>
      <xdr:col>1</xdr:col>
      <xdr:colOff>2152650</xdr:colOff>
      <xdr:row>716</xdr:row>
      <xdr:rowOff>123825</xdr:rowOff>
    </xdr:from>
    <xdr:to>
      <xdr:col>1</xdr:col>
      <xdr:colOff>6717117</xdr:colOff>
      <xdr:row>722</xdr:row>
      <xdr:rowOff>214313</xdr:rowOff>
    </xdr:to>
    <xdr:pic>
      <xdr:nvPicPr>
        <xdr:cNvPr id="23" name="Imagen 22">
          <a:extLst>
            <a:ext uri="{FF2B5EF4-FFF2-40B4-BE49-F238E27FC236}">
              <a16:creationId xmlns:a16="http://schemas.microsoft.com/office/drawing/2014/main" id="{0AB69D0B-B1F5-42AB-B303-9492D94521B6}"/>
            </a:ext>
          </a:extLst>
        </xdr:cNvPr>
        <xdr:cNvPicPr>
          <a:picLocks noChangeAspect="1"/>
        </xdr:cNvPicPr>
      </xdr:nvPicPr>
      <xdr:blipFill>
        <a:blip xmlns:r="http://schemas.openxmlformats.org/officeDocument/2006/relationships" r:embed="rId4"/>
        <a:stretch>
          <a:fillRect/>
        </a:stretch>
      </xdr:blipFill>
      <xdr:spPr>
        <a:xfrm>
          <a:off x="2914650" y="203065856"/>
          <a:ext cx="4564467" cy="1138238"/>
        </a:xfrm>
        <a:prstGeom prst="rect">
          <a:avLst/>
        </a:prstGeom>
      </xdr:spPr>
    </xdr:pic>
    <xdr:clientData/>
  </xdr:twoCellAnchor>
  <xdr:twoCellAnchor editAs="oneCell">
    <xdr:from>
      <xdr:col>1</xdr:col>
      <xdr:colOff>754857</xdr:colOff>
      <xdr:row>648</xdr:row>
      <xdr:rowOff>115093</xdr:rowOff>
    </xdr:from>
    <xdr:to>
      <xdr:col>1</xdr:col>
      <xdr:colOff>7072312</xdr:colOff>
      <xdr:row>677</xdr:row>
      <xdr:rowOff>126677</xdr:rowOff>
    </xdr:to>
    <xdr:pic>
      <xdr:nvPicPr>
        <xdr:cNvPr id="28" name="Imagen 27">
          <a:extLst>
            <a:ext uri="{FF2B5EF4-FFF2-40B4-BE49-F238E27FC236}">
              <a16:creationId xmlns:a16="http://schemas.microsoft.com/office/drawing/2014/main" id="{95CF4FB4-16BB-4BEF-B584-B0EAF7A67862}"/>
            </a:ext>
          </a:extLst>
        </xdr:cNvPr>
        <xdr:cNvPicPr>
          <a:picLocks noChangeAspect="1"/>
        </xdr:cNvPicPr>
      </xdr:nvPicPr>
      <xdr:blipFill>
        <a:blip xmlns:r="http://schemas.openxmlformats.org/officeDocument/2006/relationships" r:embed="rId5"/>
        <a:stretch>
          <a:fillRect/>
        </a:stretch>
      </xdr:blipFill>
      <xdr:spPr>
        <a:xfrm>
          <a:off x="1516857" y="184304781"/>
          <a:ext cx="6317455" cy="7322021"/>
        </a:xfrm>
        <a:prstGeom prst="rect">
          <a:avLst/>
        </a:prstGeom>
      </xdr:spPr>
    </xdr:pic>
    <xdr:clientData/>
  </xdr:twoCellAnchor>
  <xdr:twoCellAnchor editAs="oneCell">
    <xdr:from>
      <xdr:col>1</xdr:col>
      <xdr:colOff>90899</xdr:colOff>
      <xdr:row>691</xdr:row>
      <xdr:rowOff>161473</xdr:rowOff>
    </xdr:from>
    <xdr:to>
      <xdr:col>1</xdr:col>
      <xdr:colOff>8736516</xdr:colOff>
      <xdr:row>712</xdr:row>
      <xdr:rowOff>28575</xdr:rowOff>
    </xdr:to>
    <xdr:pic>
      <xdr:nvPicPr>
        <xdr:cNvPr id="30" name="Imagen 29">
          <a:extLst>
            <a:ext uri="{FF2B5EF4-FFF2-40B4-BE49-F238E27FC236}">
              <a16:creationId xmlns:a16="http://schemas.microsoft.com/office/drawing/2014/main" id="{D94035AA-6F3A-465F-AC5D-B7B5AA5D65AB}"/>
            </a:ext>
          </a:extLst>
        </xdr:cNvPr>
        <xdr:cNvPicPr>
          <a:picLocks noChangeAspect="1"/>
        </xdr:cNvPicPr>
      </xdr:nvPicPr>
      <xdr:blipFill>
        <a:blip xmlns:r="http://schemas.openxmlformats.org/officeDocument/2006/relationships" r:embed="rId6"/>
        <a:stretch>
          <a:fillRect/>
        </a:stretch>
      </xdr:blipFill>
      <xdr:spPr>
        <a:xfrm>
          <a:off x="852899" y="195641687"/>
          <a:ext cx="8645617" cy="5296352"/>
        </a:xfrm>
        <a:prstGeom prst="rect">
          <a:avLst/>
        </a:prstGeom>
      </xdr:spPr>
    </xdr:pic>
    <xdr:clientData/>
  </xdr:twoCellAnchor>
  <xdr:twoCellAnchor editAs="oneCell">
    <xdr:from>
      <xdr:col>1</xdr:col>
      <xdr:colOff>2305050</xdr:colOff>
      <xdr:row>17</xdr:row>
      <xdr:rowOff>104775</xdr:rowOff>
    </xdr:from>
    <xdr:to>
      <xdr:col>1</xdr:col>
      <xdr:colOff>5928360</xdr:colOff>
      <xdr:row>28</xdr:row>
      <xdr:rowOff>161925</xdr:rowOff>
    </xdr:to>
    <xdr:pic>
      <xdr:nvPicPr>
        <xdr:cNvPr id="33" name="Imagen 32">
          <a:extLst>
            <a:ext uri="{FF2B5EF4-FFF2-40B4-BE49-F238E27FC236}">
              <a16:creationId xmlns:a16="http://schemas.microsoft.com/office/drawing/2014/main" id="{38662EE2-D6BD-4149-9EDF-1416A615BA9B}"/>
            </a:ext>
          </a:extLst>
        </xdr:cNvPr>
        <xdr:cNvPicPr/>
      </xdr:nvPicPr>
      <xdr:blipFill>
        <a:blip xmlns:r="http://schemas.openxmlformats.org/officeDocument/2006/relationships" r:embed="rId7"/>
        <a:stretch>
          <a:fillRect/>
        </a:stretch>
      </xdr:blipFill>
      <xdr:spPr>
        <a:xfrm>
          <a:off x="3067050" y="4657725"/>
          <a:ext cx="3623310" cy="2257425"/>
        </a:xfrm>
        <a:prstGeom prst="rect">
          <a:avLst/>
        </a:prstGeom>
        <a:ln>
          <a:noFill/>
        </a:ln>
        <a:effectLst>
          <a:outerShdw blurRad="190500" algn="tl" rotWithShape="0">
            <a:srgbClr val="000000">
              <a:alpha val="70000"/>
            </a:srgbClr>
          </a:outerShdw>
        </a:effectLst>
      </xdr:spPr>
    </xdr:pic>
    <xdr:clientData/>
  </xdr:twoCellAnchor>
  <xdr:twoCellAnchor>
    <xdr:from>
      <xdr:col>1</xdr:col>
      <xdr:colOff>2286000</xdr:colOff>
      <xdr:row>81</xdr:row>
      <xdr:rowOff>95250</xdr:rowOff>
    </xdr:from>
    <xdr:to>
      <xdr:col>1</xdr:col>
      <xdr:colOff>5654040</xdr:colOff>
      <xdr:row>96</xdr:row>
      <xdr:rowOff>41910</xdr:rowOff>
    </xdr:to>
    <xdr:pic>
      <xdr:nvPicPr>
        <xdr:cNvPr id="34" name="Imagen 33">
          <a:extLst>
            <a:ext uri="{FF2B5EF4-FFF2-40B4-BE49-F238E27FC236}">
              <a16:creationId xmlns:a16="http://schemas.microsoft.com/office/drawing/2014/main" id="{52322640-8C91-45C7-A3CC-AD768DDD8444}"/>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0018" t="19010" r="9969" b="22511"/>
        <a:stretch>
          <a:fillRect/>
        </a:stretch>
      </xdr:blipFill>
      <xdr:spPr bwMode="auto">
        <a:xfrm>
          <a:off x="3048000" y="18564225"/>
          <a:ext cx="3368040" cy="2375535"/>
        </a:xfrm>
        <a:prstGeom prst="rect">
          <a:avLst/>
        </a:prstGeom>
        <a:ln>
          <a:noFill/>
        </a:ln>
        <a:effectLst>
          <a:outerShdw blurRad="190500" algn="tl" rotWithShape="0">
            <a:srgbClr val="000000">
              <a:alpha val="70000"/>
            </a:srgbClr>
          </a:outerShdw>
        </a:effectLst>
        <a:extLst>
          <a:ext uri="{53640926-AAD7-44D8-BBD7-CCE9431645EC}">
            <a14:shadowObscured xmlns:a14="http://schemas.microsoft.com/office/drawing/2010/main"/>
          </a:ext>
        </a:extLst>
      </xdr:spPr>
    </xdr:pic>
    <xdr:clientData/>
  </xdr:twoCellAnchor>
  <xdr:twoCellAnchor>
    <xdr:from>
      <xdr:col>1</xdr:col>
      <xdr:colOff>2676525</xdr:colOff>
      <xdr:row>130</xdr:row>
      <xdr:rowOff>47624</xdr:rowOff>
    </xdr:from>
    <xdr:to>
      <xdr:col>1</xdr:col>
      <xdr:colOff>6115050</xdr:colOff>
      <xdr:row>141</xdr:row>
      <xdr:rowOff>1007051</xdr:rowOff>
    </xdr:to>
    <xdr:pic>
      <xdr:nvPicPr>
        <xdr:cNvPr id="67" name="Imagen 13">
          <a:extLst>
            <a:ext uri="{FF2B5EF4-FFF2-40B4-BE49-F238E27FC236}">
              <a16:creationId xmlns:a16="http://schemas.microsoft.com/office/drawing/2014/main" id="{7FE62674-C371-49C0-B40D-15EBE8601BF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438525" y="28470224"/>
          <a:ext cx="3438525" cy="2731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1901825</xdr:colOff>
      <xdr:row>144</xdr:row>
      <xdr:rowOff>333375</xdr:rowOff>
    </xdr:from>
    <xdr:to>
      <xdr:col>1</xdr:col>
      <xdr:colOff>6302375</xdr:colOff>
      <xdr:row>146</xdr:row>
      <xdr:rowOff>2311486</xdr:rowOff>
    </xdr:to>
    <xdr:pic>
      <xdr:nvPicPr>
        <xdr:cNvPr id="68" name="Imagen 14">
          <a:extLst>
            <a:ext uri="{FF2B5EF4-FFF2-40B4-BE49-F238E27FC236}">
              <a16:creationId xmlns:a16="http://schemas.microsoft.com/office/drawing/2014/main" id="{0DFCE183-4C9C-4FB5-B80F-56EE4A54237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663825" y="31877000"/>
          <a:ext cx="4400550" cy="2486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2876550</xdr:colOff>
      <xdr:row>157</xdr:row>
      <xdr:rowOff>57151</xdr:rowOff>
    </xdr:from>
    <xdr:to>
      <xdr:col>1</xdr:col>
      <xdr:colOff>5524500</xdr:colOff>
      <xdr:row>157</xdr:row>
      <xdr:rowOff>2567017</xdr:rowOff>
    </xdr:to>
    <xdr:pic>
      <xdr:nvPicPr>
        <xdr:cNvPr id="69" name="Imagen 15">
          <a:extLst>
            <a:ext uri="{FF2B5EF4-FFF2-40B4-BE49-F238E27FC236}">
              <a16:creationId xmlns:a16="http://schemas.microsoft.com/office/drawing/2014/main" id="{8A40159F-DA0C-48AA-B5E2-1A83E8FEB38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638550" y="36522026"/>
          <a:ext cx="2647950" cy="2509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2790825</xdr:colOff>
      <xdr:row>190</xdr:row>
      <xdr:rowOff>133350</xdr:rowOff>
    </xdr:from>
    <xdr:to>
      <xdr:col>1</xdr:col>
      <xdr:colOff>6191250</xdr:colOff>
      <xdr:row>195</xdr:row>
      <xdr:rowOff>76200</xdr:rowOff>
    </xdr:to>
    <xdr:pic>
      <xdr:nvPicPr>
        <xdr:cNvPr id="70" name="Imagen 26">
          <a:extLst>
            <a:ext uri="{FF2B5EF4-FFF2-40B4-BE49-F238E27FC236}">
              <a16:creationId xmlns:a16="http://schemas.microsoft.com/office/drawing/2014/main" id="{AB69C85B-3225-4F40-9B7E-BC5689DF9E1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52825" y="51225450"/>
          <a:ext cx="34004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2828925</xdr:colOff>
      <xdr:row>206</xdr:row>
      <xdr:rowOff>47625</xdr:rowOff>
    </xdr:from>
    <xdr:to>
      <xdr:col>1</xdr:col>
      <xdr:colOff>6177857</xdr:colOff>
      <xdr:row>206</xdr:row>
      <xdr:rowOff>2276475</xdr:rowOff>
    </xdr:to>
    <xdr:pic>
      <xdr:nvPicPr>
        <xdr:cNvPr id="71" name="Imagen 27">
          <a:extLst>
            <a:ext uri="{FF2B5EF4-FFF2-40B4-BE49-F238E27FC236}">
              <a16:creationId xmlns:a16="http://schemas.microsoft.com/office/drawing/2014/main" id="{2BD78D19-D519-466F-92F5-FA9CEF20841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590925" y="56930925"/>
          <a:ext cx="3348932"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2571750</xdr:colOff>
      <xdr:row>213</xdr:row>
      <xdr:rowOff>152400</xdr:rowOff>
    </xdr:from>
    <xdr:to>
      <xdr:col>1</xdr:col>
      <xdr:colOff>6334125</xdr:colOff>
      <xdr:row>215</xdr:row>
      <xdr:rowOff>161925</xdr:rowOff>
    </xdr:to>
    <xdr:pic>
      <xdr:nvPicPr>
        <xdr:cNvPr id="72" name="Imagen 17">
          <a:extLst>
            <a:ext uri="{FF2B5EF4-FFF2-40B4-BE49-F238E27FC236}">
              <a16:creationId xmlns:a16="http://schemas.microsoft.com/office/drawing/2014/main" id="{6952E115-E3EF-4E8E-9F1F-F4F15CF07FA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333750" y="62112525"/>
          <a:ext cx="3762375" cy="233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2692400</xdr:colOff>
      <xdr:row>220</xdr:row>
      <xdr:rowOff>130175</xdr:rowOff>
    </xdr:from>
    <xdr:to>
      <xdr:col>1</xdr:col>
      <xdr:colOff>6329675</xdr:colOff>
      <xdr:row>220</xdr:row>
      <xdr:rowOff>2473325</xdr:rowOff>
    </xdr:to>
    <xdr:pic>
      <xdr:nvPicPr>
        <xdr:cNvPr id="73" name="Imagen 19" descr="https://semaforos.mexicocomovamos.mx/static/semaforos/infobites/infobites/13_01_encuesta_banxico_crecimiento.png">
          <a:extLst>
            <a:ext uri="{FF2B5EF4-FFF2-40B4-BE49-F238E27FC236}">
              <a16:creationId xmlns:a16="http://schemas.microsoft.com/office/drawing/2014/main" id="{775460C4-D543-4C56-88F3-16C2C887AEF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454400" y="64741425"/>
          <a:ext cx="3637275"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2438400</xdr:colOff>
      <xdr:row>228</xdr:row>
      <xdr:rowOff>95250</xdr:rowOff>
    </xdr:from>
    <xdr:to>
      <xdr:col>1</xdr:col>
      <xdr:colOff>6521336</xdr:colOff>
      <xdr:row>228</xdr:row>
      <xdr:rowOff>2400300</xdr:rowOff>
    </xdr:to>
    <xdr:pic>
      <xdr:nvPicPr>
        <xdr:cNvPr id="74" name="Imagen 21" descr="https://semaforos.mexicocomovamos.mx/static/semaforos/infobites/infobites/13_02_encuesta_banxico_inflaci%C3%B3n.png">
          <a:extLst>
            <a:ext uri="{FF2B5EF4-FFF2-40B4-BE49-F238E27FC236}">
              <a16:creationId xmlns:a16="http://schemas.microsoft.com/office/drawing/2014/main" id="{A60B9014-C51B-49EC-83F7-83993B2A45CA}"/>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00400" y="70942200"/>
          <a:ext cx="4082936" cy="230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2470150</xdr:colOff>
      <xdr:row>241</xdr:row>
      <xdr:rowOff>295275</xdr:rowOff>
    </xdr:from>
    <xdr:to>
      <xdr:col>1</xdr:col>
      <xdr:colOff>6108700</xdr:colOff>
      <xdr:row>255</xdr:row>
      <xdr:rowOff>66675</xdr:rowOff>
    </xdr:to>
    <xdr:pic>
      <xdr:nvPicPr>
        <xdr:cNvPr id="75" name="Imagen 28">
          <a:extLst>
            <a:ext uri="{FF2B5EF4-FFF2-40B4-BE49-F238E27FC236}">
              <a16:creationId xmlns:a16="http://schemas.microsoft.com/office/drawing/2014/main" id="{E6005C59-5995-4714-9522-03947E074D72}"/>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232150" y="75384025"/>
          <a:ext cx="3638550" cy="242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2619375</xdr:colOff>
      <xdr:row>286</xdr:row>
      <xdr:rowOff>133350</xdr:rowOff>
    </xdr:from>
    <xdr:to>
      <xdr:col>1</xdr:col>
      <xdr:colOff>6495761</xdr:colOff>
      <xdr:row>286</xdr:row>
      <xdr:rowOff>1752600</xdr:rowOff>
    </xdr:to>
    <xdr:pic>
      <xdr:nvPicPr>
        <xdr:cNvPr id="76" name="Imagen 22">
          <a:extLst>
            <a:ext uri="{FF2B5EF4-FFF2-40B4-BE49-F238E27FC236}">
              <a16:creationId xmlns:a16="http://schemas.microsoft.com/office/drawing/2014/main" id="{43806B83-4684-461A-A3CB-A702C845B974}"/>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381375" y="86877525"/>
          <a:ext cx="3876386"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2419350</xdr:colOff>
      <xdr:row>295</xdr:row>
      <xdr:rowOff>133350</xdr:rowOff>
    </xdr:from>
    <xdr:to>
      <xdr:col>1</xdr:col>
      <xdr:colOff>6621677</xdr:colOff>
      <xdr:row>295</xdr:row>
      <xdr:rowOff>1390650</xdr:rowOff>
    </xdr:to>
    <xdr:pic>
      <xdr:nvPicPr>
        <xdr:cNvPr id="77" name="Imagen 23">
          <a:extLst>
            <a:ext uri="{FF2B5EF4-FFF2-40B4-BE49-F238E27FC236}">
              <a16:creationId xmlns:a16="http://schemas.microsoft.com/office/drawing/2014/main" id="{84496309-2E36-4AFB-BFBB-10E3B8799ADB}"/>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181350" y="90830400"/>
          <a:ext cx="4202327"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2038350</xdr:colOff>
      <xdr:row>330</xdr:row>
      <xdr:rowOff>95250</xdr:rowOff>
    </xdr:from>
    <xdr:to>
      <xdr:col>1</xdr:col>
      <xdr:colOff>6181725</xdr:colOff>
      <xdr:row>339</xdr:row>
      <xdr:rowOff>1085850</xdr:rowOff>
    </xdr:to>
    <xdr:pic>
      <xdr:nvPicPr>
        <xdr:cNvPr id="78" name="Imagen 30">
          <a:extLst>
            <a:ext uri="{FF2B5EF4-FFF2-40B4-BE49-F238E27FC236}">
              <a16:creationId xmlns:a16="http://schemas.microsoft.com/office/drawing/2014/main" id="{00DA0877-B8D7-4C11-AA9B-6D1D9BBCFEF5}"/>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800350" y="98802825"/>
          <a:ext cx="4143375"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2133600</xdr:colOff>
      <xdr:row>353</xdr:row>
      <xdr:rowOff>77561</xdr:rowOff>
    </xdr:from>
    <xdr:to>
      <xdr:col>1</xdr:col>
      <xdr:colOff>6029325</xdr:colOff>
      <xdr:row>354</xdr:row>
      <xdr:rowOff>2517322</xdr:rowOff>
    </xdr:to>
    <xdr:pic>
      <xdr:nvPicPr>
        <xdr:cNvPr id="79" name="Imagen 31">
          <a:extLst>
            <a:ext uri="{FF2B5EF4-FFF2-40B4-BE49-F238E27FC236}">
              <a16:creationId xmlns:a16="http://schemas.microsoft.com/office/drawing/2014/main" id="{2973E8BF-2405-4659-A15F-9F777989E44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95600" y="101790954"/>
          <a:ext cx="3895725" cy="2603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2333625</xdr:colOff>
      <xdr:row>363</xdr:row>
      <xdr:rowOff>57150</xdr:rowOff>
    </xdr:from>
    <xdr:to>
      <xdr:col>1</xdr:col>
      <xdr:colOff>6143625</xdr:colOff>
      <xdr:row>370</xdr:row>
      <xdr:rowOff>161925</xdr:rowOff>
    </xdr:to>
    <xdr:pic>
      <xdr:nvPicPr>
        <xdr:cNvPr id="80" name="Imagen 2">
          <a:extLst>
            <a:ext uri="{FF2B5EF4-FFF2-40B4-BE49-F238E27FC236}">
              <a16:creationId xmlns:a16="http://schemas.microsoft.com/office/drawing/2014/main" id="{4F464066-25D2-4691-9B62-18D8170A872C}"/>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095625" y="108861225"/>
          <a:ext cx="3810000"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2200275</xdr:colOff>
      <xdr:row>377</xdr:row>
      <xdr:rowOff>132896</xdr:rowOff>
    </xdr:from>
    <xdr:to>
      <xdr:col>1</xdr:col>
      <xdr:colOff>6153150</xdr:colOff>
      <xdr:row>381</xdr:row>
      <xdr:rowOff>901700</xdr:rowOff>
    </xdr:to>
    <xdr:pic>
      <xdr:nvPicPr>
        <xdr:cNvPr id="81" name="Imagen 5">
          <a:extLst>
            <a:ext uri="{FF2B5EF4-FFF2-40B4-BE49-F238E27FC236}">
              <a16:creationId xmlns:a16="http://schemas.microsoft.com/office/drawing/2014/main" id="{9C605799-0CDC-4252-B104-B33689F91FA3}"/>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962275" y="111493753"/>
          <a:ext cx="3952875" cy="3163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2981325</xdr:colOff>
      <xdr:row>178</xdr:row>
      <xdr:rowOff>114299</xdr:rowOff>
    </xdr:from>
    <xdr:to>
      <xdr:col>1</xdr:col>
      <xdr:colOff>6286500</xdr:colOff>
      <xdr:row>179</xdr:row>
      <xdr:rowOff>2011948</xdr:rowOff>
    </xdr:to>
    <xdr:pic>
      <xdr:nvPicPr>
        <xdr:cNvPr id="82" name="Imagen 25">
          <a:extLst>
            <a:ext uri="{FF2B5EF4-FFF2-40B4-BE49-F238E27FC236}">
              <a16:creationId xmlns:a16="http://schemas.microsoft.com/office/drawing/2014/main" id="{969D1B67-E3A5-4003-BE6C-465A064EA273}"/>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743325" y="45729524"/>
          <a:ext cx="3305175" cy="208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1866900</xdr:colOff>
      <xdr:row>404</xdr:row>
      <xdr:rowOff>38100</xdr:rowOff>
    </xdr:from>
    <xdr:to>
      <xdr:col>1</xdr:col>
      <xdr:colOff>6419850</xdr:colOff>
      <xdr:row>404</xdr:row>
      <xdr:rowOff>2419350</xdr:rowOff>
    </xdr:to>
    <xdr:pic>
      <xdr:nvPicPr>
        <xdr:cNvPr id="95" name="Imagen 4">
          <a:extLst>
            <a:ext uri="{FF2B5EF4-FFF2-40B4-BE49-F238E27FC236}">
              <a16:creationId xmlns:a16="http://schemas.microsoft.com/office/drawing/2014/main" id="{049F385F-82B1-4298-B9F5-13DBE6DF852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628900" y="122139075"/>
          <a:ext cx="4552950" cy="238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1282700</xdr:colOff>
      <xdr:row>417</xdr:row>
      <xdr:rowOff>82550</xdr:rowOff>
    </xdr:from>
    <xdr:to>
      <xdr:col>1</xdr:col>
      <xdr:colOff>7035800</xdr:colOff>
      <xdr:row>434</xdr:row>
      <xdr:rowOff>73025</xdr:rowOff>
    </xdr:to>
    <xdr:pic>
      <xdr:nvPicPr>
        <xdr:cNvPr id="97" name="Imagen 5">
          <a:extLst>
            <a:ext uri="{FF2B5EF4-FFF2-40B4-BE49-F238E27FC236}">
              <a16:creationId xmlns:a16="http://schemas.microsoft.com/office/drawing/2014/main" id="{974296C1-0464-4E06-B923-3E3B891F2DD5}"/>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044700" y="128082675"/>
          <a:ext cx="5753100" cy="268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1666875</xdr:colOff>
      <xdr:row>412</xdr:row>
      <xdr:rowOff>38100</xdr:rowOff>
    </xdr:from>
    <xdr:to>
      <xdr:col>1</xdr:col>
      <xdr:colOff>6556291</xdr:colOff>
      <xdr:row>412</xdr:row>
      <xdr:rowOff>2257236</xdr:rowOff>
    </xdr:to>
    <xdr:pic>
      <xdr:nvPicPr>
        <xdr:cNvPr id="107" name="Imagen 106">
          <a:extLst>
            <a:ext uri="{FF2B5EF4-FFF2-40B4-BE49-F238E27FC236}">
              <a16:creationId xmlns:a16="http://schemas.microsoft.com/office/drawing/2014/main" id="{A1A7DB75-F807-431D-B0C0-B9D61B71FA5E}"/>
            </a:ext>
          </a:extLst>
        </xdr:cNvPr>
        <xdr:cNvPicPr>
          <a:picLocks noChangeAspect="1"/>
        </xdr:cNvPicPr>
      </xdr:nvPicPr>
      <xdr:blipFill>
        <a:blip xmlns:r="http://schemas.openxmlformats.org/officeDocument/2006/relationships" r:embed="rId27"/>
        <a:stretch>
          <a:fillRect/>
        </a:stretch>
      </xdr:blipFill>
      <xdr:spPr>
        <a:xfrm>
          <a:off x="2428875" y="126834900"/>
          <a:ext cx="4889416" cy="2219136"/>
        </a:xfrm>
        <a:prstGeom prst="rect">
          <a:avLst/>
        </a:prstGeom>
      </xdr:spPr>
    </xdr:pic>
    <xdr:clientData/>
  </xdr:twoCellAnchor>
  <xdr:twoCellAnchor editAs="oneCell">
    <xdr:from>
      <xdr:col>1</xdr:col>
      <xdr:colOff>1133475</xdr:colOff>
      <xdr:row>454</xdr:row>
      <xdr:rowOff>95250</xdr:rowOff>
    </xdr:from>
    <xdr:to>
      <xdr:col>1</xdr:col>
      <xdr:colOff>7105650</xdr:colOff>
      <xdr:row>472</xdr:row>
      <xdr:rowOff>62597</xdr:rowOff>
    </xdr:to>
    <xdr:pic>
      <xdr:nvPicPr>
        <xdr:cNvPr id="6" name="Imagen 5">
          <a:extLst>
            <a:ext uri="{FF2B5EF4-FFF2-40B4-BE49-F238E27FC236}">
              <a16:creationId xmlns:a16="http://schemas.microsoft.com/office/drawing/2014/main" id="{3025042D-9B76-4531-9996-0F83EAFD1A5A}"/>
            </a:ext>
          </a:extLst>
        </xdr:cNvPr>
        <xdr:cNvPicPr>
          <a:picLocks noChangeAspect="1"/>
        </xdr:cNvPicPr>
      </xdr:nvPicPr>
      <xdr:blipFill>
        <a:blip xmlns:r="http://schemas.openxmlformats.org/officeDocument/2006/relationships" r:embed="rId28"/>
        <a:stretch>
          <a:fillRect/>
        </a:stretch>
      </xdr:blipFill>
      <xdr:spPr>
        <a:xfrm>
          <a:off x="1895475" y="137445750"/>
          <a:ext cx="5972175" cy="2881997"/>
        </a:xfrm>
        <a:prstGeom prst="rect">
          <a:avLst/>
        </a:prstGeom>
      </xdr:spPr>
    </xdr:pic>
    <xdr:clientData/>
  </xdr:twoCellAnchor>
  <xdr:twoCellAnchor editAs="oneCell">
    <xdr:from>
      <xdr:col>1</xdr:col>
      <xdr:colOff>1803401</xdr:colOff>
      <xdr:row>481</xdr:row>
      <xdr:rowOff>79377</xdr:rowOff>
    </xdr:from>
    <xdr:to>
      <xdr:col>1</xdr:col>
      <xdr:colOff>6080125</xdr:colOff>
      <xdr:row>503</xdr:row>
      <xdr:rowOff>360278</xdr:rowOff>
    </xdr:to>
    <xdr:pic>
      <xdr:nvPicPr>
        <xdr:cNvPr id="8" name="Imagen 7">
          <a:extLst>
            <a:ext uri="{FF2B5EF4-FFF2-40B4-BE49-F238E27FC236}">
              <a16:creationId xmlns:a16="http://schemas.microsoft.com/office/drawing/2014/main" id="{0EC8E438-EC0E-4095-B30B-0FB4D05C9089}"/>
            </a:ext>
          </a:extLst>
        </xdr:cNvPr>
        <xdr:cNvPicPr>
          <a:picLocks noChangeAspect="1"/>
        </xdr:cNvPicPr>
      </xdr:nvPicPr>
      <xdr:blipFill>
        <a:blip xmlns:r="http://schemas.openxmlformats.org/officeDocument/2006/relationships" r:embed="rId29"/>
        <a:stretch>
          <a:fillRect/>
        </a:stretch>
      </xdr:blipFill>
      <xdr:spPr>
        <a:xfrm>
          <a:off x="2565401" y="138493502"/>
          <a:ext cx="4276724" cy="3773400"/>
        </a:xfrm>
        <a:prstGeom prst="rect">
          <a:avLst/>
        </a:prstGeom>
      </xdr:spPr>
    </xdr:pic>
    <xdr:clientData/>
  </xdr:twoCellAnchor>
  <xdr:twoCellAnchor editAs="oneCell">
    <xdr:from>
      <xdr:col>1</xdr:col>
      <xdr:colOff>1574800</xdr:colOff>
      <xdr:row>509</xdr:row>
      <xdr:rowOff>104776</xdr:rowOff>
    </xdr:from>
    <xdr:to>
      <xdr:col>1</xdr:col>
      <xdr:colOff>6086421</xdr:colOff>
      <xdr:row>524</xdr:row>
      <xdr:rowOff>69851</xdr:rowOff>
    </xdr:to>
    <xdr:pic>
      <xdr:nvPicPr>
        <xdr:cNvPr id="9" name="Imagen 8">
          <a:extLst>
            <a:ext uri="{FF2B5EF4-FFF2-40B4-BE49-F238E27FC236}">
              <a16:creationId xmlns:a16="http://schemas.microsoft.com/office/drawing/2014/main" id="{6FACFB3F-8CF1-4E53-B667-F587B0175961}"/>
            </a:ext>
          </a:extLst>
        </xdr:cNvPr>
        <xdr:cNvPicPr>
          <a:picLocks noChangeAspect="1"/>
        </xdr:cNvPicPr>
      </xdr:nvPicPr>
      <xdr:blipFill>
        <a:blip xmlns:r="http://schemas.openxmlformats.org/officeDocument/2006/relationships" r:embed="rId30"/>
        <a:stretch>
          <a:fillRect/>
        </a:stretch>
      </xdr:blipFill>
      <xdr:spPr>
        <a:xfrm>
          <a:off x="2336800" y="144059276"/>
          <a:ext cx="4511621" cy="2949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978F-3A66-4A0F-AC52-B12C5AC1B387}">
  <dimension ref="A1:D427"/>
  <sheetViews>
    <sheetView showGridLines="0" tabSelected="1" workbookViewId="0">
      <selection sqref="A1:C1"/>
    </sheetView>
  </sheetViews>
  <sheetFormatPr baseColWidth="10" defaultRowHeight="15" x14ac:dyDescent="0.25"/>
  <cols>
    <col min="1" max="1" width="86.28515625" customWidth="1"/>
    <col min="2" max="3" width="19.140625" customWidth="1"/>
    <col min="4" max="4" width="2.28515625" customWidth="1"/>
  </cols>
  <sheetData>
    <row r="1" spans="1:3" x14ac:dyDescent="0.25">
      <c r="A1" s="47" t="s">
        <v>0</v>
      </c>
      <c r="B1" s="47"/>
      <c r="C1" s="47"/>
    </row>
    <row r="2" spans="1:3" x14ac:dyDescent="0.25">
      <c r="A2" s="48" t="s">
        <v>275</v>
      </c>
      <c r="B2" s="48"/>
      <c r="C2" s="48"/>
    </row>
    <row r="3" spans="1:3" x14ac:dyDescent="0.25">
      <c r="A3" s="49" t="s">
        <v>276</v>
      </c>
      <c r="B3" s="49"/>
      <c r="C3" s="49"/>
    </row>
    <row r="4" spans="1:3" ht="3.75" customHeight="1" x14ac:dyDescent="0.25"/>
    <row r="5" spans="1:3" x14ac:dyDescent="0.25">
      <c r="A5" s="50" t="s">
        <v>277</v>
      </c>
      <c r="B5" s="51"/>
      <c r="C5" s="51"/>
    </row>
    <row r="6" spans="1:3" s="54" customFormat="1" ht="12" x14ac:dyDescent="0.2">
      <c r="A6" s="52" t="s">
        <v>278</v>
      </c>
      <c r="B6" s="53"/>
      <c r="C6" s="53"/>
    </row>
    <row r="7" spans="1:3" s="54" customFormat="1" ht="8.25" customHeight="1" x14ac:dyDescent="0.2">
      <c r="A7" s="55"/>
      <c r="B7" s="53"/>
      <c r="C7" s="53"/>
    </row>
    <row r="8" spans="1:3" s="54" customFormat="1" ht="12" x14ac:dyDescent="0.2">
      <c r="A8" s="55" t="s">
        <v>279</v>
      </c>
      <c r="B8" s="53"/>
      <c r="C8" s="53"/>
    </row>
    <row r="9" spans="1:3" s="54" customFormat="1" ht="7.5" customHeight="1" x14ac:dyDescent="0.2">
      <c r="A9" s="56"/>
      <c r="B9" s="53"/>
      <c r="C9" s="53"/>
    </row>
    <row r="10" spans="1:3" s="54" customFormat="1" ht="12" x14ac:dyDescent="0.2">
      <c r="A10" s="57" t="s">
        <v>280</v>
      </c>
      <c r="B10" s="58">
        <v>2026</v>
      </c>
      <c r="C10" s="59">
        <v>2025</v>
      </c>
    </row>
    <row r="11" spans="1:3" s="54" customFormat="1" ht="12" x14ac:dyDescent="0.2">
      <c r="A11" s="57" t="s">
        <v>281</v>
      </c>
      <c r="B11" s="53"/>
      <c r="C11" s="53"/>
    </row>
    <row r="12" spans="1:3" s="54" customFormat="1" ht="12" x14ac:dyDescent="0.2">
      <c r="A12" s="56" t="s">
        <v>282</v>
      </c>
      <c r="B12" s="60">
        <v>53057151</v>
      </c>
      <c r="C12" s="60">
        <v>53598113</v>
      </c>
    </row>
    <row r="13" spans="1:3" s="54" customFormat="1" ht="12" x14ac:dyDescent="0.2">
      <c r="A13" s="56" t="s">
        <v>283</v>
      </c>
      <c r="B13" s="60">
        <v>156649091</v>
      </c>
      <c r="C13" s="60">
        <v>183816591</v>
      </c>
    </row>
    <row r="14" spans="1:3" s="54" customFormat="1" ht="12" x14ac:dyDescent="0.2">
      <c r="A14" s="56" t="s">
        <v>284</v>
      </c>
      <c r="B14" s="60">
        <v>50119151</v>
      </c>
      <c r="C14" s="60">
        <v>49728996</v>
      </c>
    </row>
    <row r="15" spans="1:3" s="54" customFormat="1" ht="12" x14ac:dyDescent="0.2">
      <c r="A15" s="56" t="s">
        <v>285</v>
      </c>
      <c r="B15" s="60">
        <v>2490448119</v>
      </c>
      <c r="C15" s="60">
        <v>1901809399</v>
      </c>
    </row>
    <row r="16" spans="1:3" s="54" customFormat="1" ht="12" x14ac:dyDescent="0.2">
      <c r="A16" s="56" t="s">
        <v>286</v>
      </c>
      <c r="B16" s="60">
        <v>21126369</v>
      </c>
      <c r="C16" s="60">
        <v>20875536</v>
      </c>
    </row>
    <row r="17" spans="1:3" s="54" customFormat="1" ht="12" x14ac:dyDescent="0.2">
      <c r="A17" s="56" t="s">
        <v>287</v>
      </c>
      <c r="B17" s="60">
        <v>691697183</v>
      </c>
      <c r="C17" s="60">
        <v>602299549</v>
      </c>
    </row>
    <row r="18" spans="1:3" s="54" customFormat="1" ht="12" x14ac:dyDescent="0.2">
      <c r="A18" s="57" t="s">
        <v>288</v>
      </c>
      <c r="B18" s="61">
        <f>SUM(B12:B17)</f>
        <v>3463097064</v>
      </c>
      <c r="C18" s="61">
        <f>SUM(C12:C17)</f>
        <v>2812128184</v>
      </c>
    </row>
    <row r="19" spans="1:3" s="54" customFormat="1" ht="12" x14ac:dyDescent="0.2">
      <c r="A19" s="56"/>
      <c r="B19" s="53"/>
      <c r="C19" s="53"/>
    </row>
    <row r="20" spans="1:3" s="54" customFormat="1" ht="12" x14ac:dyDescent="0.2">
      <c r="A20" s="57" t="s">
        <v>289</v>
      </c>
      <c r="B20" s="53"/>
      <c r="C20" s="53"/>
    </row>
    <row r="21" spans="1:3" s="54" customFormat="1" ht="12" x14ac:dyDescent="0.2">
      <c r="A21" s="56" t="s">
        <v>290</v>
      </c>
      <c r="B21" s="60">
        <v>1157264095</v>
      </c>
      <c r="C21" s="60">
        <v>1155361282</v>
      </c>
    </row>
    <row r="22" spans="1:3" s="54" customFormat="1" ht="12" x14ac:dyDescent="0.2">
      <c r="A22" s="56" t="s">
        <v>291</v>
      </c>
      <c r="B22" s="60">
        <v>2733217312</v>
      </c>
      <c r="C22" s="60">
        <v>2683073851</v>
      </c>
    </row>
    <row r="23" spans="1:3" s="54" customFormat="1" ht="12" x14ac:dyDescent="0.2">
      <c r="A23" s="56" t="s">
        <v>292</v>
      </c>
      <c r="B23" s="60">
        <v>136611817</v>
      </c>
      <c r="C23" s="60">
        <v>59024019</v>
      </c>
    </row>
    <row r="24" spans="1:3" s="54" customFormat="1" ht="12" x14ac:dyDescent="0.2">
      <c r="A24" s="56" t="s">
        <v>293</v>
      </c>
      <c r="B24" s="60">
        <v>27574</v>
      </c>
      <c r="C24" s="60">
        <v>0</v>
      </c>
    </row>
    <row r="25" spans="1:3" s="54" customFormat="1" ht="12" x14ac:dyDescent="0.2">
      <c r="A25" s="57" t="s">
        <v>288</v>
      </c>
      <c r="B25" s="61">
        <f>SUM(B21:B24)</f>
        <v>4027120798</v>
      </c>
      <c r="C25" s="61">
        <f>SUM(C21:C24)</f>
        <v>3897459152</v>
      </c>
    </row>
    <row r="26" spans="1:3" s="54" customFormat="1" ht="12" x14ac:dyDescent="0.2">
      <c r="A26" s="56"/>
      <c r="B26" s="53"/>
      <c r="C26" s="53"/>
    </row>
    <row r="27" spans="1:3" s="54" customFormat="1" ht="12" x14ac:dyDescent="0.2">
      <c r="A27" s="57" t="s">
        <v>294</v>
      </c>
      <c r="B27" s="53"/>
      <c r="C27" s="53"/>
    </row>
    <row r="28" spans="1:3" s="54" customFormat="1" ht="12" x14ac:dyDescent="0.2">
      <c r="A28" s="56" t="s">
        <v>295</v>
      </c>
      <c r="B28" s="60">
        <v>54710854</v>
      </c>
      <c r="C28" s="60">
        <v>56629801</v>
      </c>
    </row>
    <row r="29" spans="1:3" s="54" customFormat="1" ht="12" x14ac:dyDescent="0.2">
      <c r="A29" s="57" t="s">
        <v>288</v>
      </c>
      <c r="B29" s="61">
        <f>SUM(B28:B28)</f>
        <v>54710854</v>
      </c>
      <c r="C29" s="61">
        <f>SUM(C28:C28)</f>
        <v>56629801</v>
      </c>
    </row>
    <row r="30" spans="1:3" s="54" customFormat="1" ht="12" x14ac:dyDescent="0.2">
      <c r="A30" s="56"/>
      <c r="B30" s="53"/>
      <c r="C30" s="53"/>
    </row>
    <row r="31" spans="1:3" s="54" customFormat="1" ht="12" x14ac:dyDescent="0.2">
      <c r="A31" s="57" t="s">
        <v>296</v>
      </c>
      <c r="B31" s="53"/>
      <c r="C31" s="53"/>
    </row>
    <row r="32" spans="1:3" s="54" customFormat="1" ht="12" x14ac:dyDescent="0.2">
      <c r="A32" s="56" t="s">
        <v>297</v>
      </c>
      <c r="B32" s="60">
        <v>73038587</v>
      </c>
      <c r="C32" s="60">
        <v>65525683</v>
      </c>
    </row>
    <row r="33" spans="1:3" s="54" customFormat="1" ht="12" x14ac:dyDescent="0.2">
      <c r="A33" s="56" t="s">
        <v>298</v>
      </c>
      <c r="B33" s="60">
        <v>2893506</v>
      </c>
      <c r="C33" s="60">
        <v>204568</v>
      </c>
    </row>
    <row r="34" spans="1:3" s="54" customFormat="1" ht="12" x14ac:dyDescent="0.2">
      <c r="A34" s="56" t="s">
        <v>299</v>
      </c>
      <c r="B34" s="60">
        <v>2406360</v>
      </c>
      <c r="C34" s="60">
        <v>2731050</v>
      </c>
    </row>
    <row r="35" spans="1:3" s="54" customFormat="1" ht="12" x14ac:dyDescent="0.2">
      <c r="A35" s="56" t="s">
        <v>300</v>
      </c>
      <c r="B35" s="60">
        <v>0</v>
      </c>
      <c r="C35" s="60">
        <v>0</v>
      </c>
    </row>
    <row r="36" spans="1:3" s="54" customFormat="1" ht="12" x14ac:dyDescent="0.2">
      <c r="A36" s="56" t="s">
        <v>301</v>
      </c>
      <c r="B36" s="60">
        <v>11492520</v>
      </c>
      <c r="C36" s="60">
        <v>57831898</v>
      </c>
    </row>
    <row r="37" spans="1:3" s="54" customFormat="1" ht="12" x14ac:dyDescent="0.2">
      <c r="A37" s="56" t="s">
        <v>302</v>
      </c>
      <c r="B37" s="60">
        <v>1923604251</v>
      </c>
      <c r="C37" s="60">
        <v>1986215263</v>
      </c>
    </row>
    <row r="38" spans="1:3" s="54" customFormat="1" ht="12" x14ac:dyDescent="0.2">
      <c r="A38" s="57" t="s">
        <v>288</v>
      </c>
      <c r="B38" s="61">
        <f>SUM(B32:B37)</f>
        <v>2013435224</v>
      </c>
      <c r="C38" s="61">
        <f>SUM(C31:C37)</f>
        <v>2112508462</v>
      </c>
    </row>
    <row r="39" spans="1:3" s="54" customFormat="1" ht="12" x14ac:dyDescent="0.2">
      <c r="A39" s="56"/>
      <c r="B39" s="53"/>
      <c r="C39" s="53"/>
    </row>
    <row r="40" spans="1:3" s="54" customFormat="1" ht="36" x14ac:dyDescent="0.2">
      <c r="A40" s="57" t="s">
        <v>303</v>
      </c>
      <c r="B40" s="53"/>
      <c r="C40" s="53"/>
    </row>
    <row r="41" spans="1:3" s="54" customFormat="1" ht="12" x14ac:dyDescent="0.2">
      <c r="A41" s="56" t="s">
        <v>304</v>
      </c>
      <c r="B41" s="60">
        <v>10845707604</v>
      </c>
      <c r="C41" s="60">
        <v>10818416114</v>
      </c>
    </row>
    <row r="42" spans="1:3" s="54" customFormat="1" ht="12" x14ac:dyDescent="0.2">
      <c r="A42" s="56" t="s">
        <v>305</v>
      </c>
      <c r="B42" s="60">
        <v>8768734300</v>
      </c>
      <c r="C42" s="60">
        <v>7713332289</v>
      </c>
    </row>
    <row r="43" spans="1:3" s="54" customFormat="1" ht="12" x14ac:dyDescent="0.2">
      <c r="A43" s="56" t="s">
        <v>306</v>
      </c>
      <c r="B43" s="60">
        <v>1236514774</v>
      </c>
      <c r="C43" s="60">
        <v>1281731973</v>
      </c>
    </row>
    <row r="44" spans="1:3" s="54" customFormat="1" ht="12" x14ac:dyDescent="0.2">
      <c r="A44" s="56" t="s">
        <v>307</v>
      </c>
      <c r="B44" s="60">
        <v>458669102</v>
      </c>
      <c r="C44" s="60">
        <v>655389890</v>
      </c>
    </row>
    <row r="45" spans="1:3" s="54" customFormat="1" ht="12" x14ac:dyDescent="0.2">
      <c r="A45" s="57" t="s">
        <v>288</v>
      </c>
      <c r="B45" s="61">
        <f>SUM(B41:B44)</f>
        <v>21309625780</v>
      </c>
      <c r="C45" s="61">
        <f>SUM(C41:C44)</f>
        <v>20468870266</v>
      </c>
    </row>
    <row r="46" spans="1:3" s="54" customFormat="1" ht="12" x14ac:dyDescent="0.2">
      <c r="A46" s="56"/>
      <c r="B46" s="53"/>
      <c r="C46" s="53"/>
    </row>
    <row r="47" spans="1:3" s="54" customFormat="1" ht="12" x14ac:dyDescent="0.2">
      <c r="A47" s="57" t="s">
        <v>308</v>
      </c>
      <c r="B47" s="53"/>
      <c r="C47" s="53"/>
    </row>
    <row r="48" spans="1:3" s="54" customFormat="1" ht="12" x14ac:dyDescent="0.2">
      <c r="A48" s="56" t="s">
        <v>309</v>
      </c>
      <c r="B48" s="60">
        <v>0</v>
      </c>
      <c r="C48" s="60">
        <v>0</v>
      </c>
    </row>
    <row r="49" spans="1:3" s="54" customFormat="1" ht="12" x14ac:dyDescent="0.2">
      <c r="A49" s="56" t="s">
        <v>310</v>
      </c>
      <c r="B49" s="60">
        <v>0</v>
      </c>
      <c r="C49" s="60">
        <v>0</v>
      </c>
    </row>
    <row r="50" spans="1:3" s="54" customFormat="1" ht="12" x14ac:dyDescent="0.2">
      <c r="A50" s="56" t="s">
        <v>311</v>
      </c>
      <c r="B50" s="60">
        <v>237161</v>
      </c>
      <c r="C50" s="60">
        <v>1339610</v>
      </c>
    </row>
    <row r="51" spans="1:3" s="54" customFormat="1" ht="12" x14ac:dyDescent="0.2">
      <c r="A51" s="56" t="s">
        <v>312</v>
      </c>
      <c r="B51" s="60">
        <v>0</v>
      </c>
      <c r="C51" s="60">
        <v>0</v>
      </c>
    </row>
    <row r="52" spans="1:3" s="54" customFormat="1" ht="12" x14ac:dyDescent="0.2">
      <c r="A52" s="56" t="s">
        <v>313</v>
      </c>
      <c r="B52" s="60">
        <v>0</v>
      </c>
      <c r="C52" s="60">
        <v>193000</v>
      </c>
    </row>
    <row r="53" spans="1:3" s="54" customFormat="1" ht="12" x14ac:dyDescent="0.2">
      <c r="A53" s="57" t="s">
        <v>288</v>
      </c>
      <c r="B53" s="61">
        <f>SUM(B48:B52)</f>
        <v>237161</v>
      </c>
      <c r="C53" s="61">
        <f>SUM(C48:C52)</f>
        <v>1532610</v>
      </c>
    </row>
    <row r="54" spans="1:3" s="54" customFormat="1" ht="12" x14ac:dyDescent="0.2">
      <c r="A54" s="57"/>
      <c r="B54" s="61"/>
      <c r="C54" s="61"/>
    </row>
    <row r="55" spans="1:3" s="54" customFormat="1" ht="12" x14ac:dyDescent="0.2">
      <c r="A55" s="57" t="s">
        <v>314</v>
      </c>
      <c r="B55" s="61"/>
      <c r="C55" s="61"/>
    </row>
    <row r="56" spans="1:3" s="54" customFormat="1" ht="3.75" customHeight="1" x14ac:dyDescent="0.2">
      <c r="A56" s="56"/>
      <c r="B56" s="53"/>
      <c r="C56" s="53"/>
    </row>
    <row r="57" spans="1:3" s="54" customFormat="1" ht="12" x14ac:dyDescent="0.2">
      <c r="A57" s="57" t="s">
        <v>315</v>
      </c>
      <c r="B57" s="53"/>
      <c r="C57" s="53"/>
    </row>
    <row r="58" spans="1:3" s="54" customFormat="1" ht="12" x14ac:dyDescent="0.2">
      <c r="A58" s="56" t="s">
        <v>316</v>
      </c>
      <c r="B58" s="60">
        <v>1428119861</v>
      </c>
      <c r="C58" s="60">
        <v>1329183296</v>
      </c>
    </row>
    <row r="59" spans="1:3" s="54" customFormat="1" ht="12" x14ac:dyDescent="0.2">
      <c r="A59" s="56" t="s">
        <v>317</v>
      </c>
      <c r="B59" s="60">
        <v>204650095</v>
      </c>
      <c r="C59" s="60">
        <v>188949466</v>
      </c>
    </row>
    <row r="60" spans="1:3" s="54" customFormat="1" ht="12" x14ac:dyDescent="0.2">
      <c r="A60" s="56" t="s">
        <v>318</v>
      </c>
      <c r="B60" s="60">
        <v>1220944430</v>
      </c>
      <c r="C60" s="60">
        <v>1146458802</v>
      </c>
    </row>
    <row r="61" spans="1:3" s="54" customFormat="1" ht="12" x14ac:dyDescent="0.2">
      <c r="A61" s="56" t="s">
        <v>319</v>
      </c>
      <c r="B61" s="60">
        <v>432640150</v>
      </c>
      <c r="C61" s="60">
        <v>420943305</v>
      </c>
    </row>
    <row r="62" spans="1:3" s="54" customFormat="1" ht="12" x14ac:dyDescent="0.2">
      <c r="A62" s="56" t="s">
        <v>320</v>
      </c>
      <c r="B62" s="60">
        <v>126814431</v>
      </c>
      <c r="C62" s="60">
        <v>132977448</v>
      </c>
    </row>
    <row r="63" spans="1:3" s="54" customFormat="1" ht="12" x14ac:dyDescent="0.2">
      <c r="A63" s="56" t="s">
        <v>321</v>
      </c>
      <c r="B63" s="60">
        <v>33592202</v>
      </c>
      <c r="C63" s="60">
        <v>29285208</v>
      </c>
    </row>
    <row r="64" spans="1:3" s="54" customFormat="1" ht="12" x14ac:dyDescent="0.2">
      <c r="A64" s="57" t="s">
        <v>288</v>
      </c>
      <c r="B64" s="61">
        <f>SUM(B58:B63)</f>
        <v>3446761169</v>
      </c>
      <c r="C64" s="61">
        <f>SUM(C58:C63)</f>
        <v>3247797525</v>
      </c>
    </row>
    <row r="65" spans="1:3" s="54" customFormat="1" ht="9" customHeight="1" x14ac:dyDescent="0.2">
      <c r="A65" s="56"/>
      <c r="B65" s="53"/>
      <c r="C65" s="53"/>
    </row>
    <row r="66" spans="1:3" s="54" customFormat="1" ht="12" x14ac:dyDescent="0.2">
      <c r="A66" s="57" t="s">
        <v>322</v>
      </c>
      <c r="B66" s="53"/>
      <c r="C66" s="53"/>
    </row>
    <row r="67" spans="1:3" s="54" customFormat="1" ht="12" x14ac:dyDescent="0.2">
      <c r="A67" s="56" t="s">
        <v>323</v>
      </c>
      <c r="B67" s="60">
        <v>14010229</v>
      </c>
      <c r="C67" s="60">
        <v>6826575</v>
      </c>
    </row>
    <row r="68" spans="1:3" s="54" customFormat="1" ht="12" x14ac:dyDescent="0.2">
      <c r="A68" s="56" t="s">
        <v>324</v>
      </c>
      <c r="B68" s="60">
        <v>7981337</v>
      </c>
      <c r="C68" s="60">
        <v>10859346</v>
      </c>
    </row>
    <row r="69" spans="1:3" s="54" customFormat="1" ht="12" x14ac:dyDescent="0.2">
      <c r="A69" s="56" t="s">
        <v>325</v>
      </c>
      <c r="B69" s="60">
        <v>4350</v>
      </c>
      <c r="C69" s="60">
        <v>17748</v>
      </c>
    </row>
    <row r="70" spans="1:3" s="54" customFormat="1" ht="12" x14ac:dyDescent="0.2">
      <c r="A70" s="56" t="s">
        <v>326</v>
      </c>
      <c r="B70" s="60">
        <v>29046464</v>
      </c>
      <c r="C70" s="60">
        <v>13508174</v>
      </c>
    </row>
    <row r="71" spans="1:3" s="54" customFormat="1" ht="12" x14ac:dyDescent="0.2">
      <c r="A71" s="56" t="s">
        <v>327</v>
      </c>
      <c r="B71" s="60">
        <v>4819432</v>
      </c>
      <c r="C71" s="60">
        <v>19709973</v>
      </c>
    </row>
    <row r="72" spans="1:3" s="54" customFormat="1" ht="12" x14ac:dyDescent="0.2">
      <c r="A72" s="56" t="s">
        <v>328</v>
      </c>
      <c r="B72" s="60">
        <v>87409130</v>
      </c>
      <c r="C72" s="60">
        <v>53831164</v>
      </c>
    </row>
    <row r="73" spans="1:3" s="54" customFormat="1" ht="12" x14ac:dyDescent="0.2">
      <c r="A73" s="56" t="s">
        <v>329</v>
      </c>
      <c r="B73" s="60">
        <v>103524113</v>
      </c>
      <c r="C73" s="60">
        <v>629191</v>
      </c>
    </row>
    <row r="74" spans="1:3" s="54" customFormat="1" ht="12" x14ac:dyDescent="0.2">
      <c r="A74" s="56" t="s">
        <v>330</v>
      </c>
      <c r="B74" s="60">
        <v>15762492</v>
      </c>
      <c r="C74" s="60">
        <v>43584163</v>
      </c>
    </row>
    <row r="75" spans="1:3" s="54" customFormat="1" ht="12" x14ac:dyDescent="0.2">
      <c r="A75" s="56" t="s">
        <v>331</v>
      </c>
      <c r="B75" s="60">
        <v>2800052</v>
      </c>
      <c r="C75" s="60">
        <v>3661673</v>
      </c>
    </row>
    <row r="76" spans="1:3" s="54" customFormat="1" ht="12" x14ac:dyDescent="0.2">
      <c r="A76" s="57" t="s">
        <v>288</v>
      </c>
      <c r="B76" s="61">
        <f>SUM(B67:B75)</f>
        <v>265357599</v>
      </c>
      <c r="C76" s="61">
        <f>SUM(C67:C75)+1</f>
        <v>152628008</v>
      </c>
    </row>
    <row r="77" spans="1:3" s="54" customFormat="1" ht="16.5" customHeight="1" x14ac:dyDescent="0.2">
      <c r="A77" s="57"/>
      <c r="B77" s="61"/>
      <c r="C77" s="53"/>
    </row>
    <row r="78" spans="1:3" s="54" customFormat="1" ht="12" x14ac:dyDescent="0.2">
      <c r="A78" s="57" t="s">
        <v>332</v>
      </c>
      <c r="B78" s="53"/>
      <c r="C78" s="53"/>
    </row>
    <row r="79" spans="1:3" s="54" customFormat="1" ht="12" x14ac:dyDescent="0.2">
      <c r="A79" s="56" t="s">
        <v>333</v>
      </c>
      <c r="B79" s="60">
        <v>303383846</v>
      </c>
      <c r="C79" s="60">
        <v>546554635</v>
      </c>
    </row>
    <row r="80" spans="1:3" s="54" customFormat="1" ht="12" x14ac:dyDescent="0.2">
      <c r="A80" s="56" t="s">
        <v>334</v>
      </c>
      <c r="B80" s="60">
        <v>254916382</v>
      </c>
      <c r="C80" s="60">
        <v>128005629</v>
      </c>
    </row>
    <row r="81" spans="1:3" s="54" customFormat="1" ht="12" x14ac:dyDescent="0.2">
      <c r="A81" s="56" t="s">
        <v>335</v>
      </c>
      <c r="B81" s="60">
        <v>128941264</v>
      </c>
      <c r="C81" s="60">
        <v>89207817</v>
      </c>
    </row>
    <row r="82" spans="1:3" s="54" customFormat="1" ht="12" x14ac:dyDescent="0.2">
      <c r="A82" s="56" t="s">
        <v>336</v>
      </c>
      <c r="B82" s="60">
        <v>180508531</v>
      </c>
      <c r="C82" s="60">
        <v>183346436</v>
      </c>
    </row>
    <row r="83" spans="1:3" s="54" customFormat="1" ht="12" x14ac:dyDescent="0.2">
      <c r="A83" s="56" t="s">
        <v>337</v>
      </c>
      <c r="B83" s="60">
        <v>126370210</v>
      </c>
      <c r="C83" s="60">
        <v>104460260</v>
      </c>
    </row>
    <row r="84" spans="1:3" s="54" customFormat="1" ht="12" x14ac:dyDescent="0.2">
      <c r="A84" s="56" t="s">
        <v>338</v>
      </c>
      <c r="B84" s="60">
        <v>43695481</v>
      </c>
      <c r="C84" s="60">
        <v>53698072</v>
      </c>
    </row>
    <row r="85" spans="1:3" s="54" customFormat="1" ht="12" x14ac:dyDescent="0.2">
      <c r="A85" s="56" t="s">
        <v>339</v>
      </c>
      <c r="B85" s="60">
        <v>86514063</v>
      </c>
      <c r="C85" s="60">
        <v>69926707</v>
      </c>
    </row>
    <row r="86" spans="1:3" s="54" customFormat="1" ht="12" x14ac:dyDescent="0.2">
      <c r="A86" s="56" t="s">
        <v>340</v>
      </c>
      <c r="B86" s="60">
        <v>15180397</v>
      </c>
      <c r="C86" s="60">
        <v>15207534</v>
      </c>
    </row>
    <row r="87" spans="1:3" s="54" customFormat="1" ht="12" x14ac:dyDescent="0.2">
      <c r="A87" s="56" t="s">
        <v>341</v>
      </c>
      <c r="B87" s="60">
        <v>167311681</v>
      </c>
      <c r="C87" s="60">
        <v>164064100</v>
      </c>
    </row>
    <row r="88" spans="1:3" s="54" customFormat="1" ht="12" x14ac:dyDescent="0.2">
      <c r="A88" s="57" t="s">
        <v>288</v>
      </c>
      <c r="B88" s="61">
        <f>SUM(B79:B87)</f>
        <v>1306821855</v>
      </c>
      <c r="C88" s="61">
        <f>SUM(C79:C87)</f>
        <v>1354471190</v>
      </c>
    </row>
    <row r="89" spans="1:3" s="54" customFormat="1" ht="9" customHeight="1" x14ac:dyDescent="0.2">
      <c r="A89" s="56"/>
      <c r="B89" s="53"/>
      <c r="C89" s="53"/>
    </row>
    <row r="90" spans="1:3" s="54" customFormat="1" ht="12" x14ac:dyDescent="0.2">
      <c r="A90" s="57" t="s">
        <v>342</v>
      </c>
      <c r="B90" s="53"/>
      <c r="C90" s="53"/>
    </row>
    <row r="91" spans="1:3" s="54" customFormat="1" ht="12" x14ac:dyDescent="0.2">
      <c r="A91" s="56" t="s">
        <v>343</v>
      </c>
      <c r="B91" s="60">
        <v>1602771454</v>
      </c>
      <c r="C91" s="60">
        <v>1678684410</v>
      </c>
    </row>
    <row r="92" spans="1:3" s="54" customFormat="1" ht="12" x14ac:dyDescent="0.2">
      <c r="A92" s="56" t="s">
        <v>344</v>
      </c>
      <c r="B92" s="60">
        <v>13879200425</v>
      </c>
      <c r="C92" s="60">
        <v>12565215939</v>
      </c>
    </row>
    <row r="93" spans="1:3" s="54" customFormat="1" ht="12" x14ac:dyDescent="0.2">
      <c r="A93" s="56" t="s">
        <v>345</v>
      </c>
      <c r="B93" s="60">
        <v>50225565</v>
      </c>
      <c r="C93" s="60">
        <v>27468589</v>
      </c>
    </row>
    <row r="94" spans="1:3" s="54" customFormat="1" ht="12" x14ac:dyDescent="0.2">
      <c r="A94" s="56" t="s">
        <v>346</v>
      </c>
      <c r="B94" s="60">
        <v>66303287</v>
      </c>
      <c r="C94" s="60">
        <v>84529672</v>
      </c>
    </row>
    <row r="95" spans="1:3" s="54" customFormat="1" ht="12" x14ac:dyDescent="0.2">
      <c r="A95" s="56" t="s">
        <v>347</v>
      </c>
      <c r="B95" s="60">
        <v>0</v>
      </c>
      <c r="C95" s="62">
        <v>0</v>
      </c>
    </row>
    <row r="96" spans="1:3" s="54" customFormat="1" ht="12" x14ac:dyDescent="0.2">
      <c r="A96" s="56" t="s">
        <v>348</v>
      </c>
      <c r="B96" s="60">
        <v>1566286573</v>
      </c>
      <c r="C96" s="60">
        <v>1553878609</v>
      </c>
    </row>
    <row r="97" spans="1:3" s="54" customFormat="1" ht="12" x14ac:dyDescent="0.2">
      <c r="A97" s="56" t="s">
        <v>349</v>
      </c>
      <c r="B97" s="60">
        <v>0</v>
      </c>
      <c r="C97" s="60">
        <v>0</v>
      </c>
    </row>
    <row r="98" spans="1:3" s="54" customFormat="1" ht="12" x14ac:dyDescent="0.2">
      <c r="A98" s="56" t="s">
        <v>350</v>
      </c>
      <c r="B98" s="60">
        <v>17287408</v>
      </c>
      <c r="C98" s="60">
        <v>35827219</v>
      </c>
    </row>
    <row r="99" spans="1:3" s="54" customFormat="1" ht="12" x14ac:dyDescent="0.2">
      <c r="A99" s="57" t="s">
        <v>288</v>
      </c>
      <c r="B99" s="63">
        <f>SUM(B91:B98)</f>
        <v>17182074712</v>
      </c>
      <c r="C99" s="61">
        <f>SUM(C91:C98)</f>
        <v>15945604438</v>
      </c>
    </row>
    <row r="100" spans="1:3" s="54" customFormat="1" ht="9" customHeight="1" x14ac:dyDescent="0.2">
      <c r="A100" s="56"/>
      <c r="B100" s="64"/>
      <c r="C100" s="53"/>
    </row>
    <row r="101" spans="1:3" s="54" customFormat="1" ht="12" x14ac:dyDescent="0.2">
      <c r="A101" s="57" t="s">
        <v>351</v>
      </c>
      <c r="B101" s="64"/>
      <c r="C101" s="53"/>
    </row>
    <row r="102" spans="1:3" s="54" customFormat="1" ht="12" x14ac:dyDescent="0.2">
      <c r="A102" s="56" t="s">
        <v>352</v>
      </c>
      <c r="B102" s="60">
        <v>2943996346</v>
      </c>
      <c r="C102" s="60">
        <v>2898349658</v>
      </c>
    </row>
    <row r="103" spans="1:3" s="54" customFormat="1" ht="12" x14ac:dyDescent="0.2">
      <c r="A103" s="56" t="s">
        <v>305</v>
      </c>
      <c r="B103" s="60">
        <v>1543335960</v>
      </c>
      <c r="C103" s="60">
        <v>1393680794</v>
      </c>
    </row>
    <row r="104" spans="1:3" s="54" customFormat="1" ht="12" x14ac:dyDescent="0.2">
      <c r="A104" s="56" t="s">
        <v>306</v>
      </c>
      <c r="B104" s="60">
        <v>0</v>
      </c>
      <c r="C104" s="62">
        <v>0</v>
      </c>
    </row>
    <row r="105" spans="1:3" s="54" customFormat="1" ht="12" x14ac:dyDescent="0.2">
      <c r="A105" s="57" t="s">
        <v>288</v>
      </c>
      <c r="B105" s="63">
        <f>SUM(B102:B104)</f>
        <v>4487332306</v>
      </c>
      <c r="C105" s="61">
        <f>SUM(C102:C104)</f>
        <v>4292030452</v>
      </c>
    </row>
    <row r="106" spans="1:3" s="54" customFormat="1" ht="8.25" customHeight="1" x14ac:dyDescent="0.2">
      <c r="A106" s="56"/>
      <c r="B106" s="64"/>
      <c r="C106" s="64"/>
    </row>
    <row r="107" spans="1:3" s="54" customFormat="1" ht="12" x14ac:dyDescent="0.2">
      <c r="A107" s="57" t="s">
        <v>353</v>
      </c>
      <c r="B107" s="64"/>
      <c r="C107" s="64"/>
    </row>
    <row r="108" spans="1:3" s="54" customFormat="1" ht="12" x14ac:dyDescent="0.2">
      <c r="A108" s="56" t="s">
        <v>354</v>
      </c>
      <c r="B108" s="60">
        <v>801492254</v>
      </c>
      <c r="C108" s="60">
        <v>986501163</v>
      </c>
    </row>
    <row r="109" spans="1:3" s="54" customFormat="1" ht="12" x14ac:dyDescent="0.2">
      <c r="A109" s="56" t="s">
        <v>355</v>
      </c>
      <c r="B109" s="60">
        <v>0</v>
      </c>
      <c r="C109" s="60">
        <v>64</v>
      </c>
    </row>
    <row r="110" spans="1:3" s="54" customFormat="1" ht="12" x14ac:dyDescent="0.2">
      <c r="A110" s="56" t="s">
        <v>356</v>
      </c>
      <c r="B110" s="60">
        <v>1613402</v>
      </c>
      <c r="C110" s="60">
        <v>5722110</v>
      </c>
    </row>
    <row r="111" spans="1:3" s="54" customFormat="1" ht="12" x14ac:dyDescent="0.2">
      <c r="A111" s="56" t="s">
        <v>357</v>
      </c>
      <c r="B111" s="60">
        <v>0</v>
      </c>
      <c r="C111" s="60">
        <v>0</v>
      </c>
    </row>
    <row r="112" spans="1:3" s="54" customFormat="1" ht="12" x14ac:dyDescent="0.2">
      <c r="A112" s="57" t="s">
        <v>288</v>
      </c>
      <c r="B112" s="63">
        <f>SUM(B108:B111)</f>
        <v>803105656</v>
      </c>
      <c r="C112" s="61">
        <f>SUM(C108:C111)</f>
        <v>992223337</v>
      </c>
    </row>
    <row r="113" spans="1:4" s="54" customFormat="1" ht="8.25" customHeight="1" x14ac:dyDescent="0.2">
      <c r="A113" s="56"/>
      <c r="B113" s="53"/>
      <c r="C113" s="53"/>
    </row>
    <row r="114" spans="1:4" s="54" customFormat="1" ht="12" x14ac:dyDescent="0.2">
      <c r="A114" s="57" t="s">
        <v>358</v>
      </c>
      <c r="B114" s="53"/>
      <c r="C114" s="53"/>
      <c r="D114" s="60" t="s">
        <v>359</v>
      </c>
    </row>
    <row r="115" spans="1:4" s="54" customFormat="1" ht="12" x14ac:dyDescent="0.2">
      <c r="A115" s="56" t="s">
        <v>360</v>
      </c>
      <c r="B115" s="60">
        <v>136651027</v>
      </c>
      <c r="C115" s="60">
        <v>121410221</v>
      </c>
      <c r="D115" s="60"/>
    </row>
    <row r="116" spans="1:4" s="54" customFormat="1" ht="12" x14ac:dyDescent="0.2">
      <c r="A116" s="56" t="s">
        <v>361</v>
      </c>
      <c r="B116" s="60">
        <v>0</v>
      </c>
      <c r="C116" s="60">
        <v>0</v>
      </c>
      <c r="D116" s="60"/>
    </row>
    <row r="117" spans="1:4" s="54" customFormat="1" ht="12" x14ac:dyDescent="0.2">
      <c r="A117" s="56" t="s">
        <v>362</v>
      </c>
      <c r="B117" s="60">
        <v>1244</v>
      </c>
      <c r="C117" s="60">
        <v>227057</v>
      </c>
      <c r="D117" s="60" t="s">
        <v>359</v>
      </c>
    </row>
    <row r="118" spans="1:4" s="54" customFormat="1" ht="12" x14ac:dyDescent="0.2">
      <c r="A118" s="56" t="s">
        <v>363</v>
      </c>
      <c r="B118" s="60">
        <v>7278903</v>
      </c>
      <c r="C118" s="60">
        <v>14417697</v>
      </c>
    </row>
    <row r="119" spans="1:4" s="54" customFormat="1" ht="12" x14ac:dyDescent="0.2">
      <c r="A119" s="57" t="s">
        <v>288</v>
      </c>
      <c r="B119" s="61">
        <f>SUM(B115:B118)</f>
        <v>143931174</v>
      </c>
      <c r="C119" s="61">
        <f>SUM(C115:C118)</f>
        <v>136054975</v>
      </c>
    </row>
    <row r="120" spans="1:4" s="54" customFormat="1" x14ac:dyDescent="0.2">
      <c r="A120" s="57"/>
      <c r="B120" s="61"/>
      <c r="C120" s="51"/>
    </row>
    <row r="121" spans="1:4" s="54" customFormat="1" ht="12" x14ac:dyDescent="0.2">
      <c r="A121" s="57" t="s">
        <v>364</v>
      </c>
      <c r="B121" s="61"/>
      <c r="C121" s="61"/>
    </row>
    <row r="122" spans="1:4" s="54" customFormat="1" ht="12" x14ac:dyDescent="0.2">
      <c r="A122" s="56" t="s">
        <v>365</v>
      </c>
      <c r="B122" s="61">
        <v>0</v>
      </c>
      <c r="C122" s="61">
        <v>0</v>
      </c>
    </row>
    <row r="123" spans="1:4" s="54" customFormat="1" ht="21" customHeight="1" x14ac:dyDescent="0.2">
      <c r="A123" s="57"/>
      <c r="B123" s="61"/>
      <c r="C123" s="61"/>
    </row>
    <row r="124" spans="1:4" s="54" customFormat="1" ht="12" x14ac:dyDescent="0.2">
      <c r="A124" s="52" t="s">
        <v>366</v>
      </c>
    </row>
    <row r="125" spans="1:4" s="54" customFormat="1" ht="12" x14ac:dyDescent="0.2">
      <c r="A125" s="55"/>
    </row>
    <row r="126" spans="1:4" s="54" customFormat="1" ht="12" x14ac:dyDescent="0.2">
      <c r="A126" s="55" t="s">
        <v>367</v>
      </c>
    </row>
    <row r="127" spans="1:4" s="54" customFormat="1" ht="7.5" customHeight="1" x14ac:dyDescent="0.2">
      <c r="A127" s="55"/>
      <c r="B127" s="65"/>
      <c r="C127" s="65"/>
    </row>
    <row r="128" spans="1:4" s="54" customFormat="1" ht="26.25" customHeight="1" x14ac:dyDescent="0.2">
      <c r="A128" s="66" t="s">
        <v>368</v>
      </c>
      <c r="B128" s="66"/>
      <c r="C128" s="66"/>
    </row>
    <row r="129" spans="1:3" s="54" customFormat="1" ht="12" x14ac:dyDescent="0.2">
      <c r="A129" s="66" t="s">
        <v>369</v>
      </c>
      <c r="B129" s="66"/>
      <c r="C129" s="66"/>
    </row>
    <row r="130" spans="1:3" s="54" customFormat="1" ht="12" x14ac:dyDescent="0.2">
      <c r="A130" s="55"/>
    </row>
    <row r="131" spans="1:3" s="54" customFormat="1" ht="12" x14ac:dyDescent="0.2">
      <c r="A131" s="57" t="s">
        <v>370</v>
      </c>
      <c r="B131" s="53"/>
      <c r="C131" s="53"/>
    </row>
    <row r="132" spans="1:3" s="54" customFormat="1" ht="12" x14ac:dyDescent="0.2">
      <c r="A132" s="56" t="s">
        <v>371</v>
      </c>
      <c r="B132" s="60">
        <v>104669432</v>
      </c>
      <c r="C132" s="60">
        <v>99299137</v>
      </c>
    </row>
    <row r="133" spans="1:3" s="54" customFormat="1" ht="12" x14ac:dyDescent="0.2">
      <c r="A133" s="56" t="s">
        <v>372</v>
      </c>
      <c r="B133" s="60">
        <v>3239715330</v>
      </c>
      <c r="C133" s="60">
        <v>2721797319</v>
      </c>
    </row>
    <row r="134" spans="1:3" s="54" customFormat="1" ht="12" x14ac:dyDescent="0.2">
      <c r="A134" s="56" t="s">
        <v>373</v>
      </c>
      <c r="B134" s="60">
        <v>552723654</v>
      </c>
      <c r="C134" s="60">
        <v>339740815</v>
      </c>
    </row>
    <row r="135" spans="1:3" s="54" customFormat="1" ht="12" x14ac:dyDescent="0.2">
      <c r="A135" s="56" t="s">
        <v>374</v>
      </c>
      <c r="B135" s="60">
        <v>886660050</v>
      </c>
      <c r="C135" s="60">
        <v>1042954164</v>
      </c>
    </row>
    <row r="136" spans="1:3" s="54" customFormat="1" ht="12" x14ac:dyDescent="0.2">
      <c r="A136" s="57" t="s">
        <v>288</v>
      </c>
      <c r="B136" s="61">
        <f>SUM(B132:B135)</f>
        <v>4783768466</v>
      </c>
      <c r="C136" s="61">
        <f>SUM(C132:C135)</f>
        <v>4203791435</v>
      </c>
    </row>
    <row r="137" spans="1:3" s="54" customFormat="1" ht="12" x14ac:dyDescent="0.2">
      <c r="A137" s="56"/>
      <c r="B137" s="53"/>
      <c r="C137" s="53"/>
    </row>
    <row r="138" spans="1:3" s="54" customFormat="1" ht="12" x14ac:dyDescent="0.2">
      <c r="A138" s="57" t="s">
        <v>375</v>
      </c>
      <c r="B138" s="53"/>
      <c r="C138" s="53"/>
    </row>
    <row r="139" spans="1:3" s="54" customFormat="1" ht="12" x14ac:dyDescent="0.2">
      <c r="A139" s="56" t="s">
        <v>376</v>
      </c>
      <c r="B139" s="60">
        <v>232010528</v>
      </c>
      <c r="C139" s="60">
        <v>192288125</v>
      </c>
    </row>
    <row r="140" spans="1:3" s="54" customFormat="1" ht="12" x14ac:dyDescent="0.2">
      <c r="A140" s="56" t="s">
        <v>377</v>
      </c>
      <c r="B140" s="60">
        <v>1680404762</v>
      </c>
      <c r="C140" s="60">
        <v>1660444697</v>
      </c>
    </row>
    <row r="141" spans="1:3" s="54" customFormat="1" ht="12" x14ac:dyDescent="0.2">
      <c r="A141" s="56" t="s">
        <v>378</v>
      </c>
      <c r="B141" s="60">
        <v>30519745</v>
      </c>
      <c r="C141" s="60">
        <v>29896269</v>
      </c>
    </row>
    <row r="142" spans="1:3" s="54" customFormat="1" ht="12" x14ac:dyDescent="0.2">
      <c r="A142" s="56" t="s">
        <v>379</v>
      </c>
      <c r="B142" s="60">
        <v>11155991</v>
      </c>
      <c r="C142" s="60">
        <v>10670740</v>
      </c>
    </row>
    <row r="143" spans="1:3" s="54" customFormat="1" ht="12" x14ac:dyDescent="0.2">
      <c r="A143" s="57" t="s">
        <v>288</v>
      </c>
      <c r="B143" s="61">
        <f>SUM(B139:B142)</f>
        <v>1954091026</v>
      </c>
      <c r="C143" s="61">
        <f>SUM(C139:C142)</f>
        <v>1893299831</v>
      </c>
    </row>
    <row r="144" spans="1:3" s="54" customFormat="1" ht="12" x14ac:dyDescent="0.2">
      <c r="A144" s="56"/>
      <c r="B144" s="53"/>
      <c r="C144" s="53"/>
    </row>
    <row r="145" spans="1:3" s="54" customFormat="1" ht="12" x14ac:dyDescent="0.2">
      <c r="A145" s="57" t="s">
        <v>380</v>
      </c>
      <c r="B145" s="53"/>
      <c r="C145" s="53"/>
    </row>
    <row r="146" spans="1:3" s="54" customFormat="1" ht="12" x14ac:dyDescent="0.2">
      <c r="A146" s="56" t="s">
        <v>381</v>
      </c>
      <c r="B146" s="60">
        <v>83241357</v>
      </c>
      <c r="C146" s="60">
        <v>133286413</v>
      </c>
    </row>
    <row r="147" spans="1:3" s="54" customFormat="1" ht="12" x14ac:dyDescent="0.2">
      <c r="A147" s="56" t="s">
        <v>382</v>
      </c>
      <c r="B147" s="60">
        <v>478162515</v>
      </c>
      <c r="C147" s="60">
        <v>1097186737</v>
      </c>
    </row>
    <row r="148" spans="1:3" s="54" customFormat="1" ht="12" x14ac:dyDescent="0.2">
      <c r="A148" s="57" t="s">
        <v>288</v>
      </c>
      <c r="B148" s="61">
        <f>SUM(B146:B147)</f>
        <v>561403872</v>
      </c>
      <c r="C148" s="61">
        <f>SUM(C146:C147)</f>
        <v>1230473150</v>
      </c>
    </row>
    <row r="149" spans="1:3" s="54" customFormat="1" ht="12" x14ac:dyDescent="0.2">
      <c r="A149" s="56"/>
      <c r="B149" s="60"/>
      <c r="C149" s="53"/>
    </row>
    <row r="150" spans="1:3" s="54" customFormat="1" ht="12" x14ac:dyDescent="0.2">
      <c r="A150" s="57" t="s">
        <v>383</v>
      </c>
      <c r="B150" s="60"/>
      <c r="C150" s="53"/>
    </row>
    <row r="151" spans="1:3" s="54" customFormat="1" ht="12" x14ac:dyDescent="0.2">
      <c r="A151" s="56" t="s">
        <v>384</v>
      </c>
      <c r="B151" s="60">
        <v>0</v>
      </c>
      <c r="C151" s="60">
        <v>0</v>
      </c>
    </row>
    <row r="152" spans="1:3" s="54" customFormat="1" ht="12" x14ac:dyDescent="0.2">
      <c r="A152" s="56" t="s">
        <v>385</v>
      </c>
      <c r="B152" s="60">
        <v>15876053</v>
      </c>
      <c r="C152" s="60">
        <v>7011912</v>
      </c>
    </row>
    <row r="153" spans="1:3" s="54" customFormat="1" ht="12" x14ac:dyDescent="0.2">
      <c r="A153" s="56" t="s">
        <v>386</v>
      </c>
      <c r="B153" s="60">
        <v>-1278087096</v>
      </c>
      <c r="C153" s="60">
        <v>-1245045252</v>
      </c>
    </row>
    <row r="154" spans="1:3" s="54" customFormat="1" ht="12" x14ac:dyDescent="0.2">
      <c r="A154" s="56" t="s">
        <v>387</v>
      </c>
      <c r="B154" s="60">
        <v>14625</v>
      </c>
      <c r="C154" s="60">
        <v>14624</v>
      </c>
    </row>
    <row r="155" spans="1:3" s="54" customFormat="1" ht="12" x14ac:dyDescent="0.2">
      <c r="A155" s="57" t="s">
        <v>388</v>
      </c>
      <c r="B155" s="61">
        <f>SUM(B151:B154)</f>
        <v>-1262196418</v>
      </c>
      <c r="C155" s="61">
        <f>SUM(C151:C154)</f>
        <v>-1238018716</v>
      </c>
    </row>
    <row r="156" spans="1:3" s="54" customFormat="1" ht="12" x14ac:dyDescent="0.2">
      <c r="A156" s="57"/>
      <c r="B156" s="61"/>
      <c r="C156" s="61"/>
    </row>
    <row r="157" spans="1:3" s="54" customFormat="1" ht="35.25" customHeight="1" x14ac:dyDescent="0.2">
      <c r="A157" s="67" t="s">
        <v>389</v>
      </c>
      <c r="B157" s="67"/>
      <c r="C157" s="67"/>
    </row>
    <row r="158" spans="1:3" s="54" customFormat="1" ht="36.75" customHeight="1" x14ac:dyDescent="0.2">
      <c r="A158" s="66" t="s">
        <v>390</v>
      </c>
      <c r="B158" s="66"/>
      <c r="C158" s="66"/>
    </row>
    <row r="159" spans="1:3" s="54" customFormat="1" ht="62.25" customHeight="1" x14ac:dyDescent="0.2">
      <c r="A159" s="66" t="s">
        <v>391</v>
      </c>
      <c r="B159" s="66"/>
      <c r="C159" s="66"/>
    </row>
    <row r="160" spans="1:3" s="54" customFormat="1" ht="12" x14ac:dyDescent="0.2">
      <c r="A160" s="56"/>
      <c r="B160" s="53"/>
      <c r="C160" s="53"/>
    </row>
    <row r="161" spans="1:3" s="54" customFormat="1" ht="12" x14ac:dyDescent="0.2">
      <c r="A161" s="57" t="s">
        <v>392</v>
      </c>
      <c r="B161" s="53"/>
      <c r="C161" s="53"/>
    </row>
    <row r="162" spans="1:3" s="54" customFormat="1" ht="12" x14ac:dyDescent="0.2">
      <c r="A162" s="56" t="s">
        <v>393</v>
      </c>
      <c r="B162" s="61">
        <v>2053414455</v>
      </c>
      <c r="C162" s="61">
        <v>1716119756</v>
      </c>
    </row>
    <row r="163" spans="1:3" s="54" customFormat="1" ht="12" x14ac:dyDescent="0.2">
      <c r="A163" s="56"/>
      <c r="B163" s="53"/>
      <c r="C163" s="53"/>
    </row>
    <row r="164" spans="1:3" s="54" customFormat="1" ht="12" x14ac:dyDescent="0.2">
      <c r="A164" s="57" t="s">
        <v>394</v>
      </c>
      <c r="B164" s="53"/>
      <c r="C164" s="53"/>
    </row>
    <row r="165" spans="1:3" s="54" customFormat="1" ht="12" x14ac:dyDescent="0.2">
      <c r="A165" s="56" t="s">
        <v>395</v>
      </c>
      <c r="B165" s="53"/>
      <c r="C165" s="53"/>
    </row>
    <row r="166" spans="1:3" s="54" customFormat="1" ht="12" x14ac:dyDescent="0.2">
      <c r="A166" s="56" t="s">
        <v>396</v>
      </c>
      <c r="B166" s="60">
        <v>1754014863</v>
      </c>
      <c r="C166" s="60">
        <v>1754014863</v>
      </c>
    </row>
    <row r="167" spans="1:3" s="54" customFormat="1" ht="12" x14ac:dyDescent="0.2">
      <c r="A167" s="56" t="s">
        <v>397</v>
      </c>
      <c r="B167" s="60">
        <v>63504207</v>
      </c>
      <c r="C167" s="60">
        <v>63504207</v>
      </c>
    </row>
    <row r="168" spans="1:3" s="54" customFormat="1" ht="12" x14ac:dyDescent="0.2">
      <c r="A168" s="56" t="s">
        <v>398</v>
      </c>
      <c r="B168" s="60">
        <v>10089020958</v>
      </c>
      <c r="C168" s="60">
        <v>9374325089</v>
      </c>
    </row>
    <row r="169" spans="1:3" s="54" customFormat="1" ht="12" x14ac:dyDescent="0.2">
      <c r="A169" s="56" t="s">
        <v>399</v>
      </c>
      <c r="B169" s="60">
        <v>88717114</v>
      </c>
      <c r="C169" s="60">
        <v>85141687</v>
      </c>
    </row>
    <row r="170" spans="1:3" s="54" customFormat="1" ht="12" x14ac:dyDescent="0.2">
      <c r="A170" s="56" t="s">
        <v>400</v>
      </c>
      <c r="B170" s="60">
        <v>671799760</v>
      </c>
      <c r="C170" s="60">
        <v>2037181023</v>
      </c>
    </row>
    <row r="171" spans="1:3" s="54" customFormat="1" ht="12" x14ac:dyDescent="0.2">
      <c r="A171" s="56" t="s">
        <v>401</v>
      </c>
      <c r="B171" s="60">
        <v>639382410</v>
      </c>
      <c r="C171" s="60">
        <v>1483755691</v>
      </c>
    </row>
    <row r="172" spans="1:3" s="54" customFormat="1" ht="12" x14ac:dyDescent="0.2">
      <c r="A172" s="56" t="s">
        <v>402</v>
      </c>
      <c r="B172" s="60">
        <v>34141210</v>
      </c>
      <c r="C172" s="60">
        <v>31172011</v>
      </c>
    </row>
    <row r="173" spans="1:3" s="54" customFormat="1" ht="12" x14ac:dyDescent="0.2">
      <c r="A173" s="57" t="s">
        <v>288</v>
      </c>
      <c r="B173" s="61">
        <f>SUM(B166:B172)</f>
        <v>13340580522</v>
      </c>
      <c r="C173" s="61">
        <f>SUM(C166:C172)-1</f>
        <v>14829094570</v>
      </c>
    </row>
    <row r="174" spans="1:3" s="54" customFormat="1" ht="12" x14ac:dyDescent="0.2">
      <c r="A174" s="56"/>
      <c r="B174" s="53"/>
      <c r="C174" s="53"/>
    </row>
    <row r="175" spans="1:3" s="54" customFormat="1" ht="12" x14ac:dyDescent="0.2">
      <c r="A175" s="56" t="s">
        <v>403</v>
      </c>
      <c r="B175" s="53"/>
      <c r="C175" s="53"/>
    </row>
    <row r="176" spans="1:3" s="54" customFormat="1" ht="12" x14ac:dyDescent="0.2">
      <c r="A176" s="56" t="s">
        <v>404</v>
      </c>
      <c r="B176" s="60">
        <v>1411424145</v>
      </c>
      <c r="C176" s="60">
        <v>1353479101</v>
      </c>
    </row>
    <row r="177" spans="1:3" s="54" customFormat="1" ht="12" x14ac:dyDescent="0.2">
      <c r="A177" s="56" t="s">
        <v>405</v>
      </c>
      <c r="B177" s="60">
        <v>95928637</v>
      </c>
      <c r="C177" s="60">
        <v>91391467</v>
      </c>
    </row>
    <row r="178" spans="1:3" s="54" customFormat="1" ht="12" x14ac:dyDescent="0.2">
      <c r="A178" s="56" t="s">
        <v>406</v>
      </c>
      <c r="B178" s="60">
        <v>136955182</v>
      </c>
      <c r="C178" s="60">
        <v>114891929</v>
      </c>
    </row>
    <row r="179" spans="1:3" s="54" customFormat="1" ht="12" x14ac:dyDescent="0.2">
      <c r="A179" s="56" t="s">
        <v>407</v>
      </c>
      <c r="B179" s="60">
        <v>3513521930</v>
      </c>
      <c r="C179" s="60">
        <v>3074348942</v>
      </c>
    </row>
    <row r="180" spans="1:3" s="54" customFormat="1" ht="12" x14ac:dyDescent="0.2">
      <c r="A180" s="56" t="s">
        <v>408</v>
      </c>
      <c r="B180" s="60">
        <v>190037164</v>
      </c>
      <c r="C180" s="60">
        <v>189544770</v>
      </c>
    </row>
    <row r="181" spans="1:3" s="54" customFormat="1" ht="12" x14ac:dyDescent="0.2">
      <c r="A181" s="56" t="s">
        <v>409</v>
      </c>
      <c r="B181" s="60">
        <v>1478433662</v>
      </c>
      <c r="C181" s="60">
        <v>1367907718</v>
      </c>
    </row>
    <row r="182" spans="1:3" s="54" customFormat="1" ht="12" x14ac:dyDescent="0.2">
      <c r="A182" s="56" t="s">
        <v>410</v>
      </c>
      <c r="B182" s="60">
        <v>9037095</v>
      </c>
      <c r="C182" s="60">
        <v>9037095</v>
      </c>
    </row>
    <row r="183" spans="1:3" s="54" customFormat="1" ht="12" x14ac:dyDescent="0.2">
      <c r="A183" s="56" t="s">
        <v>411</v>
      </c>
      <c r="B183" s="60">
        <v>6123724</v>
      </c>
      <c r="C183" s="60">
        <v>6148224</v>
      </c>
    </row>
    <row r="184" spans="1:3" s="54" customFormat="1" ht="12" x14ac:dyDescent="0.2">
      <c r="A184" s="57" t="s">
        <v>288</v>
      </c>
      <c r="B184" s="61">
        <f>SUM(B176:B183)</f>
        <v>6841461539</v>
      </c>
      <c r="C184" s="61">
        <f>SUM(C176:C183)</f>
        <v>6206749246</v>
      </c>
    </row>
    <row r="185" spans="1:3" s="54" customFormat="1" ht="12" x14ac:dyDescent="0.2">
      <c r="A185" s="57"/>
      <c r="B185" s="61"/>
      <c r="C185" s="61"/>
    </row>
    <row r="186" spans="1:3" s="54" customFormat="1" ht="12" x14ac:dyDescent="0.2">
      <c r="A186" s="56" t="s">
        <v>412</v>
      </c>
      <c r="B186" s="61"/>
      <c r="C186" s="61"/>
    </row>
    <row r="187" spans="1:3" s="54" customFormat="1" ht="12" x14ac:dyDescent="0.2">
      <c r="A187" s="56" t="s">
        <v>413</v>
      </c>
      <c r="B187" s="60">
        <v>-546906523</v>
      </c>
      <c r="C187" s="60">
        <v>-539573680.36000001</v>
      </c>
    </row>
    <row r="188" spans="1:3" s="54" customFormat="1" ht="12" x14ac:dyDescent="0.2">
      <c r="A188" s="56" t="s">
        <v>414</v>
      </c>
      <c r="B188" s="60">
        <v>-635416660</v>
      </c>
      <c r="C188" s="60">
        <v>-555623090.13</v>
      </c>
    </row>
    <row r="189" spans="1:3" s="54" customFormat="1" ht="12" x14ac:dyDescent="0.2">
      <c r="A189" s="56" t="s">
        <v>415</v>
      </c>
      <c r="B189" s="60">
        <v>-42974031</v>
      </c>
      <c r="C189" s="60">
        <v>-36249915.479999997</v>
      </c>
    </row>
    <row r="190" spans="1:3" s="54" customFormat="1" ht="12" x14ac:dyDescent="0.2">
      <c r="A190" s="56" t="s">
        <v>416</v>
      </c>
      <c r="B190" s="60">
        <v>-38314678</v>
      </c>
      <c r="C190" s="60">
        <v>-33013273.509999998</v>
      </c>
    </row>
    <row r="191" spans="1:3" s="54" customFormat="1" ht="12" x14ac:dyDescent="0.2">
      <c r="A191" s="56" t="s">
        <v>417</v>
      </c>
      <c r="B191" s="60">
        <v>-1404852945</v>
      </c>
      <c r="C191" s="60">
        <v>-1120919751.5800002</v>
      </c>
    </row>
    <row r="192" spans="1:3" s="54" customFormat="1" ht="12" x14ac:dyDescent="0.2">
      <c r="A192" s="56" t="s">
        <v>418</v>
      </c>
      <c r="B192" s="60">
        <v>-273969</v>
      </c>
      <c r="C192" s="60">
        <v>-273968.96999999997</v>
      </c>
    </row>
    <row r="193" spans="1:3" s="54" customFormat="1" ht="12" x14ac:dyDescent="0.2">
      <c r="A193" s="56" t="s">
        <v>419</v>
      </c>
      <c r="B193" s="60">
        <v>-441760717</v>
      </c>
      <c r="C193" s="60">
        <v>-360882137.17000002</v>
      </c>
    </row>
    <row r="194" spans="1:3" s="54" customFormat="1" ht="12" x14ac:dyDescent="0.2">
      <c r="A194" s="56" t="s">
        <v>420</v>
      </c>
      <c r="B194" s="60">
        <v>-2901954</v>
      </c>
      <c r="C194" s="60">
        <v>-1925900.84</v>
      </c>
    </row>
    <row r="195" spans="1:3" s="54" customFormat="1" ht="12" x14ac:dyDescent="0.2">
      <c r="A195" s="56" t="s">
        <v>421</v>
      </c>
      <c r="B195" s="60">
        <v>-9645668</v>
      </c>
      <c r="C195" s="60">
        <v>-9645667.6500000004</v>
      </c>
    </row>
    <row r="196" spans="1:3" s="54" customFormat="1" ht="12" x14ac:dyDescent="0.2">
      <c r="A196" s="57" t="s">
        <v>422</v>
      </c>
      <c r="B196" s="61">
        <f>SUM(B187:B195)</f>
        <v>-3123047145</v>
      </c>
      <c r="C196" s="61">
        <f>SUM(C187:C195)</f>
        <v>-2658107385.6900005</v>
      </c>
    </row>
    <row r="197" spans="1:3" s="54" customFormat="1" ht="12" x14ac:dyDescent="0.2">
      <c r="A197" s="57"/>
      <c r="B197" s="61"/>
      <c r="C197" s="61"/>
    </row>
    <row r="198" spans="1:3" s="54" customFormat="1" ht="12" x14ac:dyDescent="0.2">
      <c r="A198" s="56" t="s">
        <v>423</v>
      </c>
      <c r="B198" s="61"/>
      <c r="C198" s="61"/>
    </row>
    <row r="199" spans="1:3" s="54" customFormat="1" ht="12" x14ac:dyDescent="0.2">
      <c r="A199" s="56" t="s">
        <v>424</v>
      </c>
      <c r="B199" s="68">
        <v>-2665159</v>
      </c>
      <c r="C199" s="68">
        <v>-2794113.4700000025</v>
      </c>
    </row>
    <row r="200" spans="1:3" s="54" customFormat="1" ht="12" x14ac:dyDescent="0.2">
      <c r="A200" s="56" t="s">
        <v>414</v>
      </c>
      <c r="B200" s="68">
        <v>-22613385</v>
      </c>
      <c r="C200" s="68">
        <v>-21027973.469999984</v>
      </c>
    </row>
    <row r="201" spans="1:3" s="54" customFormat="1" ht="12" x14ac:dyDescent="0.2">
      <c r="A201" s="56" t="s">
        <v>415</v>
      </c>
      <c r="B201" s="68">
        <v>-1727567</v>
      </c>
      <c r="C201" s="68">
        <v>-1801831.8100000005</v>
      </c>
    </row>
    <row r="202" spans="1:3" s="54" customFormat="1" ht="12" x14ac:dyDescent="0.2">
      <c r="A202" s="56" t="s">
        <v>416</v>
      </c>
      <c r="B202" s="68">
        <v>-1462024</v>
      </c>
      <c r="C202" s="68">
        <v>-929723.7200000002</v>
      </c>
    </row>
    <row r="203" spans="1:3" s="54" customFormat="1" ht="12" x14ac:dyDescent="0.2">
      <c r="A203" s="56" t="s">
        <v>417</v>
      </c>
      <c r="B203" s="68">
        <v>-74763525</v>
      </c>
      <c r="C203" s="68">
        <v>-71788175.439999998</v>
      </c>
    </row>
    <row r="204" spans="1:3" s="54" customFormat="1" ht="12" x14ac:dyDescent="0.2">
      <c r="A204" s="56" t="s">
        <v>418</v>
      </c>
      <c r="B204" s="68">
        <v>0</v>
      </c>
      <c r="C204" s="68">
        <v>0</v>
      </c>
    </row>
    <row r="205" spans="1:3" s="54" customFormat="1" ht="12" x14ac:dyDescent="0.2">
      <c r="A205" s="56" t="s">
        <v>419</v>
      </c>
      <c r="B205" s="68">
        <v>-20983669</v>
      </c>
      <c r="C205" s="68">
        <v>-19202002.050000004</v>
      </c>
    </row>
    <row r="206" spans="1:3" s="54" customFormat="1" ht="12" x14ac:dyDescent="0.2">
      <c r="A206" s="56" t="s">
        <v>420</v>
      </c>
      <c r="B206" s="68">
        <v>-236317</v>
      </c>
      <c r="C206" s="68">
        <v>-241579.33</v>
      </c>
    </row>
    <row r="207" spans="1:3" s="54" customFormat="1" ht="12" x14ac:dyDescent="0.2">
      <c r="A207" s="56" t="s">
        <v>421</v>
      </c>
      <c r="B207" s="68">
        <v>0</v>
      </c>
      <c r="C207" s="68">
        <v>0</v>
      </c>
    </row>
    <row r="208" spans="1:3" s="54" customFormat="1" ht="12" x14ac:dyDescent="0.2">
      <c r="A208" s="57" t="s">
        <v>422</v>
      </c>
      <c r="B208" s="61">
        <f>SUM(B199:B207)</f>
        <v>-124451646</v>
      </c>
      <c r="C208" s="61">
        <f>SUM(C199:C207)</f>
        <v>-117785399.28999998</v>
      </c>
    </row>
    <row r="209" spans="1:3" s="54" customFormat="1" ht="12" x14ac:dyDescent="0.2">
      <c r="A209" s="57"/>
      <c r="B209" s="61"/>
      <c r="C209" s="61"/>
    </row>
    <row r="210" spans="1:3" s="54" customFormat="1" ht="12" x14ac:dyDescent="0.2">
      <c r="A210" s="69" t="s">
        <v>425</v>
      </c>
      <c r="B210" s="61"/>
      <c r="C210" s="61"/>
    </row>
    <row r="211" spans="1:3" s="54" customFormat="1" ht="12" x14ac:dyDescent="0.2">
      <c r="A211" s="57"/>
      <c r="B211" s="70" t="s">
        <v>426</v>
      </c>
      <c r="C211" s="61"/>
    </row>
    <row r="212" spans="1:3" s="54" customFormat="1" ht="12" x14ac:dyDescent="0.2">
      <c r="A212" s="71" t="s">
        <v>427</v>
      </c>
      <c r="B212" s="72">
        <v>10</v>
      </c>
      <c r="C212" s="61"/>
    </row>
    <row r="213" spans="1:3" s="54" customFormat="1" ht="12" x14ac:dyDescent="0.2">
      <c r="A213" s="71" t="s">
        <v>428</v>
      </c>
      <c r="B213" s="72">
        <v>33.299999999999997</v>
      </c>
      <c r="C213" s="61"/>
    </row>
    <row r="214" spans="1:3" s="54" customFormat="1" ht="12" x14ac:dyDescent="0.2">
      <c r="A214" s="71" t="s">
        <v>429</v>
      </c>
      <c r="B214" s="72">
        <v>20</v>
      </c>
      <c r="C214" s="61"/>
    </row>
    <row r="215" spans="1:3" s="54" customFormat="1" ht="12" x14ac:dyDescent="0.2">
      <c r="A215" s="71" t="s">
        <v>430</v>
      </c>
      <c r="B215" s="72">
        <v>20</v>
      </c>
      <c r="C215" s="61"/>
    </row>
    <row r="216" spans="1:3" s="54" customFormat="1" ht="12" x14ac:dyDescent="0.2">
      <c r="A216" s="71" t="s">
        <v>431</v>
      </c>
      <c r="B216" s="72">
        <v>10</v>
      </c>
      <c r="C216" s="61"/>
    </row>
    <row r="217" spans="1:3" s="54" customFormat="1" ht="12" x14ac:dyDescent="0.2">
      <c r="A217" s="71" t="s">
        <v>432</v>
      </c>
      <c r="B217" s="72">
        <v>10</v>
      </c>
      <c r="C217" s="61"/>
    </row>
    <row r="218" spans="1:3" s="54" customFormat="1" ht="12" x14ac:dyDescent="0.2">
      <c r="A218" s="71" t="s">
        <v>433</v>
      </c>
      <c r="B218" s="72">
        <v>20</v>
      </c>
      <c r="C218" s="61"/>
    </row>
    <row r="219" spans="1:3" s="54" customFormat="1" ht="12" x14ac:dyDescent="0.2">
      <c r="A219" s="71" t="s">
        <v>434</v>
      </c>
      <c r="B219" s="72">
        <v>20</v>
      </c>
      <c r="C219" s="61"/>
    </row>
    <row r="220" spans="1:3" s="54" customFormat="1" ht="12" x14ac:dyDescent="0.2">
      <c r="A220" s="71" t="s">
        <v>435</v>
      </c>
      <c r="B220" s="72">
        <v>20</v>
      </c>
      <c r="C220" s="61"/>
    </row>
    <row r="221" spans="1:3" s="54" customFormat="1" ht="12" x14ac:dyDescent="0.2">
      <c r="A221" s="71" t="s">
        <v>436</v>
      </c>
      <c r="B221" s="72">
        <v>20</v>
      </c>
      <c r="C221" s="61"/>
    </row>
    <row r="222" spans="1:3" s="54" customFormat="1" ht="12" x14ac:dyDescent="0.2">
      <c r="A222" s="71" t="s">
        <v>437</v>
      </c>
      <c r="B222" s="72">
        <v>10</v>
      </c>
      <c r="C222" s="61"/>
    </row>
    <row r="223" spans="1:3" s="54" customFormat="1" ht="12" x14ac:dyDescent="0.2">
      <c r="A223" s="71" t="s">
        <v>438</v>
      </c>
      <c r="B223" s="72">
        <v>33.299999999999997</v>
      </c>
      <c r="C223" s="61"/>
    </row>
    <row r="224" spans="1:3" s="54" customFormat="1" ht="12" x14ac:dyDescent="0.2">
      <c r="A224" s="71" t="s">
        <v>439</v>
      </c>
      <c r="B224" s="72">
        <v>33.299999999999997</v>
      </c>
      <c r="C224" s="61"/>
    </row>
    <row r="225" spans="1:3" s="54" customFormat="1" ht="12" x14ac:dyDescent="0.2">
      <c r="A225" s="71" t="s">
        <v>440</v>
      </c>
      <c r="B225" s="72">
        <v>10</v>
      </c>
      <c r="C225" s="61"/>
    </row>
    <row r="226" spans="1:3" s="54" customFormat="1" ht="12" x14ac:dyDescent="0.2">
      <c r="A226" s="71" t="s">
        <v>441</v>
      </c>
      <c r="B226" s="72">
        <v>10</v>
      </c>
      <c r="C226" s="61"/>
    </row>
    <row r="227" spans="1:3" s="54" customFormat="1" ht="12" x14ac:dyDescent="0.2">
      <c r="A227" s="71" t="s">
        <v>442</v>
      </c>
      <c r="B227" s="72">
        <v>10</v>
      </c>
      <c r="C227" s="61"/>
    </row>
    <row r="228" spans="1:3" s="54" customFormat="1" ht="12" x14ac:dyDescent="0.2">
      <c r="A228" s="71" t="s">
        <v>443</v>
      </c>
      <c r="B228" s="72">
        <v>10</v>
      </c>
      <c r="C228" s="61"/>
    </row>
    <row r="229" spans="1:3" s="54" customFormat="1" ht="12" x14ac:dyDescent="0.2">
      <c r="A229" s="71" t="s">
        <v>444</v>
      </c>
      <c r="B229" s="72">
        <v>10</v>
      </c>
      <c r="C229" s="61"/>
    </row>
    <row r="230" spans="1:3" s="54" customFormat="1" ht="12" x14ac:dyDescent="0.2">
      <c r="A230" s="71" t="s">
        <v>445</v>
      </c>
      <c r="B230" s="72">
        <v>10</v>
      </c>
      <c r="C230" s="61"/>
    </row>
    <row r="231" spans="1:3" s="54" customFormat="1" ht="12" x14ac:dyDescent="0.2">
      <c r="A231" s="71" t="s">
        <v>446</v>
      </c>
      <c r="B231" s="72">
        <v>20</v>
      </c>
      <c r="C231" s="61"/>
    </row>
    <row r="232" spans="1:3" s="54" customFormat="1" ht="12" x14ac:dyDescent="0.2">
      <c r="A232" s="71" t="s">
        <v>447</v>
      </c>
      <c r="B232" s="72">
        <v>10</v>
      </c>
      <c r="C232" s="61"/>
    </row>
    <row r="233" spans="1:3" s="54" customFormat="1" ht="12" x14ac:dyDescent="0.2">
      <c r="A233" s="73" t="s">
        <v>359</v>
      </c>
      <c r="B233" s="61"/>
      <c r="C233" s="61"/>
    </row>
    <row r="234" spans="1:3" s="54" customFormat="1" ht="12" x14ac:dyDescent="0.2">
      <c r="A234" s="73" t="s">
        <v>448</v>
      </c>
      <c r="B234" s="61"/>
      <c r="C234" s="61"/>
    </row>
    <row r="235" spans="1:3" s="54" customFormat="1" ht="12" x14ac:dyDescent="0.2">
      <c r="A235" s="73" t="s">
        <v>449</v>
      </c>
      <c r="B235" s="61"/>
      <c r="C235" s="61"/>
    </row>
    <row r="236" spans="1:3" s="54" customFormat="1" ht="12" x14ac:dyDescent="0.2">
      <c r="A236" s="57"/>
      <c r="B236" s="61"/>
      <c r="C236" s="61"/>
    </row>
    <row r="237" spans="1:3" s="54" customFormat="1" ht="12" x14ac:dyDescent="0.2">
      <c r="A237" s="56" t="s">
        <v>450</v>
      </c>
      <c r="B237" s="53"/>
      <c r="C237" s="53"/>
    </row>
    <row r="238" spans="1:3" s="54" customFormat="1" ht="12" x14ac:dyDescent="0.2">
      <c r="A238" s="56" t="s">
        <v>451</v>
      </c>
      <c r="B238" s="60">
        <v>340973789</v>
      </c>
      <c r="C238" s="60">
        <v>339281381</v>
      </c>
    </row>
    <row r="239" spans="1:3" s="54" customFormat="1" ht="12" x14ac:dyDescent="0.2">
      <c r="A239" s="56" t="s">
        <v>452</v>
      </c>
      <c r="B239" s="60">
        <v>2853404</v>
      </c>
      <c r="C239" s="60">
        <v>2853404</v>
      </c>
    </row>
    <row r="240" spans="1:3" s="54" customFormat="1" ht="12" x14ac:dyDescent="0.2">
      <c r="A240" s="56" t="s">
        <v>453</v>
      </c>
      <c r="B240" s="60">
        <v>249682506</v>
      </c>
      <c r="C240" s="60">
        <v>207027485</v>
      </c>
    </row>
    <row r="241" spans="1:3" s="54" customFormat="1" ht="12" x14ac:dyDescent="0.2">
      <c r="A241" s="56" t="s">
        <v>454</v>
      </c>
      <c r="B241" s="60">
        <v>7289356</v>
      </c>
      <c r="C241" s="60">
        <v>4618409</v>
      </c>
    </row>
    <row r="242" spans="1:3" s="54" customFormat="1" ht="12" x14ac:dyDescent="0.2">
      <c r="A242" s="57" t="s">
        <v>288</v>
      </c>
      <c r="B242" s="61">
        <f>SUM(B238:B241)</f>
        <v>600799055</v>
      </c>
      <c r="C242" s="61">
        <f>SUM(C238:C241)</f>
        <v>553780679</v>
      </c>
    </row>
    <row r="243" spans="1:3" s="54" customFormat="1" ht="12" x14ac:dyDescent="0.2">
      <c r="A243" s="57"/>
      <c r="B243" s="61"/>
      <c r="C243" s="53"/>
    </row>
    <row r="244" spans="1:3" s="54" customFormat="1" ht="12" x14ac:dyDescent="0.2">
      <c r="A244" s="57" t="s">
        <v>455</v>
      </c>
      <c r="B244" s="53"/>
      <c r="C244" s="53"/>
    </row>
    <row r="245" spans="1:3" s="54" customFormat="1" ht="12" x14ac:dyDescent="0.2">
      <c r="A245" s="56" t="s">
        <v>456</v>
      </c>
      <c r="B245" s="53"/>
      <c r="C245" s="60" t="s">
        <v>359</v>
      </c>
    </row>
    <row r="246" spans="1:3" s="54" customFormat="1" ht="12" x14ac:dyDescent="0.2">
      <c r="A246" s="56" t="s">
        <v>457</v>
      </c>
      <c r="B246" s="60">
        <v>129261</v>
      </c>
      <c r="C246" s="60">
        <v>129261</v>
      </c>
    </row>
    <row r="247" spans="1:3" s="54" customFormat="1" ht="12" x14ac:dyDescent="0.2">
      <c r="A247" s="56" t="s">
        <v>458</v>
      </c>
      <c r="B247" s="60">
        <v>3545413</v>
      </c>
      <c r="C247" s="60">
        <v>3545413</v>
      </c>
    </row>
    <row r="248" spans="1:3" s="54" customFormat="1" ht="12" x14ac:dyDescent="0.2">
      <c r="A248" s="57" t="s">
        <v>288</v>
      </c>
      <c r="B248" s="61">
        <f>SUM(B246:B247)</f>
        <v>3674674</v>
      </c>
      <c r="C248" s="61">
        <f>SUM(C246:C247)</f>
        <v>3674674</v>
      </c>
    </row>
    <row r="249" spans="1:3" s="54" customFormat="1" ht="12" x14ac:dyDescent="0.2">
      <c r="A249" s="57"/>
      <c r="B249" s="61"/>
      <c r="C249" s="61"/>
    </row>
    <row r="250" spans="1:3" s="54" customFormat="1" ht="17.25" customHeight="1" x14ac:dyDescent="0.2">
      <c r="A250" s="53"/>
      <c r="B250" s="53"/>
      <c r="C250" s="53"/>
    </row>
    <row r="251" spans="1:3" s="54" customFormat="1" ht="12" x14ac:dyDescent="0.2">
      <c r="A251" s="74" t="s">
        <v>459</v>
      </c>
      <c r="B251" s="53"/>
      <c r="C251" s="53"/>
    </row>
    <row r="252" spans="1:3" s="54" customFormat="1" ht="12" x14ac:dyDescent="0.2">
      <c r="A252" s="75"/>
      <c r="B252" s="53"/>
      <c r="C252" s="53"/>
    </row>
    <row r="253" spans="1:3" s="54" customFormat="1" ht="12" x14ac:dyDescent="0.2">
      <c r="A253" s="57" t="s">
        <v>460</v>
      </c>
      <c r="B253" s="53"/>
      <c r="C253" s="53"/>
    </row>
    <row r="254" spans="1:3" s="54" customFormat="1" ht="12" x14ac:dyDescent="0.2">
      <c r="A254" s="56" t="s">
        <v>461</v>
      </c>
      <c r="B254" s="60">
        <v>399409390</v>
      </c>
      <c r="C254" s="60">
        <v>364882398</v>
      </c>
    </row>
    <row r="255" spans="1:3" s="54" customFormat="1" ht="12" x14ac:dyDescent="0.2">
      <c r="A255" s="56" t="s">
        <v>462</v>
      </c>
      <c r="B255" s="60">
        <v>143386551</v>
      </c>
      <c r="C255" s="60">
        <v>148003190</v>
      </c>
    </row>
    <row r="256" spans="1:3" s="54" customFormat="1" ht="12" x14ac:dyDescent="0.2">
      <c r="A256" s="56" t="s">
        <v>463</v>
      </c>
      <c r="B256" s="60">
        <v>8126390</v>
      </c>
      <c r="C256" s="60">
        <v>85291328</v>
      </c>
    </row>
    <row r="257" spans="1:3" s="54" customFormat="1" ht="12" x14ac:dyDescent="0.2">
      <c r="A257" s="56" t="s">
        <v>464</v>
      </c>
      <c r="B257" s="60">
        <v>3170772774</v>
      </c>
      <c r="C257" s="60">
        <v>2924250672</v>
      </c>
    </row>
    <row r="258" spans="1:3" s="54" customFormat="1" ht="12" x14ac:dyDescent="0.2">
      <c r="A258" s="56" t="s">
        <v>465</v>
      </c>
      <c r="B258" s="60">
        <v>309995835</v>
      </c>
      <c r="C258" s="60">
        <v>341244630</v>
      </c>
    </row>
    <row r="259" spans="1:3" s="54" customFormat="1" ht="12" x14ac:dyDescent="0.2">
      <c r="A259" s="56" t="s">
        <v>466</v>
      </c>
      <c r="B259" s="60">
        <v>0</v>
      </c>
      <c r="C259" s="60">
        <v>6272.7</v>
      </c>
    </row>
    <row r="260" spans="1:3" s="54" customFormat="1" ht="12" x14ac:dyDescent="0.2">
      <c r="A260" s="56" t="s">
        <v>467</v>
      </c>
      <c r="B260" s="60">
        <v>281170776</v>
      </c>
      <c r="C260" s="60">
        <v>303410439</v>
      </c>
    </row>
    <row r="261" spans="1:3" s="54" customFormat="1" ht="12" x14ac:dyDescent="0.2">
      <c r="A261" s="56" t="s">
        <v>468</v>
      </c>
      <c r="B261" s="60">
        <v>132903888</v>
      </c>
      <c r="C261" s="60">
        <v>5641974</v>
      </c>
    </row>
    <row r="262" spans="1:3" s="54" customFormat="1" ht="12" x14ac:dyDescent="0.2">
      <c r="A262" s="56" t="s">
        <v>469</v>
      </c>
      <c r="B262" s="60">
        <v>84073718</v>
      </c>
      <c r="C262" s="60">
        <v>139058946</v>
      </c>
    </row>
    <row r="263" spans="1:3" s="54" customFormat="1" ht="12" x14ac:dyDescent="0.2">
      <c r="A263" s="56" t="s">
        <v>470</v>
      </c>
      <c r="B263" s="60">
        <v>4236500000</v>
      </c>
      <c r="C263" s="60">
        <v>1908750000</v>
      </c>
    </row>
    <row r="264" spans="1:3" s="54" customFormat="1" ht="12" x14ac:dyDescent="0.2">
      <c r="A264" s="56" t="s">
        <v>471</v>
      </c>
      <c r="B264" s="60">
        <v>373824544</v>
      </c>
      <c r="C264" s="60">
        <v>382943168</v>
      </c>
    </row>
    <row r="265" spans="1:3" s="54" customFormat="1" ht="12" x14ac:dyDescent="0.2">
      <c r="A265" s="56" t="s">
        <v>472</v>
      </c>
      <c r="B265" s="60">
        <v>94054961</v>
      </c>
      <c r="C265" s="60">
        <v>75305156</v>
      </c>
    </row>
    <row r="266" spans="1:3" s="54" customFormat="1" ht="12" x14ac:dyDescent="0.2">
      <c r="A266" s="56" t="s">
        <v>473</v>
      </c>
      <c r="B266" s="60">
        <v>-3072092</v>
      </c>
      <c r="C266" s="60">
        <v>5616515</v>
      </c>
    </row>
    <row r="267" spans="1:3" s="54" customFormat="1" ht="12" x14ac:dyDescent="0.2">
      <c r="A267" s="57" t="s">
        <v>288</v>
      </c>
      <c r="B267" s="61">
        <f>SUM(B254:B266)</f>
        <v>9231146735</v>
      </c>
      <c r="C267" s="61">
        <f>SUM(C254:C266)</f>
        <v>6684404688.6999998</v>
      </c>
    </row>
    <row r="268" spans="1:3" s="54" customFormat="1" ht="12" x14ac:dyDescent="0.2">
      <c r="A268" s="56"/>
      <c r="B268" s="53"/>
      <c r="C268" s="53"/>
    </row>
    <row r="269" spans="1:3" s="54" customFormat="1" ht="12" x14ac:dyDescent="0.2">
      <c r="A269" s="57" t="s">
        <v>474</v>
      </c>
      <c r="B269" s="53"/>
      <c r="C269" s="53"/>
    </row>
    <row r="270" spans="1:3" s="54" customFormat="1" ht="12" x14ac:dyDescent="0.2">
      <c r="A270" s="56" t="s">
        <v>475</v>
      </c>
      <c r="B270" s="60">
        <v>255032535</v>
      </c>
      <c r="C270" s="60">
        <v>282673390</v>
      </c>
    </row>
    <row r="271" spans="1:3" s="54" customFormat="1" ht="12" x14ac:dyDescent="0.2">
      <c r="A271" s="56" t="s">
        <v>476</v>
      </c>
      <c r="B271" s="60">
        <v>34669761001</v>
      </c>
      <c r="C271" s="60">
        <v>34146734221</v>
      </c>
    </row>
    <row r="272" spans="1:3" s="54" customFormat="1" ht="12" x14ac:dyDescent="0.2">
      <c r="A272" s="57" t="s">
        <v>288</v>
      </c>
      <c r="B272" s="61">
        <f>SUM(B270:B271)</f>
        <v>34924793536</v>
      </c>
      <c r="C272" s="61">
        <f>SUM(C270:C271)</f>
        <v>34429407611</v>
      </c>
    </row>
    <row r="273" spans="1:3" s="54" customFormat="1" ht="12" x14ac:dyDescent="0.2">
      <c r="A273" s="56"/>
      <c r="B273" s="53"/>
      <c r="C273" s="53"/>
    </row>
    <row r="274" spans="1:3" s="54" customFormat="1" ht="12" x14ac:dyDescent="0.2">
      <c r="A274" s="57" t="s">
        <v>477</v>
      </c>
      <c r="B274" s="53"/>
      <c r="C274" s="53"/>
    </row>
    <row r="275" spans="1:3" s="54" customFormat="1" ht="12" x14ac:dyDescent="0.2">
      <c r="A275" s="56" t="s">
        <v>478</v>
      </c>
      <c r="B275" s="61">
        <v>185474263</v>
      </c>
      <c r="C275" s="61">
        <v>177288648</v>
      </c>
    </row>
    <row r="276" spans="1:3" s="54" customFormat="1" ht="12" x14ac:dyDescent="0.2">
      <c r="A276" s="56"/>
      <c r="B276" s="61"/>
      <c r="C276" s="61"/>
    </row>
    <row r="277" spans="1:3" s="54" customFormat="1" ht="17.25" customHeight="1" x14ac:dyDescent="0.2">
      <c r="A277" s="56"/>
      <c r="B277" s="53"/>
      <c r="C277" s="53"/>
    </row>
    <row r="278" spans="1:3" s="54" customFormat="1" ht="12" x14ac:dyDescent="0.2">
      <c r="A278" s="52" t="s">
        <v>479</v>
      </c>
      <c r="B278" s="53"/>
      <c r="C278" s="53"/>
    </row>
    <row r="279" spans="1:3" s="54" customFormat="1" ht="12" x14ac:dyDescent="0.2">
      <c r="A279" s="56"/>
      <c r="B279" s="53"/>
      <c r="C279" s="53"/>
    </row>
    <row r="280" spans="1:3" s="54" customFormat="1" ht="12" x14ac:dyDescent="0.2">
      <c r="A280" s="57" t="s">
        <v>480</v>
      </c>
      <c r="B280" s="53"/>
      <c r="C280" s="53"/>
    </row>
    <row r="281" spans="1:3" s="54" customFormat="1" ht="12" x14ac:dyDescent="0.2">
      <c r="A281" s="56" t="s">
        <v>305</v>
      </c>
      <c r="B281" s="62">
        <v>0</v>
      </c>
      <c r="C281" s="62">
        <v>0</v>
      </c>
    </row>
    <row r="282" spans="1:3" s="54" customFormat="1" ht="12" x14ac:dyDescent="0.2">
      <c r="A282" s="56" t="s">
        <v>481</v>
      </c>
      <c r="B282" s="60">
        <v>59233013</v>
      </c>
      <c r="C282" s="60">
        <v>59233013</v>
      </c>
    </row>
    <row r="283" spans="1:3" s="54" customFormat="1" ht="12" x14ac:dyDescent="0.2">
      <c r="A283" s="56" t="s">
        <v>482</v>
      </c>
      <c r="B283" s="60">
        <v>-4964679426</v>
      </c>
      <c r="C283" s="60">
        <v>-4964679426</v>
      </c>
    </row>
    <row r="284" spans="1:3" s="54" customFormat="1" ht="12" x14ac:dyDescent="0.2">
      <c r="A284" s="57" t="s">
        <v>288</v>
      </c>
      <c r="B284" s="61">
        <f>SUM(B281:B283)</f>
        <v>-4905446413</v>
      </c>
      <c r="C284" s="61">
        <f>SUM(C281:C283)</f>
        <v>-4905446413</v>
      </c>
    </row>
    <row r="285" spans="1:3" s="54" customFormat="1" ht="12" x14ac:dyDescent="0.2">
      <c r="A285" s="56"/>
      <c r="B285" s="53"/>
      <c r="C285" s="53"/>
    </row>
    <row r="286" spans="1:3" s="54" customFormat="1" ht="12" x14ac:dyDescent="0.2">
      <c r="A286" s="57" t="s">
        <v>483</v>
      </c>
      <c r="B286" s="53"/>
      <c r="C286" s="53"/>
    </row>
    <row r="287" spans="1:3" s="54" customFormat="1" ht="12" x14ac:dyDescent="0.2">
      <c r="A287" s="56" t="s">
        <v>484</v>
      </c>
      <c r="B287" s="60">
        <v>3232842411</v>
      </c>
      <c r="C287" s="60">
        <v>3228318550</v>
      </c>
    </row>
    <row r="288" spans="1:3" s="54" customFormat="1" ht="12" x14ac:dyDescent="0.2">
      <c r="A288" s="56" t="s">
        <v>485</v>
      </c>
      <c r="B288" s="60">
        <v>-21618826272</v>
      </c>
      <c r="C288" s="60">
        <v>-17577081630</v>
      </c>
    </row>
    <row r="289" spans="1:3" s="54" customFormat="1" ht="12" x14ac:dyDescent="0.2">
      <c r="A289" s="56" t="s">
        <v>486</v>
      </c>
      <c r="B289" s="60">
        <v>4703965785</v>
      </c>
      <c r="C289" s="60">
        <v>4703965785</v>
      </c>
    </row>
    <row r="290" spans="1:3" s="54" customFormat="1" ht="12" x14ac:dyDescent="0.2">
      <c r="A290" s="57" t="s">
        <v>288</v>
      </c>
      <c r="B290" s="61">
        <f>SUM(B287:B289)</f>
        <v>-13682018076</v>
      </c>
      <c r="C290" s="61">
        <f>SUM(C287:C289)</f>
        <v>-9644797295</v>
      </c>
    </row>
    <row r="291" spans="1:3" s="54" customFormat="1" ht="22.5" customHeight="1" x14ac:dyDescent="0.2">
      <c r="A291" s="56"/>
      <c r="B291" s="53"/>
      <c r="C291" s="53"/>
    </row>
    <row r="292" spans="1:3" s="54" customFormat="1" ht="12" x14ac:dyDescent="0.2">
      <c r="A292" s="52" t="s">
        <v>487</v>
      </c>
      <c r="B292" s="53"/>
      <c r="C292" s="53"/>
    </row>
    <row r="293" spans="1:3" s="54" customFormat="1" ht="12" x14ac:dyDescent="0.2">
      <c r="A293" s="56"/>
      <c r="B293" s="53"/>
      <c r="C293" s="53"/>
    </row>
    <row r="294" spans="1:3" s="54" customFormat="1" ht="12" x14ac:dyDescent="0.2">
      <c r="A294" s="57" t="s">
        <v>370</v>
      </c>
      <c r="B294" s="53"/>
      <c r="C294" s="53"/>
    </row>
    <row r="295" spans="1:3" s="54" customFormat="1" ht="12" x14ac:dyDescent="0.2">
      <c r="A295" s="56" t="s">
        <v>371</v>
      </c>
      <c r="B295" s="60">
        <v>104669432</v>
      </c>
      <c r="C295" s="60">
        <v>99299137</v>
      </c>
    </row>
    <row r="296" spans="1:3" s="54" customFormat="1" ht="12" x14ac:dyDescent="0.2">
      <c r="A296" s="56" t="s">
        <v>372</v>
      </c>
      <c r="B296" s="60">
        <v>3239715330</v>
      </c>
      <c r="C296" s="60">
        <v>2721797319</v>
      </c>
    </row>
    <row r="297" spans="1:3" s="54" customFormat="1" ht="12" x14ac:dyDescent="0.2">
      <c r="A297" s="56" t="s">
        <v>373</v>
      </c>
      <c r="B297" s="60">
        <v>552723654</v>
      </c>
      <c r="C297" s="60">
        <v>339740815</v>
      </c>
    </row>
    <row r="298" spans="1:3" s="54" customFormat="1" ht="12" x14ac:dyDescent="0.2">
      <c r="A298" s="56" t="s">
        <v>374</v>
      </c>
      <c r="B298" s="60">
        <v>886660050</v>
      </c>
      <c r="C298" s="60">
        <v>1042954164</v>
      </c>
    </row>
    <row r="299" spans="1:3" s="54" customFormat="1" ht="12" x14ac:dyDescent="0.2">
      <c r="A299" s="57" t="s">
        <v>288</v>
      </c>
      <c r="B299" s="61">
        <f>SUM(B295:B298)</f>
        <v>4783768466</v>
      </c>
      <c r="C299" s="61">
        <f>SUM(C295:C298)</f>
        <v>4203791435</v>
      </c>
    </row>
    <row r="300" spans="1:3" s="54" customFormat="1" ht="12" x14ac:dyDescent="0.2">
      <c r="A300" s="56"/>
      <c r="B300" s="53"/>
      <c r="C300" s="53"/>
    </row>
    <row r="301" spans="1:3" s="54" customFormat="1" ht="25.5" customHeight="1" x14ac:dyDescent="0.2">
      <c r="A301" s="56"/>
      <c r="B301" s="53"/>
      <c r="C301" s="53"/>
    </row>
    <row r="302" spans="1:3" s="54" customFormat="1" ht="12" x14ac:dyDescent="0.2">
      <c r="A302" s="76" t="s">
        <v>488</v>
      </c>
      <c r="B302" s="76"/>
      <c r="C302" s="76"/>
    </row>
    <row r="303" spans="1:3" s="54" customFormat="1" ht="12" x14ac:dyDescent="0.2">
      <c r="A303" s="65" t="s">
        <v>489</v>
      </c>
      <c r="B303" s="58">
        <v>2026</v>
      </c>
      <c r="C303" s="58">
        <v>2025</v>
      </c>
    </row>
    <row r="304" spans="1:3" s="54" customFormat="1" ht="6" customHeight="1" x14ac:dyDescent="0.2">
      <c r="A304" s="56"/>
      <c r="B304" s="53"/>
      <c r="C304" s="53"/>
    </row>
    <row r="305" spans="1:3" s="54" customFormat="1" ht="12" x14ac:dyDescent="0.2">
      <c r="A305" s="57" t="s">
        <v>490</v>
      </c>
      <c r="B305" s="61">
        <f>SUM(B306:B312)</f>
        <v>32408037</v>
      </c>
      <c r="C305" s="61">
        <f>SUM(C306:C312)</f>
        <v>217953475</v>
      </c>
    </row>
    <row r="306" spans="1:3" s="54" customFormat="1" ht="12" x14ac:dyDescent="0.2">
      <c r="A306" s="56" t="s">
        <v>491</v>
      </c>
      <c r="B306" s="60">
        <v>0</v>
      </c>
      <c r="C306" s="60">
        <v>0</v>
      </c>
    </row>
    <row r="307" spans="1:3" s="54" customFormat="1" ht="12" x14ac:dyDescent="0.2">
      <c r="A307" s="56" t="s">
        <v>492</v>
      </c>
      <c r="B307" s="60">
        <v>0</v>
      </c>
      <c r="C307" s="60">
        <v>0</v>
      </c>
    </row>
    <row r="308" spans="1:3" s="54" customFormat="1" ht="12" x14ac:dyDescent="0.2">
      <c r="A308" s="56" t="s">
        <v>493</v>
      </c>
      <c r="B308" s="60">
        <v>0</v>
      </c>
      <c r="C308" s="60">
        <v>0</v>
      </c>
    </row>
    <row r="309" spans="1:3" s="54" customFormat="1" ht="12" x14ac:dyDescent="0.2">
      <c r="A309" s="56" t="s">
        <v>494</v>
      </c>
      <c r="B309" s="60">
        <v>0</v>
      </c>
      <c r="C309" s="60">
        <v>0</v>
      </c>
    </row>
    <row r="310" spans="1:3" s="54" customFormat="1" ht="12" x14ac:dyDescent="0.2">
      <c r="A310" s="56" t="s">
        <v>495</v>
      </c>
      <c r="B310" s="60">
        <v>16987680</v>
      </c>
      <c r="C310" s="60">
        <v>139926953</v>
      </c>
    </row>
    <row r="311" spans="1:3" s="54" customFormat="1" ht="12" x14ac:dyDescent="0.2">
      <c r="A311" s="56" t="s">
        <v>496</v>
      </c>
      <c r="B311" s="60">
        <v>15420357</v>
      </c>
      <c r="C311" s="60">
        <v>78026522</v>
      </c>
    </row>
    <row r="312" spans="1:3" s="54" customFormat="1" ht="12" x14ac:dyDescent="0.2">
      <c r="A312" s="56" t="s">
        <v>497</v>
      </c>
      <c r="B312" s="60">
        <v>0</v>
      </c>
      <c r="C312" s="60">
        <v>0</v>
      </c>
    </row>
    <row r="313" spans="1:3" s="54" customFormat="1" ht="12" x14ac:dyDescent="0.2">
      <c r="A313" s="57" t="s">
        <v>498</v>
      </c>
      <c r="B313" s="61">
        <f>SUM(B314:B321)</f>
        <v>104321861</v>
      </c>
      <c r="C313" s="61">
        <f>SUM(C314:C321)</f>
        <v>59795894</v>
      </c>
    </row>
    <row r="314" spans="1:3" s="54" customFormat="1" ht="12" x14ac:dyDescent="0.2">
      <c r="A314" s="56" t="s">
        <v>499</v>
      </c>
      <c r="B314" s="60">
        <v>10506440</v>
      </c>
      <c r="C314" s="60">
        <v>18242791</v>
      </c>
    </row>
    <row r="315" spans="1:3" s="54" customFormat="1" ht="12" x14ac:dyDescent="0.2">
      <c r="A315" s="56" t="s">
        <v>500</v>
      </c>
      <c r="B315" s="60">
        <v>1653060</v>
      </c>
      <c r="C315" s="60">
        <v>2000150</v>
      </c>
    </row>
    <row r="316" spans="1:3" s="54" customFormat="1" ht="12" x14ac:dyDescent="0.2">
      <c r="A316" s="56" t="s">
        <v>501</v>
      </c>
      <c r="B316" s="60">
        <v>1003431</v>
      </c>
      <c r="C316" s="60">
        <v>138254</v>
      </c>
    </row>
    <row r="317" spans="1:3" s="54" customFormat="1" ht="12" x14ac:dyDescent="0.2">
      <c r="A317" s="56" t="s">
        <v>502</v>
      </c>
      <c r="B317" s="60">
        <v>86617976</v>
      </c>
      <c r="C317" s="60">
        <v>14249353</v>
      </c>
    </row>
    <row r="318" spans="1:3" s="54" customFormat="1" ht="12" x14ac:dyDescent="0.2">
      <c r="A318" s="56" t="s">
        <v>503</v>
      </c>
      <c r="B318" s="60">
        <v>2697870</v>
      </c>
      <c r="C318" s="60">
        <v>2242860</v>
      </c>
    </row>
    <row r="319" spans="1:3" s="54" customFormat="1" ht="12" x14ac:dyDescent="0.2">
      <c r="A319" s="56" t="s">
        <v>504</v>
      </c>
      <c r="B319" s="60">
        <v>1843084</v>
      </c>
      <c r="C319" s="60">
        <v>22922486</v>
      </c>
    </row>
    <row r="320" spans="1:3" s="54" customFormat="1" ht="12" x14ac:dyDescent="0.2">
      <c r="A320" s="56" t="s">
        <v>505</v>
      </c>
      <c r="B320" s="60">
        <v>0</v>
      </c>
      <c r="C320" s="60">
        <v>0</v>
      </c>
    </row>
    <row r="321" spans="1:3" s="54" customFormat="1" ht="12" x14ac:dyDescent="0.2">
      <c r="A321" s="56" t="s">
        <v>506</v>
      </c>
      <c r="B321" s="60">
        <v>0</v>
      </c>
      <c r="C321" s="60">
        <v>0</v>
      </c>
    </row>
    <row r="322" spans="1:3" s="54" customFormat="1" ht="12" x14ac:dyDescent="0.2">
      <c r="A322" s="57" t="s">
        <v>507</v>
      </c>
      <c r="B322" s="61">
        <v>81705898</v>
      </c>
      <c r="C322" s="61">
        <f>43304646+6537755</f>
        <v>49842401</v>
      </c>
    </row>
    <row r="323" spans="1:3" s="54" customFormat="1" ht="12" x14ac:dyDescent="0.2">
      <c r="A323" s="65" t="s">
        <v>508</v>
      </c>
      <c r="B323" s="61">
        <f>+B305+B313+B322</f>
        <v>218435796</v>
      </c>
      <c r="C323" s="61">
        <f>+C305+C313+C322</f>
        <v>327591770</v>
      </c>
    </row>
    <row r="324" spans="1:3" s="54" customFormat="1" ht="12" x14ac:dyDescent="0.2">
      <c r="A324" s="56"/>
      <c r="B324" s="53"/>
      <c r="C324" s="53"/>
    </row>
    <row r="325" spans="1:3" s="54" customFormat="1" ht="12" x14ac:dyDescent="0.2">
      <c r="A325" s="56"/>
      <c r="B325" s="53"/>
      <c r="C325" s="53"/>
    </row>
    <row r="326" spans="1:3" s="54" customFormat="1" ht="12" x14ac:dyDescent="0.2">
      <c r="A326" s="76" t="s">
        <v>509</v>
      </c>
      <c r="B326" s="76"/>
      <c r="C326" s="76"/>
    </row>
    <row r="327" spans="1:3" s="54" customFormat="1" ht="12.75" thickBot="1" x14ac:dyDescent="0.25">
      <c r="A327" s="57"/>
      <c r="B327" s="53"/>
      <c r="C327" s="53"/>
    </row>
    <row r="328" spans="1:3" s="54" customFormat="1" ht="15.75" thickBot="1" x14ac:dyDescent="0.3">
      <c r="A328" s="77" t="s">
        <v>510</v>
      </c>
      <c r="B328" s="78"/>
      <c r="C328" s="79"/>
    </row>
    <row r="329" spans="1:3" s="54" customFormat="1" ht="12.75" thickBot="1" x14ac:dyDescent="0.25">
      <c r="A329" s="80" t="s">
        <v>489</v>
      </c>
      <c r="B329" s="81">
        <v>2026</v>
      </c>
      <c r="C329" s="81">
        <v>2025</v>
      </c>
    </row>
    <row r="330" spans="1:3" s="54" customFormat="1" ht="12.75" thickBot="1" x14ac:dyDescent="0.25">
      <c r="A330" s="82" t="s">
        <v>511</v>
      </c>
      <c r="B330" s="83">
        <f>+B287</f>
        <v>3232842411</v>
      </c>
      <c r="C330" s="83">
        <v>3228318550</v>
      </c>
    </row>
    <row r="331" spans="1:3" s="54" customFormat="1" ht="24.75" thickBot="1" x14ac:dyDescent="0.25">
      <c r="A331" s="84" t="s">
        <v>512</v>
      </c>
      <c r="B331" s="83">
        <f>+B332</f>
        <v>803105656</v>
      </c>
      <c r="C331" s="83">
        <f>+C332</f>
        <v>992223337</v>
      </c>
    </row>
    <row r="332" spans="1:3" s="54" customFormat="1" ht="12.75" thickBot="1" x14ac:dyDescent="0.25">
      <c r="A332" s="85" t="s">
        <v>513</v>
      </c>
      <c r="B332" s="83">
        <f>SUM(B333:B337)</f>
        <v>803105656</v>
      </c>
      <c r="C332" s="83">
        <f>SUM(C333:C337)</f>
        <v>992223337</v>
      </c>
    </row>
    <row r="333" spans="1:3" s="54" customFormat="1" ht="12.75" thickBot="1" x14ac:dyDescent="0.25">
      <c r="A333" s="86" t="s">
        <v>514</v>
      </c>
      <c r="B333" s="87">
        <v>801492254</v>
      </c>
      <c r="C333" s="87">
        <v>986501163</v>
      </c>
    </row>
    <row r="334" spans="1:3" s="54" customFormat="1" ht="12.75" thickBot="1" x14ac:dyDescent="0.25">
      <c r="A334" s="85" t="s">
        <v>515</v>
      </c>
      <c r="B334" s="87">
        <v>0</v>
      </c>
      <c r="C334" s="87">
        <v>64</v>
      </c>
    </row>
    <row r="335" spans="1:3" s="54" customFormat="1" ht="12.75" thickBot="1" x14ac:dyDescent="0.25">
      <c r="A335" s="86" t="s">
        <v>516</v>
      </c>
      <c r="B335" s="87">
        <v>1613402</v>
      </c>
      <c r="C335" s="87">
        <v>5722110</v>
      </c>
    </row>
    <row r="336" spans="1:3" s="54" customFormat="1" ht="12.75" thickBot="1" x14ac:dyDescent="0.25">
      <c r="A336" s="86" t="s">
        <v>517</v>
      </c>
      <c r="B336" s="87">
        <v>0</v>
      </c>
      <c r="C336" s="87">
        <v>0</v>
      </c>
    </row>
    <row r="337" spans="1:3" s="54" customFormat="1" ht="12.75" thickBot="1" x14ac:dyDescent="0.25">
      <c r="A337" s="86" t="s">
        <v>518</v>
      </c>
      <c r="B337" s="87">
        <v>0</v>
      </c>
      <c r="C337" s="87">
        <v>0</v>
      </c>
    </row>
    <row r="338" spans="1:3" s="54" customFormat="1" ht="12.75" thickBot="1" x14ac:dyDescent="0.25">
      <c r="A338" s="86" t="s">
        <v>519</v>
      </c>
      <c r="B338" s="83">
        <f>+B339+B346+B344</f>
        <v>925475849</v>
      </c>
      <c r="C338" s="83">
        <f>+C339+C346+C344</f>
        <v>928417936</v>
      </c>
    </row>
    <row r="339" spans="1:3" s="54" customFormat="1" ht="12.75" thickBot="1" x14ac:dyDescent="0.25">
      <c r="A339" s="86" t="s">
        <v>520</v>
      </c>
      <c r="B339" s="83">
        <f>SUM(B340:B343)</f>
        <v>143931174</v>
      </c>
      <c r="C339" s="83">
        <f>SUM(C340:C343)</f>
        <v>136054975</v>
      </c>
    </row>
    <row r="340" spans="1:3" s="54" customFormat="1" ht="12.75" thickBot="1" x14ac:dyDescent="0.25">
      <c r="A340" s="86" t="s">
        <v>521</v>
      </c>
      <c r="B340" s="87">
        <v>136651027</v>
      </c>
      <c r="C340" s="87">
        <v>121410221</v>
      </c>
    </row>
    <row r="341" spans="1:3" s="54" customFormat="1" ht="12.75" thickBot="1" x14ac:dyDescent="0.25">
      <c r="A341" s="86" t="s">
        <v>522</v>
      </c>
      <c r="B341" s="87">
        <v>0</v>
      </c>
      <c r="C341" s="87">
        <v>0</v>
      </c>
    </row>
    <row r="342" spans="1:3" s="54" customFormat="1" ht="12.75" thickBot="1" x14ac:dyDescent="0.25">
      <c r="A342" s="86" t="s">
        <v>523</v>
      </c>
      <c r="B342" s="87">
        <v>1244</v>
      </c>
      <c r="C342" s="87">
        <v>227057</v>
      </c>
    </row>
    <row r="343" spans="1:3" s="54" customFormat="1" ht="12.75" thickBot="1" x14ac:dyDescent="0.25">
      <c r="A343" s="86" t="s">
        <v>524</v>
      </c>
      <c r="B343" s="87">
        <v>7278903</v>
      </c>
      <c r="C343" s="87">
        <v>14417697</v>
      </c>
    </row>
    <row r="344" spans="1:3" s="54" customFormat="1" ht="12.75" thickBot="1" x14ac:dyDescent="0.25">
      <c r="A344" s="86" t="s">
        <v>525</v>
      </c>
      <c r="B344" s="83">
        <f>+B345</f>
        <v>0</v>
      </c>
      <c r="C344" s="83">
        <f>+C345</f>
        <v>0</v>
      </c>
    </row>
    <row r="345" spans="1:3" s="54" customFormat="1" ht="12.75" thickBot="1" x14ac:dyDescent="0.25">
      <c r="A345" s="86" t="s">
        <v>526</v>
      </c>
      <c r="B345" s="87">
        <v>0</v>
      </c>
      <c r="C345" s="87">
        <v>0</v>
      </c>
    </row>
    <row r="346" spans="1:3" s="54" customFormat="1" ht="12.75" thickBot="1" x14ac:dyDescent="0.25">
      <c r="A346" s="86" t="s">
        <v>527</v>
      </c>
      <c r="B346" s="83">
        <f>SUM(B347:B351)</f>
        <v>781544675</v>
      </c>
      <c r="C346" s="83">
        <f>SUM(C347:C351)</f>
        <v>792362961</v>
      </c>
    </row>
    <row r="347" spans="1:3" s="54" customFormat="1" ht="12.75" thickBot="1" x14ac:dyDescent="0.25">
      <c r="A347" s="86" t="s">
        <v>528</v>
      </c>
      <c r="B347" s="87">
        <v>399409390</v>
      </c>
      <c r="C347" s="87">
        <v>358003823</v>
      </c>
    </row>
    <row r="348" spans="1:3" s="54" customFormat="1" ht="12.75" thickBot="1" x14ac:dyDescent="0.25">
      <c r="A348" s="86" t="s">
        <v>529</v>
      </c>
      <c r="B348" s="87">
        <v>24119873</v>
      </c>
      <c r="C348" s="87">
        <v>4711085</v>
      </c>
    </row>
    <row r="349" spans="1:3" s="54" customFormat="1" ht="12.75" thickBot="1" x14ac:dyDescent="0.25">
      <c r="A349" s="86" t="s">
        <v>530</v>
      </c>
      <c r="B349" s="87">
        <v>63047963</v>
      </c>
      <c r="C349" s="87">
        <v>116511226</v>
      </c>
    </row>
    <row r="350" spans="1:3" s="54" customFormat="1" ht="12.75" thickBot="1" x14ac:dyDescent="0.25">
      <c r="A350" s="86" t="s">
        <v>531</v>
      </c>
      <c r="B350" s="87">
        <v>294967449</v>
      </c>
      <c r="C350" s="87">
        <v>313136827</v>
      </c>
    </row>
    <row r="351" spans="1:3" s="54" customFormat="1" ht="12.75" thickBot="1" x14ac:dyDescent="0.25">
      <c r="A351" s="86" t="s">
        <v>532</v>
      </c>
      <c r="B351" s="87">
        <v>0</v>
      </c>
      <c r="C351" s="87">
        <v>0</v>
      </c>
    </row>
    <row r="352" spans="1:3" s="54" customFormat="1" ht="12.75" thickBot="1" x14ac:dyDescent="0.25">
      <c r="A352" s="86" t="s">
        <v>533</v>
      </c>
      <c r="B352" s="83">
        <f>+B353</f>
        <v>237161</v>
      </c>
      <c r="C352" s="83">
        <f>+C353</f>
        <v>1532610</v>
      </c>
    </row>
    <row r="353" spans="1:4" s="54" customFormat="1" ht="12.75" thickBot="1" x14ac:dyDescent="0.25">
      <c r="A353" s="86" t="s">
        <v>534</v>
      </c>
      <c r="B353" s="83">
        <f>SUM(B354:B358)</f>
        <v>237161</v>
      </c>
      <c r="C353" s="83">
        <f>SUM(C354:C358)</f>
        <v>1532610</v>
      </c>
    </row>
    <row r="354" spans="1:4" s="54" customFormat="1" ht="12.75" thickBot="1" x14ac:dyDescent="0.25">
      <c r="A354" s="86" t="s">
        <v>535</v>
      </c>
      <c r="B354" s="87">
        <v>0</v>
      </c>
      <c r="C354" s="87">
        <v>0</v>
      </c>
    </row>
    <row r="355" spans="1:4" s="54" customFormat="1" ht="12.75" thickBot="1" x14ac:dyDescent="0.25">
      <c r="A355" s="86" t="s">
        <v>536</v>
      </c>
      <c r="B355" s="87">
        <v>0</v>
      </c>
      <c r="C355" s="87">
        <v>0</v>
      </c>
    </row>
    <row r="356" spans="1:4" s="54" customFormat="1" ht="12.75" thickBot="1" x14ac:dyDescent="0.25">
      <c r="A356" s="86" t="s">
        <v>537</v>
      </c>
      <c r="B356" s="87">
        <v>0</v>
      </c>
      <c r="C356" s="87">
        <v>0</v>
      </c>
    </row>
    <row r="357" spans="1:4" s="54" customFormat="1" ht="12.75" thickBot="1" x14ac:dyDescent="0.25">
      <c r="A357" s="86" t="s">
        <v>538</v>
      </c>
      <c r="B357" s="87">
        <v>0</v>
      </c>
      <c r="C357" s="87">
        <v>0</v>
      </c>
    </row>
    <row r="358" spans="1:4" s="54" customFormat="1" ht="12.75" thickBot="1" x14ac:dyDescent="0.25">
      <c r="A358" s="86" t="s">
        <v>539</v>
      </c>
      <c r="B358" s="87">
        <v>237161</v>
      </c>
      <c r="C358" s="87">
        <v>1532610</v>
      </c>
    </row>
    <row r="359" spans="1:4" s="54" customFormat="1" ht="12.75" thickBot="1" x14ac:dyDescent="0.25">
      <c r="A359" s="86" t="s">
        <v>540</v>
      </c>
      <c r="B359" s="83">
        <f>+B360</f>
        <v>54710854</v>
      </c>
      <c r="C359" s="83">
        <f>+C360</f>
        <v>56629801</v>
      </c>
    </row>
    <row r="360" spans="1:4" s="54" customFormat="1" ht="12.75" thickBot="1" x14ac:dyDescent="0.25">
      <c r="A360" s="86" t="s">
        <v>541</v>
      </c>
      <c r="B360" s="87">
        <v>54710854</v>
      </c>
      <c r="C360" s="87">
        <v>56629801</v>
      </c>
    </row>
    <row r="361" spans="1:4" s="54" customFormat="1" ht="12.75" thickBot="1" x14ac:dyDescent="0.25">
      <c r="A361" s="86" t="s">
        <v>542</v>
      </c>
      <c r="B361" s="83">
        <f>+B362</f>
        <v>1559672609</v>
      </c>
      <c r="C361" s="83">
        <f>+C362</f>
        <v>1003173181</v>
      </c>
    </row>
    <row r="362" spans="1:4" s="54" customFormat="1" ht="12.75" thickBot="1" x14ac:dyDescent="0.25">
      <c r="A362" s="86" t="s">
        <v>543</v>
      </c>
      <c r="B362" s="87">
        <v>1559672609</v>
      </c>
      <c r="C362" s="87">
        <v>1003173181</v>
      </c>
    </row>
    <row r="363" spans="1:4" s="54" customFormat="1" ht="12.75" thickBot="1" x14ac:dyDescent="0.25">
      <c r="A363" s="88" t="s">
        <v>544</v>
      </c>
      <c r="B363" s="83">
        <f>+B330+B331+B338-B352-B359-B361</f>
        <v>3346803292</v>
      </c>
      <c r="C363" s="83">
        <f>+C330+C331+C338-C352-C359-C361</f>
        <v>4087624231</v>
      </c>
    </row>
    <row r="364" spans="1:4" s="54" customFormat="1" ht="12" x14ac:dyDescent="0.2">
      <c r="A364" s="57"/>
      <c r="B364" s="61"/>
      <c r="C364" s="61"/>
    </row>
    <row r="365" spans="1:4" s="54" customFormat="1" ht="14.25" customHeight="1" x14ac:dyDescent="0.2">
      <c r="A365" s="56"/>
      <c r="B365" s="53" t="s">
        <v>359</v>
      </c>
      <c r="C365" s="89" t="s">
        <v>359</v>
      </c>
    </row>
    <row r="366" spans="1:4" ht="12" customHeight="1" x14ac:dyDescent="0.25">
      <c r="A366" s="52" t="s">
        <v>545</v>
      </c>
    </row>
    <row r="367" spans="1:4" ht="12" customHeight="1" x14ac:dyDescent="0.25">
      <c r="A367" s="57" t="s">
        <v>546</v>
      </c>
    </row>
    <row r="368" spans="1:4" ht="12" customHeight="1" x14ac:dyDescent="0.25">
      <c r="A368" s="57" t="s">
        <v>276</v>
      </c>
      <c r="B368" s="51"/>
      <c r="C368" s="51"/>
      <c r="D368" s="60"/>
    </row>
    <row r="369" spans="1:4" ht="12" customHeight="1" x14ac:dyDescent="0.25">
      <c r="A369" s="51"/>
      <c r="B369" s="51"/>
      <c r="C369" s="51"/>
      <c r="D369" s="60"/>
    </row>
    <row r="370" spans="1:4" ht="12" customHeight="1" x14ac:dyDescent="0.25">
      <c r="A370" s="57" t="s">
        <v>547</v>
      </c>
      <c r="B370" s="60" t="s">
        <v>359</v>
      </c>
      <c r="C370" s="61">
        <v>37320856760</v>
      </c>
      <c r="D370" s="60" t="s">
        <v>359</v>
      </c>
    </row>
    <row r="371" spans="1:4" ht="12" customHeight="1" x14ac:dyDescent="0.25">
      <c r="A371" s="57"/>
      <c r="B371" s="60"/>
      <c r="C371" s="61"/>
      <c r="D371" s="60" t="s">
        <v>359</v>
      </c>
    </row>
    <row r="372" spans="1:4" ht="12" customHeight="1" x14ac:dyDescent="0.25">
      <c r="A372" s="57" t="s">
        <v>548</v>
      </c>
      <c r="B372" s="60" t="s">
        <v>359</v>
      </c>
      <c r="C372" s="61">
        <f>SUM(B372:B378)</f>
        <v>237161</v>
      </c>
    </row>
    <row r="373" spans="1:4" ht="12" customHeight="1" x14ac:dyDescent="0.25">
      <c r="A373" s="56" t="s">
        <v>549</v>
      </c>
      <c r="B373" s="62">
        <v>0</v>
      </c>
      <c r="C373" s="61"/>
    </row>
    <row r="374" spans="1:4" ht="12" customHeight="1" x14ac:dyDescent="0.25">
      <c r="A374" s="56" t="s">
        <v>536</v>
      </c>
      <c r="B374" s="62">
        <v>0</v>
      </c>
      <c r="C374" s="61"/>
    </row>
    <row r="375" spans="1:4" ht="12" customHeight="1" x14ac:dyDescent="0.25">
      <c r="A375" s="56" t="s">
        <v>550</v>
      </c>
      <c r="B375" s="60">
        <v>0</v>
      </c>
      <c r="C375" s="61"/>
    </row>
    <row r="376" spans="1:4" ht="12" customHeight="1" x14ac:dyDescent="0.25">
      <c r="A376" s="56" t="s">
        <v>551</v>
      </c>
      <c r="B376" s="62">
        <v>0</v>
      </c>
      <c r="C376" s="61"/>
    </row>
    <row r="377" spans="1:4" ht="12" customHeight="1" x14ac:dyDescent="0.25">
      <c r="A377" s="56" t="s">
        <v>539</v>
      </c>
      <c r="B377" s="60">
        <v>237161</v>
      </c>
      <c r="C377" s="61"/>
    </row>
    <row r="378" spans="1:4" ht="12" customHeight="1" x14ac:dyDescent="0.25">
      <c r="A378" s="56" t="s">
        <v>552</v>
      </c>
      <c r="B378" s="62">
        <v>0</v>
      </c>
      <c r="C378" s="61"/>
    </row>
    <row r="379" spans="1:4" ht="12" customHeight="1" x14ac:dyDescent="0.25">
      <c r="A379" s="57"/>
      <c r="B379" s="60"/>
      <c r="C379" s="61"/>
    </row>
    <row r="380" spans="1:4" ht="12" customHeight="1" x14ac:dyDescent="0.25">
      <c r="A380" s="57" t="s">
        <v>553</v>
      </c>
      <c r="B380" s="60" t="s">
        <v>359</v>
      </c>
      <c r="C380" s="61">
        <f>SUM(B380:B383)</f>
        <v>6452867042</v>
      </c>
    </row>
    <row r="381" spans="1:4" ht="12" customHeight="1" x14ac:dyDescent="0.25">
      <c r="A381" s="56" t="s">
        <v>554</v>
      </c>
      <c r="B381" s="62">
        <v>0</v>
      </c>
      <c r="C381" s="61"/>
    </row>
    <row r="382" spans="1:4" ht="12" customHeight="1" x14ac:dyDescent="0.25">
      <c r="A382" s="56" t="s">
        <v>555</v>
      </c>
      <c r="B382" s="60">
        <v>6452867042</v>
      </c>
      <c r="C382" s="61"/>
    </row>
    <row r="383" spans="1:4" ht="12" customHeight="1" x14ac:dyDescent="0.25">
      <c r="A383" s="56" t="s">
        <v>556</v>
      </c>
      <c r="B383" s="62">
        <v>0</v>
      </c>
      <c r="C383" s="61"/>
    </row>
    <row r="384" spans="1:4" ht="12" customHeight="1" x14ac:dyDescent="0.25">
      <c r="A384" s="57"/>
      <c r="B384" s="60"/>
      <c r="C384" s="61"/>
    </row>
    <row r="385" spans="1:3" ht="12" customHeight="1" x14ac:dyDescent="0.25">
      <c r="A385" s="57" t="s">
        <v>557</v>
      </c>
      <c r="B385" s="60" t="s">
        <v>359</v>
      </c>
      <c r="C385" s="61">
        <f>+C370+C372-C380</f>
        <v>30868226879</v>
      </c>
    </row>
    <row r="386" spans="1:3" ht="12" customHeight="1" x14ac:dyDescent="0.25">
      <c r="B386" s="54"/>
    </row>
    <row r="387" spans="1:3" ht="12" customHeight="1" x14ac:dyDescent="0.25">
      <c r="A387" s="52" t="s">
        <v>558</v>
      </c>
      <c r="B387" s="54"/>
    </row>
    <row r="388" spans="1:3" ht="12" customHeight="1" x14ac:dyDescent="0.25">
      <c r="A388" s="57" t="s">
        <v>546</v>
      </c>
      <c r="B388" s="54"/>
    </row>
    <row r="389" spans="1:3" ht="12" customHeight="1" x14ac:dyDescent="0.25">
      <c r="A389" s="57" t="s">
        <v>559</v>
      </c>
      <c r="B389" s="54"/>
    </row>
    <row r="390" spans="1:3" ht="12" customHeight="1" x14ac:dyDescent="0.25">
      <c r="B390" s="54"/>
    </row>
    <row r="391" spans="1:3" ht="12" customHeight="1" x14ac:dyDescent="0.25">
      <c r="A391" s="57" t="s">
        <v>560</v>
      </c>
      <c r="B391" s="59" t="s">
        <v>359</v>
      </c>
      <c r="C391" s="61">
        <v>36904387868</v>
      </c>
    </row>
    <row r="392" spans="1:3" ht="12" customHeight="1" x14ac:dyDescent="0.25">
      <c r="A392" s="57"/>
      <c r="B392" s="53"/>
      <c r="C392" s="51"/>
    </row>
    <row r="393" spans="1:3" ht="12" customHeight="1" x14ac:dyDescent="0.25">
      <c r="A393" s="57" t="s">
        <v>561</v>
      </c>
      <c r="B393" s="59" t="s">
        <v>359</v>
      </c>
      <c r="C393" s="61">
        <f>SUM(B394:B414)</f>
        <v>9412934574</v>
      </c>
    </row>
    <row r="394" spans="1:3" ht="12" customHeight="1" x14ac:dyDescent="0.25">
      <c r="A394" s="56" t="s">
        <v>562</v>
      </c>
      <c r="B394" s="62">
        <v>0</v>
      </c>
      <c r="C394" s="62"/>
    </row>
    <row r="395" spans="1:3" ht="12" customHeight="1" x14ac:dyDescent="0.25">
      <c r="A395" s="56" t="s">
        <v>563</v>
      </c>
      <c r="B395" s="60">
        <v>424863</v>
      </c>
      <c r="C395" s="62"/>
    </row>
    <row r="396" spans="1:3" ht="12" customHeight="1" x14ac:dyDescent="0.25">
      <c r="A396" s="56" t="s">
        <v>564</v>
      </c>
      <c r="B396" s="60">
        <v>10530307</v>
      </c>
      <c r="C396" s="62"/>
    </row>
    <row r="397" spans="1:3" ht="12" customHeight="1" x14ac:dyDescent="0.25">
      <c r="A397" s="56" t="s">
        <v>565</v>
      </c>
      <c r="B397" s="60">
        <v>1653060</v>
      </c>
      <c r="C397" s="62"/>
    </row>
    <row r="398" spans="1:3" ht="12" customHeight="1" x14ac:dyDescent="0.25">
      <c r="A398" s="56" t="s">
        <v>566</v>
      </c>
      <c r="B398" s="60">
        <v>1003431</v>
      </c>
      <c r="C398" s="62"/>
    </row>
    <row r="399" spans="1:3" ht="12" customHeight="1" x14ac:dyDescent="0.25">
      <c r="A399" s="56" t="s">
        <v>567</v>
      </c>
      <c r="B399" s="60">
        <v>86617976</v>
      </c>
      <c r="C399" s="62"/>
    </row>
    <row r="400" spans="1:3" ht="12" customHeight="1" x14ac:dyDescent="0.25">
      <c r="A400" s="56" t="s">
        <v>568</v>
      </c>
      <c r="B400" s="60">
        <v>2697870</v>
      </c>
      <c r="C400" s="62"/>
    </row>
    <row r="401" spans="1:3" ht="12" customHeight="1" x14ac:dyDescent="0.25">
      <c r="A401" s="56" t="s">
        <v>569</v>
      </c>
      <c r="B401" s="60">
        <v>1843084</v>
      </c>
      <c r="C401" s="62"/>
    </row>
    <row r="402" spans="1:3" ht="12" customHeight="1" x14ac:dyDescent="0.25">
      <c r="A402" s="56" t="s">
        <v>570</v>
      </c>
      <c r="B402" s="60">
        <v>0</v>
      </c>
      <c r="C402" s="62"/>
    </row>
    <row r="403" spans="1:3" ht="12" customHeight="1" x14ac:dyDescent="0.25">
      <c r="A403" s="56" t="s">
        <v>571</v>
      </c>
      <c r="B403" s="62">
        <v>0</v>
      </c>
      <c r="C403" s="62"/>
    </row>
    <row r="404" spans="1:3" ht="12" customHeight="1" x14ac:dyDescent="0.25">
      <c r="A404" s="56" t="s">
        <v>572</v>
      </c>
      <c r="B404" s="60">
        <v>2101918</v>
      </c>
      <c r="C404" s="62"/>
    </row>
    <row r="405" spans="1:3" ht="12" customHeight="1" x14ac:dyDescent="0.25">
      <c r="A405" s="56" t="s">
        <v>573</v>
      </c>
      <c r="B405" s="60">
        <v>19147484</v>
      </c>
      <c r="C405" s="62"/>
    </row>
    <row r="406" spans="1:3" ht="12" customHeight="1" x14ac:dyDescent="0.25">
      <c r="A406" s="56" t="s">
        <v>574</v>
      </c>
      <c r="B406" s="60">
        <v>20650850</v>
      </c>
      <c r="C406" s="62"/>
    </row>
    <row r="407" spans="1:3" ht="12" customHeight="1" x14ac:dyDescent="0.25">
      <c r="A407" s="56" t="s">
        <v>575</v>
      </c>
      <c r="B407" s="60">
        <v>79603980</v>
      </c>
      <c r="C407" s="62"/>
    </row>
    <row r="408" spans="1:3" ht="12" customHeight="1" x14ac:dyDescent="0.25">
      <c r="A408" s="56" t="s">
        <v>576</v>
      </c>
      <c r="B408" s="62">
        <v>0</v>
      </c>
      <c r="C408" s="62"/>
    </row>
    <row r="409" spans="1:3" ht="12" customHeight="1" x14ac:dyDescent="0.25">
      <c r="A409" s="56" t="s">
        <v>577</v>
      </c>
      <c r="B409" s="62">
        <v>0</v>
      </c>
      <c r="C409" s="62"/>
    </row>
    <row r="410" spans="1:3" ht="12" customHeight="1" x14ac:dyDescent="0.25">
      <c r="A410" s="56" t="s">
        <v>578</v>
      </c>
      <c r="B410" s="62">
        <v>0</v>
      </c>
      <c r="C410" s="62"/>
    </row>
    <row r="411" spans="1:3" ht="12" customHeight="1" x14ac:dyDescent="0.25">
      <c r="A411" s="56" t="s">
        <v>579</v>
      </c>
      <c r="B411" s="62">
        <v>0</v>
      </c>
      <c r="C411" s="62"/>
    </row>
    <row r="412" spans="1:3" ht="12" customHeight="1" x14ac:dyDescent="0.25">
      <c r="A412" s="56" t="s">
        <v>580</v>
      </c>
      <c r="B412" s="60">
        <v>7626987142</v>
      </c>
      <c r="C412" s="62"/>
    </row>
    <row r="413" spans="1:3" ht="12" customHeight="1" x14ac:dyDescent="0.25">
      <c r="A413" s="56" t="s">
        <v>581</v>
      </c>
      <c r="B413" s="60">
        <v>1559672609</v>
      </c>
      <c r="C413" s="62"/>
    </row>
    <row r="414" spans="1:3" ht="12" customHeight="1" x14ac:dyDescent="0.25">
      <c r="A414" s="56" t="s">
        <v>582</v>
      </c>
      <c r="B414" s="62">
        <v>0</v>
      </c>
      <c r="C414" s="62"/>
    </row>
    <row r="415" spans="1:3" ht="12" customHeight="1" x14ac:dyDescent="0.25">
      <c r="A415" s="57"/>
      <c r="B415" s="53"/>
      <c r="C415" s="51"/>
    </row>
    <row r="416" spans="1:3" ht="12" customHeight="1" x14ac:dyDescent="0.25">
      <c r="A416" s="57" t="s">
        <v>583</v>
      </c>
      <c r="B416" s="59" t="s">
        <v>359</v>
      </c>
      <c r="C416" s="61">
        <f>SUM(B417:B423)</f>
        <v>143931174</v>
      </c>
    </row>
    <row r="417" spans="1:3" ht="12" customHeight="1" x14ac:dyDescent="0.25">
      <c r="A417" s="56" t="s">
        <v>521</v>
      </c>
      <c r="B417" s="60">
        <v>136651027</v>
      </c>
      <c r="C417" s="62"/>
    </row>
    <row r="418" spans="1:3" ht="12" customHeight="1" x14ac:dyDescent="0.25">
      <c r="A418" s="56" t="s">
        <v>522</v>
      </c>
      <c r="B418" s="60">
        <v>0</v>
      </c>
      <c r="C418" s="62"/>
    </row>
    <row r="419" spans="1:3" ht="12" customHeight="1" x14ac:dyDescent="0.25">
      <c r="A419" s="56" t="s">
        <v>584</v>
      </c>
      <c r="B419" s="60">
        <v>1244</v>
      </c>
      <c r="C419" s="62"/>
    </row>
    <row r="420" spans="1:3" ht="12" customHeight="1" x14ac:dyDescent="0.25">
      <c r="A420" s="56" t="s">
        <v>524</v>
      </c>
      <c r="B420" s="60">
        <v>7278903</v>
      </c>
      <c r="C420" s="62"/>
    </row>
    <row r="421" spans="1:3" ht="12" customHeight="1" x14ac:dyDescent="0.25">
      <c r="A421" s="56" t="s">
        <v>585</v>
      </c>
      <c r="B421" s="60">
        <v>0</v>
      </c>
      <c r="C421" s="62"/>
    </row>
    <row r="422" spans="1:3" ht="12" customHeight="1" x14ac:dyDescent="0.25">
      <c r="A422" s="56" t="s">
        <v>586</v>
      </c>
      <c r="B422" s="62">
        <v>0</v>
      </c>
      <c r="C422" s="62"/>
    </row>
    <row r="423" spans="1:3" ht="12" customHeight="1" x14ac:dyDescent="0.25">
      <c r="A423" s="56" t="s">
        <v>587</v>
      </c>
      <c r="B423" s="62">
        <v>0</v>
      </c>
      <c r="C423" s="62"/>
    </row>
    <row r="424" spans="1:3" ht="12" customHeight="1" x14ac:dyDescent="0.25">
      <c r="A424" s="57"/>
      <c r="B424" s="51"/>
      <c r="C424" s="51"/>
    </row>
    <row r="425" spans="1:3" ht="12" customHeight="1" x14ac:dyDescent="0.25">
      <c r="A425" s="57" t="s">
        <v>588</v>
      </c>
      <c r="B425" s="59" t="s">
        <v>359</v>
      </c>
      <c r="C425" s="61">
        <f>+C391-C393+C416</f>
        <v>27635384468</v>
      </c>
    </row>
    <row r="426" spans="1:3" ht="12" customHeight="1" x14ac:dyDescent="0.25"/>
    <row r="427" spans="1:3" ht="12" customHeight="1" x14ac:dyDescent="0.25">
      <c r="A427" s="90" t="s">
        <v>589</v>
      </c>
    </row>
  </sheetData>
  <mergeCells count="11">
    <mergeCell ref="A158:C158"/>
    <mergeCell ref="A159:C159"/>
    <mergeCell ref="A302:C302"/>
    <mergeCell ref="A326:C326"/>
    <mergeCell ref="A328:C328"/>
    <mergeCell ref="A1:C1"/>
    <mergeCell ref="A2:C2"/>
    <mergeCell ref="A3:C3"/>
    <mergeCell ref="A128:C128"/>
    <mergeCell ref="A129:C129"/>
    <mergeCell ref="A157:C157"/>
  </mergeCells>
  <pageMargins left="0.7" right="0.7" top="0.75" bottom="0.75" header="0.3" footer="0.3"/>
  <ignoredErrors>
    <ignoredError sqref="B313"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F32C5-7CBB-46B7-BD7C-11ABD4E9A806}">
  <dimension ref="B1:N51"/>
  <sheetViews>
    <sheetView showGridLines="0" workbookViewId="0">
      <selection activeCell="B1" sqref="B1:D1"/>
    </sheetView>
  </sheetViews>
  <sheetFormatPr baseColWidth="10" defaultRowHeight="15" x14ac:dyDescent="0.25"/>
  <cols>
    <col min="1" max="1" width="2.5703125" customWidth="1"/>
    <col min="2" max="2" width="82.42578125" customWidth="1"/>
    <col min="3" max="3" width="1.85546875" customWidth="1"/>
    <col min="4" max="4" width="19.28515625" customWidth="1"/>
    <col min="5" max="6" width="14.7109375" bestFit="1" customWidth="1"/>
  </cols>
  <sheetData>
    <row r="1" spans="2:8" x14ac:dyDescent="0.25">
      <c r="B1" s="47" t="s">
        <v>0</v>
      </c>
      <c r="C1" s="47"/>
      <c r="D1" s="47"/>
    </row>
    <row r="2" spans="2:8" x14ac:dyDescent="0.25">
      <c r="B2" s="47" t="s">
        <v>590</v>
      </c>
      <c r="C2" s="47"/>
      <c r="D2" s="47"/>
    </row>
    <row r="3" spans="2:8" x14ac:dyDescent="0.25">
      <c r="B3" s="91" t="s">
        <v>591</v>
      </c>
      <c r="C3" s="91"/>
      <c r="D3" s="91"/>
      <c r="E3" s="92"/>
      <c r="F3" s="92"/>
      <c r="G3" s="92"/>
      <c r="H3" s="92"/>
    </row>
    <row r="4" spans="2:8" ht="15" customHeight="1" x14ac:dyDescent="0.25">
      <c r="B4" s="48" t="s">
        <v>592</v>
      </c>
      <c r="C4" s="48"/>
      <c r="D4" s="48"/>
    </row>
    <row r="5" spans="2:8" ht="11.1" customHeight="1" x14ac:dyDescent="0.25">
      <c r="B5" s="49" t="s">
        <v>276</v>
      </c>
      <c r="C5" s="49"/>
      <c r="D5" s="49"/>
    </row>
    <row r="6" spans="2:8" ht="10.5" customHeight="1" x14ac:dyDescent="0.25"/>
    <row r="7" spans="2:8" ht="44.25" customHeight="1" x14ac:dyDescent="0.25">
      <c r="B7" s="93" t="s">
        <v>593</v>
      </c>
      <c r="C7" s="93"/>
      <c r="D7" s="93"/>
      <c r="E7" s="75"/>
      <c r="F7" s="75"/>
      <c r="G7" s="75"/>
      <c r="H7" s="75"/>
    </row>
    <row r="8" spans="2:8" ht="7.5" customHeight="1" x14ac:dyDescent="0.25">
      <c r="B8" s="75" t="s">
        <v>359</v>
      </c>
      <c r="C8" s="75"/>
      <c r="D8" s="75"/>
      <c r="E8" s="75"/>
      <c r="F8" s="75"/>
      <c r="G8" s="75"/>
      <c r="H8" s="75"/>
    </row>
    <row r="9" spans="2:8" x14ac:dyDescent="0.25">
      <c r="B9" s="69" t="s">
        <v>594</v>
      </c>
      <c r="C9" s="69"/>
      <c r="D9" s="75"/>
      <c r="E9" s="75"/>
      <c r="F9" s="75"/>
      <c r="G9" s="75"/>
    </row>
    <row r="10" spans="2:8" s="54" customFormat="1" ht="6.75" customHeight="1" x14ac:dyDescent="0.25">
      <c r="B10" s="94"/>
      <c r="C10" s="94"/>
      <c r="D10"/>
      <c r="E10"/>
      <c r="F10"/>
      <c r="G10"/>
    </row>
    <row r="11" spans="2:8" s="54" customFormat="1" ht="12" x14ac:dyDescent="0.2">
      <c r="B11" s="95" t="s">
        <v>595</v>
      </c>
      <c r="C11" s="57"/>
      <c r="D11" s="96" t="s">
        <v>359</v>
      </c>
    </row>
    <row r="12" spans="2:8" s="54" customFormat="1" ht="12" x14ac:dyDescent="0.2">
      <c r="B12" s="95" t="s">
        <v>596</v>
      </c>
      <c r="C12" s="57"/>
      <c r="D12" s="53"/>
    </row>
    <row r="13" spans="2:8" s="54" customFormat="1" ht="7.5" customHeight="1" x14ac:dyDescent="0.2">
      <c r="B13" s="56"/>
      <c r="C13" s="56"/>
      <c r="D13" s="53"/>
    </row>
    <row r="14" spans="2:8" s="54" customFormat="1" ht="12" x14ac:dyDescent="0.2">
      <c r="B14" s="97" t="s">
        <v>597</v>
      </c>
      <c r="C14" s="56"/>
      <c r="D14" s="98">
        <v>16301266266</v>
      </c>
    </row>
    <row r="15" spans="2:8" s="54" customFormat="1" ht="12" hidden="1" x14ac:dyDescent="0.2">
      <c r="B15" s="97" t="s">
        <v>598</v>
      </c>
      <c r="C15" s="56"/>
      <c r="D15" s="99">
        <v>0</v>
      </c>
    </row>
    <row r="16" spans="2:8" s="54" customFormat="1" ht="12" x14ac:dyDescent="0.2">
      <c r="B16" s="57" t="s">
        <v>508</v>
      </c>
      <c r="C16" s="57"/>
      <c r="D16" s="61">
        <f>SUM(D14:D15)</f>
        <v>16301266266</v>
      </c>
    </row>
    <row r="17" spans="2:14" s="54" customFormat="1" ht="8.25" customHeight="1" x14ac:dyDescent="0.2">
      <c r="B17" s="57"/>
      <c r="C17" s="57"/>
      <c r="D17" s="61"/>
    </row>
    <row r="18" spans="2:14" s="54" customFormat="1" ht="55.5" customHeight="1" x14ac:dyDescent="0.2">
      <c r="B18" s="100" t="s">
        <v>599</v>
      </c>
      <c r="C18" s="100"/>
      <c r="D18" s="100"/>
      <c r="E18" s="101"/>
      <c r="F18" s="101"/>
      <c r="G18" s="101"/>
    </row>
    <row r="19" spans="2:14" s="54" customFormat="1" ht="54" customHeight="1" x14ac:dyDescent="0.2">
      <c r="B19" s="100" t="s">
        <v>600</v>
      </c>
      <c r="C19" s="100"/>
      <c r="D19" s="100"/>
      <c r="E19" s="102"/>
      <c r="F19" s="102"/>
      <c r="G19" s="102"/>
      <c r="H19" s="102"/>
      <c r="I19" s="102"/>
      <c r="J19" s="102"/>
      <c r="K19" s="102"/>
      <c r="L19" s="102"/>
      <c r="M19" s="103"/>
      <c r="N19" s="103"/>
    </row>
    <row r="20" spans="2:14" s="54" customFormat="1" ht="8.25" customHeight="1" x14ac:dyDescent="0.2">
      <c r="B20" s="103"/>
      <c r="C20" s="103"/>
      <c r="D20" s="103"/>
      <c r="E20" s="103"/>
      <c r="F20" s="103"/>
      <c r="G20" s="103"/>
      <c r="H20" s="103"/>
      <c r="I20" s="103"/>
      <c r="J20" s="103"/>
      <c r="K20" s="103"/>
      <c r="L20" s="103"/>
      <c r="M20" s="103"/>
      <c r="N20" s="103"/>
    </row>
    <row r="21" spans="2:14" s="54" customFormat="1" ht="14.25" customHeight="1" x14ac:dyDescent="0.2">
      <c r="B21" s="56"/>
      <c r="C21" s="56"/>
      <c r="D21" s="53"/>
    </row>
    <row r="22" spans="2:14" s="54" customFormat="1" ht="12" x14ac:dyDescent="0.2">
      <c r="B22" s="95" t="s">
        <v>601</v>
      </c>
      <c r="C22" s="57"/>
      <c r="D22" s="53"/>
    </row>
    <row r="23" spans="2:14" s="54" customFormat="1" ht="12" x14ac:dyDescent="0.2">
      <c r="B23" s="97" t="s">
        <v>602</v>
      </c>
      <c r="C23" s="56"/>
      <c r="D23" s="60">
        <v>3234324</v>
      </c>
    </row>
    <row r="24" spans="2:14" s="54" customFormat="1" ht="12" x14ac:dyDescent="0.2">
      <c r="B24" s="97" t="s">
        <v>603</v>
      </c>
      <c r="C24" s="56"/>
      <c r="D24" s="60">
        <v>9376643</v>
      </c>
    </row>
    <row r="25" spans="2:14" s="54" customFormat="1" ht="12" x14ac:dyDescent="0.2">
      <c r="B25" s="97" t="s">
        <v>604</v>
      </c>
      <c r="C25" s="56"/>
      <c r="D25" s="53"/>
    </row>
    <row r="26" spans="2:14" s="54" customFormat="1" ht="12" x14ac:dyDescent="0.2">
      <c r="B26" s="97" t="s">
        <v>605</v>
      </c>
      <c r="C26" s="56"/>
      <c r="D26" s="60">
        <v>81416645</v>
      </c>
    </row>
    <row r="27" spans="2:14" s="54" customFormat="1" ht="12" x14ac:dyDescent="0.2">
      <c r="B27" s="97" t="s">
        <v>606</v>
      </c>
      <c r="C27" s="56"/>
      <c r="D27" s="60" t="s">
        <v>359</v>
      </c>
    </row>
    <row r="28" spans="2:14" s="54" customFormat="1" ht="12" x14ac:dyDescent="0.2">
      <c r="B28" s="97" t="s">
        <v>607</v>
      </c>
      <c r="C28" s="56"/>
      <c r="D28" s="104">
        <v>987816230</v>
      </c>
    </row>
    <row r="29" spans="2:14" x14ac:dyDescent="0.25">
      <c r="B29" s="95" t="s">
        <v>508</v>
      </c>
      <c r="C29" s="57"/>
      <c r="D29" s="61">
        <f>SUM(D23:D28)</f>
        <v>1081843842</v>
      </c>
      <c r="E29" s="54"/>
      <c r="F29" s="54"/>
      <c r="G29" s="54"/>
    </row>
    <row r="30" spans="2:14" ht="10.5" customHeight="1" x14ac:dyDescent="0.25">
      <c r="B30" s="97"/>
      <c r="C30" s="56"/>
      <c r="D30" s="53"/>
      <c r="E30" s="54"/>
      <c r="F30" s="54"/>
      <c r="G30" s="54"/>
      <c r="H30" s="54"/>
    </row>
    <row r="31" spans="2:14" ht="11.1" customHeight="1" x14ac:dyDescent="0.25"/>
    <row r="32" spans="2:14" x14ac:dyDescent="0.25">
      <c r="B32" s="69" t="s">
        <v>608</v>
      </c>
      <c r="C32" s="69"/>
    </row>
    <row r="33" spans="2:6" ht="9" customHeight="1" x14ac:dyDescent="0.25">
      <c r="B33" s="69"/>
      <c r="C33" s="69"/>
    </row>
    <row r="34" spans="2:6" x14ac:dyDescent="0.25">
      <c r="B34" s="105" t="s">
        <v>609</v>
      </c>
      <c r="C34" s="105"/>
      <c r="D34" s="51"/>
      <c r="E34" s="68" t="s">
        <v>359</v>
      </c>
      <c r="F34" s="51"/>
    </row>
    <row r="35" spans="2:6" x14ac:dyDescent="0.25">
      <c r="B35" s="75" t="s">
        <v>610</v>
      </c>
      <c r="D35" s="68">
        <v>117029456456</v>
      </c>
      <c r="E35" s="68"/>
      <c r="F35" s="51"/>
    </row>
    <row r="36" spans="2:6" x14ac:dyDescent="0.25">
      <c r="B36" s="75" t="s">
        <v>611</v>
      </c>
      <c r="D36" s="68">
        <v>8988822421</v>
      </c>
      <c r="E36" s="68" t="s">
        <v>359</v>
      </c>
    </row>
    <row r="37" spans="2:6" x14ac:dyDescent="0.25">
      <c r="B37" s="75" t="s">
        <v>612</v>
      </c>
      <c r="D37" s="68">
        <v>126018278877</v>
      </c>
      <c r="E37" s="68" t="s">
        <v>359</v>
      </c>
    </row>
    <row r="38" spans="2:6" x14ac:dyDescent="0.25">
      <c r="B38" s="75" t="s">
        <v>613</v>
      </c>
      <c r="D38" s="68">
        <v>37320856760</v>
      </c>
      <c r="E38" s="68" t="s">
        <v>359</v>
      </c>
    </row>
    <row r="39" spans="2:6" x14ac:dyDescent="0.25">
      <c r="B39" s="75" t="s">
        <v>614</v>
      </c>
      <c r="D39" s="68">
        <v>37320856760</v>
      </c>
      <c r="E39" s="68" t="s">
        <v>359</v>
      </c>
    </row>
    <row r="40" spans="2:6" ht="8.25" customHeight="1" x14ac:dyDescent="0.25">
      <c r="B40" s="75"/>
      <c r="C40" s="75"/>
      <c r="E40" s="68"/>
    </row>
    <row r="41" spans="2:6" x14ac:dyDescent="0.25">
      <c r="B41" s="69" t="s">
        <v>615</v>
      </c>
      <c r="C41" s="106"/>
      <c r="E41" s="68"/>
    </row>
    <row r="42" spans="2:6" x14ac:dyDescent="0.25">
      <c r="B42" s="75" t="s">
        <v>616</v>
      </c>
      <c r="D42" s="68">
        <v>117029456456</v>
      </c>
      <c r="E42" s="68" t="s">
        <v>359</v>
      </c>
    </row>
    <row r="43" spans="2:6" x14ac:dyDescent="0.25">
      <c r="B43" s="75" t="s">
        <v>617</v>
      </c>
      <c r="D43" s="68">
        <v>86662078868</v>
      </c>
      <c r="E43" s="68" t="s">
        <v>359</v>
      </c>
    </row>
    <row r="44" spans="2:6" x14ac:dyDescent="0.25">
      <c r="B44" s="75" t="s">
        <v>618</v>
      </c>
      <c r="D44" s="68">
        <v>10203066988</v>
      </c>
      <c r="E44" s="68" t="s">
        <v>359</v>
      </c>
    </row>
    <row r="45" spans="2:6" x14ac:dyDescent="0.25">
      <c r="B45" s="75" t="s">
        <v>619</v>
      </c>
      <c r="D45" s="68">
        <v>3666056709</v>
      </c>
      <c r="E45" s="68" t="s">
        <v>359</v>
      </c>
    </row>
    <row r="46" spans="2:6" x14ac:dyDescent="0.25">
      <c r="B46" s="75" t="s">
        <v>620</v>
      </c>
      <c r="D46" s="68">
        <v>36904387868</v>
      </c>
      <c r="E46" s="68" t="s">
        <v>359</v>
      </c>
      <c r="F46" s="107" t="s">
        <v>359</v>
      </c>
    </row>
    <row r="47" spans="2:6" x14ac:dyDescent="0.25">
      <c r="B47" s="75" t="s">
        <v>621</v>
      </c>
      <c r="D47" s="68">
        <v>36899689269</v>
      </c>
      <c r="E47" s="68" t="s">
        <v>359</v>
      </c>
      <c r="F47" s="107" t="s">
        <v>359</v>
      </c>
    </row>
    <row r="48" spans="2:6" x14ac:dyDescent="0.25">
      <c r="B48" s="75" t="s">
        <v>622</v>
      </c>
      <c r="D48" s="68">
        <v>36115004167</v>
      </c>
      <c r="E48" s="68" t="s">
        <v>359</v>
      </c>
      <c r="F48" s="107" t="s">
        <v>359</v>
      </c>
    </row>
    <row r="49" spans="2:5" x14ac:dyDescent="0.25">
      <c r="B49" s="108" t="s">
        <v>623</v>
      </c>
      <c r="C49" s="75"/>
      <c r="E49" s="68"/>
    </row>
    <row r="50" spans="2:5" x14ac:dyDescent="0.25">
      <c r="B50" s="75"/>
      <c r="C50" s="75"/>
    </row>
    <row r="51" spans="2:5" x14ac:dyDescent="0.25">
      <c r="B51" s="90" t="s">
        <v>589</v>
      </c>
      <c r="C51" s="90"/>
    </row>
  </sheetData>
  <mergeCells count="8">
    <mergeCell ref="B18:D18"/>
    <mergeCell ref="B19:D19"/>
    <mergeCell ref="B1:D1"/>
    <mergeCell ref="B2:D2"/>
    <mergeCell ref="B3:D3"/>
    <mergeCell ref="B4:D4"/>
    <mergeCell ref="B5:D5"/>
    <mergeCell ref="B7:D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7CDB-E006-4174-B764-09AA191E2D35}">
  <sheetPr>
    <pageSetUpPr fitToPage="1"/>
  </sheetPr>
  <dimension ref="B1:N740"/>
  <sheetViews>
    <sheetView showGridLines="0" zoomScale="80" zoomScaleNormal="80" zoomScaleSheetLayoutView="70" workbookViewId="0">
      <selection activeCell="B1" sqref="B1"/>
    </sheetView>
  </sheetViews>
  <sheetFormatPr baseColWidth="10" defaultRowHeight="12" x14ac:dyDescent="0.25"/>
  <cols>
    <col min="1" max="1" width="11.42578125" style="3"/>
    <col min="2" max="2" width="132.42578125" style="3" customWidth="1"/>
    <col min="3" max="3" width="8" style="3" customWidth="1"/>
    <col min="4" max="4" width="11.42578125" style="3"/>
    <col min="5" max="5" width="14.5703125" style="3" customWidth="1"/>
    <col min="6" max="16384" width="11.42578125" style="3"/>
  </cols>
  <sheetData>
    <row r="1" spans="2:4" ht="15" x14ac:dyDescent="0.25">
      <c r="B1" s="1" t="s">
        <v>0</v>
      </c>
      <c r="C1" s="2"/>
      <c r="D1" s="2"/>
    </row>
    <row r="2" spans="2:4" ht="15" x14ac:dyDescent="0.25">
      <c r="B2" s="1" t="s">
        <v>1</v>
      </c>
      <c r="C2" s="2"/>
      <c r="D2" s="2"/>
    </row>
    <row r="3" spans="2:4" ht="15" x14ac:dyDescent="0.25">
      <c r="B3" s="1" t="s">
        <v>2</v>
      </c>
      <c r="C3" s="2"/>
      <c r="D3" s="2"/>
    </row>
    <row r="4" spans="2:4" ht="15" x14ac:dyDescent="0.25">
      <c r="B4" s="1" t="s">
        <v>68</v>
      </c>
    </row>
    <row r="5" spans="2:4" ht="11.25" customHeight="1" x14ac:dyDescent="0.25">
      <c r="B5" s="4"/>
    </row>
    <row r="6" spans="2:4" s="6" customFormat="1" ht="12.75" x14ac:dyDescent="0.25">
      <c r="B6" s="5" t="s">
        <v>3</v>
      </c>
    </row>
    <row r="7" spans="2:4" s="6" customFormat="1" ht="38.25" x14ac:dyDescent="0.25">
      <c r="B7" s="7" t="s">
        <v>4</v>
      </c>
    </row>
    <row r="8" spans="2:4" s="6" customFormat="1" ht="41.25" customHeight="1" x14ac:dyDescent="0.25">
      <c r="B8" s="7" t="s">
        <v>5</v>
      </c>
    </row>
    <row r="9" spans="2:4" s="6" customFormat="1" ht="12.75" x14ac:dyDescent="0.25">
      <c r="B9" s="7"/>
    </row>
    <row r="10" spans="2:4" s="6" customFormat="1" ht="17.25" customHeight="1" x14ac:dyDescent="0.25">
      <c r="B10" s="5" t="s">
        <v>6</v>
      </c>
    </row>
    <row r="11" spans="2:4" s="6" customFormat="1" ht="15.75" customHeight="1" x14ac:dyDescent="0.25">
      <c r="B11" s="8"/>
    </row>
    <row r="12" spans="2:4" s="6" customFormat="1" ht="22.5" customHeight="1" x14ac:dyDescent="0.25">
      <c r="B12" s="5" t="s">
        <v>85</v>
      </c>
    </row>
    <row r="13" spans="2:4" s="6" customFormat="1" ht="38.25" x14ac:dyDescent="0.25">
      <c r="B13" s="7" t="s">
        <v>86</v>
      </c>
    </row>
    <row r="14" spans="2:4" s="6" customFormat="1" ht="25.5" x14ac:dyDescent="0.25">
      <c r="B14" s="7" t="s">
        <v>87</v>
      </c>
    </row>
    <row r="15" spans="2:4" s="6" customFormat="1" ht="38.25" x14ac:dyDescent="0.25">
      <c r="B15" s="7" t="s">
        <v>88</v>
      </c>
    </row>
    <row r="16" spans="2:4" s="6" customFormat="1" ht="15.75" customHeight="1" x14ac:dyDescent="0.25">
      <c r="B16" s="8"/>
    </row>
    <row r="17" spans="2:2" s="6" customFormat="1" ht="15.75" customHeight="1" x14ac:dyDescent="0.25">
      <c r="B17" s="8"/>
    </row>
    <row r="18" spans="2:2" s="6" customFormat="1" ht="15.75" customHeight="1" x14ac:dyDescent="0.25">
      <c r="B18" s="8"/>
    </row>
    <row r="19" spans="2:2" s="6" customFormat="1" ht="15.75" customHeight="1" x14ac:dyDescent="0.25">
      <c r="B19" s="8"/>
    </row>
    <row r="20" spans="2:2" s="6" customFormat="1" ht="15.75" customHeight="1" x14ac:dyDescent="0.25">
      <c r="B20" s="8"/>
    </row>
    <row r="21" spans="2:2" s="6" customFormat="1" ht="15.75" customHeight="1" x14ac:dyDescent="0.25">
      <c r="B21" s="8"/>
    </row>
    <row r="22" spans="2:2" s="6" customFormat="1" ht="15.75" customHeight="1" x14ac:dyDescent="0.25">
      <c r="B22" s="8"/>
    </row>
    <row r="23" spans="2:2" s="6" customFormat="1" ht="15.75" customHeight="1" x14ac:dyDescent="0.25">
      <c r="B23" s="8"/>
    </row>
    <row r="24" spans="2:2" s="6" customFormat="1" ht="15.75" customHeight="1" x14ac:dyDescent="0.25">
      <c r="B24" s="8"/>
    </row>
    <row r="25" spans="2:2" s="6" customFormat="1" ht="15.75" customHeight="1" x14ac:dyDescent="0.25">
      <c r="B25" s="8"/>
    </row>
    <row r="26" spans="2:2" s="6" customFormat="1" ht="15.75" customHeight="1" x14ac:dyDescent="0.25">
      <c r="B26" s="8"/>
    </row>
    <row r="27" spans="2:2" s="6" customFormat="1" ht="15.75" customHeight="1" x14ac:dyDescent="0.25">
      <c r="B27" s="8"/>
    </row>
    <row r="28" spans="2:2" s="6" customFormat="1" ht="15.75" customHeight="1" x14ac:dyDescent="0.25">
      <c r="B28" s="8"/>
    </row>
    <row r="29" spans="2:2" s="6" customFormat="1" ht="15.75" customHeight="1" x14ac:dyDescent="0.25">
      <c r="B29" s="8"/>
    </row>
    <row r="30" spans="2:2" s="6" customFormat="1" ht="15.75" customHeight="1" x14ac:dyDescent="0.25">
      <c r="B30" s="8"/>
    </row>
    <row r="31" spans="2:2" s="6" customFormat="1" ht="12.75" x14ac:dyDescent="0.25">
      <c r="B31" s="9"/>
    </row>
    <row r="32" spans="2:2" s="6" customFormat="1" ht="18.75" customHeight="1" x14ac:dyDescent="0.25">
      <c r="B32" s="5" t="s">
        <v>89</v>
      </c>
    </row>
    <row r="33" spans="2:2" s="6" customFormat="1" ht="12.75" x14ac:dyDescent="0.25">
      <c r="B33" s="9" t="s">
        <v>90</v>
      </c>
    </row>
    <row r="34" spans="2:2" s="6" customFormat="1" ht="9" customHeight="1" x14ac:dyDescent="0.25">
      <c r="B34" s="17" t="s">
        <v>91</v>
      </c>
    </row>
    <row r="35" spans="2:2" s="6" customFormat="1" ht="16.5" customHeight="1" x14ac:dyDescent="0.25">
      <c r="B35" s="41" t="s">
        <v>93</v>
      </c>
    </row>
    <row r="36" spans="2:2" s="6" customFormat="1" ht="12.75" x14ac:dyDescent="0.25">
      <c r="B36" s="41" t="s">
        <v>94</v>
      </c>
    </row>
    <row r="37" spans="2:2" s="6" customFormat="1" ht="12.75" x14ac:dyDescent="0.25">
      <c r="B37" s="41" t="s">
        <v>95</v>
      </c>
    </row>
    <row r="38" spans="2:2" s="6" customFormat="1" ht="15.75" customHeight="1" x14ac:dyDescent="0.25">
      <c r="B38" s="41" t="s">
        <v>96</v>
      </c>
    </row>
    <row r="39" spans="2:2" s="6" customFormat="1" ht="12.75" x14ac:dyDescent="0.25">
      <c r="B39" s="41" t="s">
        <v>97</v>
      </c>
    </row>
    <row r="40" spans="2:2" s="6" customFormat="1" ht="15.75" customHeight="1" x14ac:dyDescent="0.25">
      <c r="B40" s="42" t="s">
        <v>98</v>
      </c>
    </row>
    <row r="41" spans="2:2" s="6" customFormat="1" ht="12.75" x14ac:dyDescent="0.25">
      <c r="B41" s="41" t="s">
        <v>99</v>
      </c>
    </row>
    <row r="42" spans="2:2" s="6" customFormat="1" ht="12.75" x14ac:dyDescent="0.25">
      <c r="B42" s="41" t="s">
        <v>100</v>
      </c>
    </row>
    <row r="43" spans="2:2" s="6" customFormat="1" ht="25.5" x14ac:dyDescent="0.25">
      <c r="B43" s="9" t="s">
        <v>92</v>
      </c>
    </row>
    <row r="44" spans="2:2" s="6" customFormat="1" ht="12.75" x14ac:dyDescent="0.25">
      <c r="B44" s="9"/>
    </row>
    <row r="45" spans="2:2" s="6" customFormat="1" ht="12.75" x14ac:dyDescent="0.25">
      <c r="B45" s="5"/>
    </row>
    <row r="46" spans="2:2" s="6" customFormat="1" ht="18" customHeight="1" x14ac:dyDescent="0.25">
      <c r="B46" s="5" t="s">
        <v>101</v>
      </c>
    </row>
    <row r="47" spans="2:2" s="6" customFormat="1" ht="25.5" x14ac:dyDescent="0.25">
      <c r="B47" s="9" t="s">
        <v>102</v>
      </c>
    </row>
    <row r="48" spans="2:2" s="6" customFormat="1" ht="25.5" x14ac:dyDescent="0.25">
      <c r="B48" s="9" t="s">
        <v>103</v>
      </c>
    </row>
    <row r="49" spans="2:2" s="6" customFormat="1" ht="12.75" x14ac:dyDescent="0.25">
      <c r="B49" s="9" t="s">
        <v>104</v>
      </c>
    </row>
    <row r="50" spans="2:2" s="6" customFormat="1" ht="12.75" x14ac:dyDescent="0.25">
      <c r="B50" s="43" t="s">
        <v>110</v>
      </c>
    </row>
    <row r="51" spans="2:2" s="6" customFormat="1" ht="12.75" x14ac:dyDescent="0.25">
      <c r="B51" s="43" t="s">
        <v>111</v>
      </c>
    </row>
    <row r="52" spans="2:2" s="6" customFormat="1" ht="12.75" x14ac:dyDescent="0.25">
      <c r="B52" s="43" t="s">
        <v>112</v>
      </c>
    </row>
    <row r="53" spans="2:2" s="6" customFormat="1" ht="12.75" x14ac:dyDescent="0.25">
      <c r="B53" s="43" t="s">
        <v>113</v>
      </c>
    </row>
    <row r="54" spans="2:2" s="6" customFormat="1" ht="12.75" x14ac:dyDescent="0.25">
      <c r="B54" s="9" t="s">
        <v>105</v>
      </c>
    </row>
    <row r="55" spans="2:2" s="6" customFormat="1" ht="12.75" x14ac:dyDescent="0.25">
      <c r="B55" s="9"/>
    </row>
    <row r="56" spans="2:2" s="6" customFormat="1" ht="12.75" x14ac:dyDescent="0.25">
      <c r="B56" s="9"/>
    </row>
    <row r="57" spans="2:2" s="6" customFormat="1" ht="12.75" x14ac:dyDescent="0.25">
      <c r="B57" s="5" t="s">
        <v>106</v>
      </c>
    </row>
    <row r="58" spans="2:2" s="6" customFormat="1" ht="25.5" x14ac:dyDescent="0.25">
      <c r="B58" s="9" t="s">
        <v>107</v>
      </c>
    </row>
    <row r="59" spans="2:2" s="6" customFormat="1" ht="12.75" x14ac:dyDescent="0.25">
      <c r="B59" s="9" t="s">
        <v>108</v>
      </c>
    </row>
    <row r="60" spans="2:2" s="6" customFormat="1" ht="25.5" x14ac:dyDescent="0.25">
      <c r="B60" s="20" t="s">
        <v>114</v>
      </c>
    </row>
    <row r="61" spans="2:2" s="6" customFormat="1" ht="25.5" x14ac:dyDescent="0.25">
      <c r="B61" s="20" t="s">
        <v>115</v>
      </c>
    </row>
    <row r="62" spans="2:2" s="6" customFormat="1" ht="25.5" x14ac:dyDescent="0.25">
      <c r="B62" s="20" t="s">
        <v>116</v>
      </c>
    </row>
    <row r="63" spans="2:2" s="6" customFormat="1" ht="25.5" x14ac:dyDescent="0.25">
      <c r="B63" s="20" t="s">
        <v>117</v>
      </c>
    </row>
    <row r="64" spans="2:2" s="6" customFormat="1" ht="12.75" x14ac:dyDescent="0.25">
      <c r="B64" s="20" t="s">
        <v>118</v>
      </c>
    </row>
    <row r="65" spans="2:2" s="6" customFormat="1" ht="25.5" x14ac:dyDescent="0.25">
      <c r="B65" s="9" t="s">
        <v>109</v>
      </c>
    </row>
    <row r="66" spans="2:2" s="6" customFormat="1" ht="12.75" x14ac:dyDescent="0.25">
      <c r="B66" s="9"/>
    </row>
    <row r="67" spans="2:2" s="6" customFormat="1" ht="12.75" x14ac:dyDescent="0.25">
      <c r="B67" s="9"/>
    </row>
    <row r="68" spans="2:2" s="6" customFormat="1" ht="12.75" x14ac:dyDescent="0.25">
      <c r="B68" s="5" t="s">
        <v>119</v>
      </c>
    </row>
    <row r="69" spans="2:2" s="6" customFormat="1" ht="25.5" x14ac:dyDescent="0.25">
      <c r="B69" s="9" t="s">
        <v>120</v>
      </c>
    </row>
    <row r="70" spans="2:2" s="6" customFormat="1" ht="25.5" x14ac:dyDescent="0.25">
      <c r="B70" s="20" t="s">
        <v>123</v>
      </c>
    </row>
    <row r="71" spans="2:2" s="6" customFormat="1" ht="25.5" x14ac:dyDescent="0.25">
      <c r="B71" s="20" t="s">
        <v>124</v>
      </c>
    </row>
    <row r="72" spans="2:2" s="6" customFormat="1" ht="25.5" x14ac:dyDescent="0.25">
      <c r="B72" s="20" t="s">
        <v>125</v>
      </c>
    </row>
    <row r="73" spans="2:2" s="6" customFormat="1" ht="25.5" x14ac:dyDescent="0.25">
      <c r="B73" s="9" t="s">
        <v>121</v>
      </c>
    </row>
    <row r="74" spans="2:2" s="6" customFormat="1" ht="25.5" x14ac:dyDescent="0.25">
      <c r="B74" s="9" t="s">
        <v>122</v>
      </c>
    </row>
    <row r="75" spans="2:2" s="6" customFormat="1" ht="12.75" x14ac:dyDescent="0.25">
      <c r="B75" s="9"/>
    </row>
    <row r="76" spans="2:2" s="6" customFormat="1" ht="12.75" x14ac:dyDescent="0.25">
      <c r="B76" s="9"/>
    </row>
    <row r="77" spans="2:2" s="6" customFormat="1" ht="12.75" x14ac:dyDescent="0.25">
      <c r="B77" s="5" t="s">
        <v>126</v>
      </c>
    </row>
    <row r="78" spans="2:2" s="6" customFormat="1" ht="12.75" x14ac:dyDescent="0.25">
      <c r="B78" s="9" t="s">
        <v>127</v>
      </c>
    </row>
    <row r="79" spans="2:2" s="6" customFormat="1" ht="12.75" x14ac:dyDescent="0.2">
      <c r="B79" s="44"/>
    </row>
    <row r="80" spans="2:2" s="6" customFormat="1" ht="38.25" x14ac:dyDescent="0.25">
      <c r="B80" s="9" t="s">
        <v>128</v>
      </c>
    </row>
    <row r="81" spans="2:2" s="6" customFormat="1" ht="12.75" x14ac:dyDescent="0.25">
      <c r="B81" s="9"/>
    </row>
    <row r="82" spans="2:2" s="6" customFormat="1" ht="12.75" x14ac:dyDescent="0.25">
      <c r="B82" s="9"/>
    </row>
    <row r="83" spans="2:2" s="6" customFormat="1" ht="12.75" x14ac:dyDescent="0.25">
      <c r="B83" s="9"/>
    </row>
    <row r="84" spans="2:2" s="6" customFormat="1" ht="12.75" x14ac:dyDescent="0.25">
      <c r="B84" s="9"/>
    </row>
    <row r="85" spans="2:2" s="6" customFormat="1" ht="12.75" x14ac:dyDescent="0.25">
      <c r="B85" s="9"/>
    </row>
    <row r="86" spans="2:2" s="6" customFormat="1" ht="12.75" x14ac:dyDescent="0.25">
      <c r="B86" s="9"/>
    </row>
    <row r="87" spans="2:2" s="6" customFormat="1" ht="12.75" x14ac:dyDescent="0.25">
      <c r="B87" s="9"/>
    </row>
    <row r="88" spans="2:2" s="6" customFormat="1" ht="12.75" x14ac:dyDescent="0.25">
      <c r="B88" s="9"/>
    </row>
    <row r="89" spans="2:2" s="6" customFormat="1" ht="12.75" x14ac:dyDescent="0.25">
      <c r="B89" s="9"/>
    </row>
    <row r="90" spans="2:2" s="6" customFormat="1" ht="12.75" x14ac:dyDescent="0.25">
      <c r="B90" s="9"/>
    </row>
    <row r="91" spans="2:2" s="6" customFormat="1" ht="12.75" x14ac:dyDescent="0.25">
      <c r="B91" s="9"/>
    </row>
    <row r="92" spans="2:2" s="6" customFormat="1" ht="12.75" x14ac:dyDescent="0.25">
      <c r="B92" s="9"/>
    </row>
    <row r="93" spans="2:2" s="6" customFormat="1" ht="12.75" x14ac:dyDescent="0.25">
      <c r="B93" s="9"/>
    </row>
    <row r="94" spans="2:2" s="6" customFormat="1" ht="12.75" x14ac:dyDescent="0.25">
      <c r="B94" s="9"/>
    </row>
    <row r="95" spans="2:2" s="6" customFormat="1" ht="12.75" x14ac:dyDescent="0.25">
      <c r="B95" s="9"/>
    </row>
    <row r="96" spans="2:2" s="6" customFormat="1" ht="12.75" x14ac:dyDescent="0.25">
      <c r="B96" s="9"/>
    </row>
    <row r="97" spans="2:2" s="6" customFormat="1" ht="12.75" x14ac:dyDescent="0.25">
      <c r="B97" s="9"/>
    </row>
    <row r="98" spans="2:2" s="6" customFormat="1" ht="12.75" x14ac:dyDescent="0.25">
      <c r="B98" s="9"/>
    </row>
    <row r="99" spans="2:2" s="6" customFormat="1" ht="12.75" x14ac:dyDescent="0.25">
      <c r="B99" s="9"/>
    </row>
    <row r="100" spans="2:2" s="6" customFormat="1" ht="12.75" x14ac:dyDescent="0.25">
      <c r="B100" s="5" t="s">
        <v>129</v>
      </c>
    </row>
    <row r="101" spans="2:2" s="6" customFormat="1" ht="12.75" x14ac:dyDescent="0.25">
      <c r="B101" s="9" t="s">
        <v>130</v>
      </c>
    </row>
    <row r="102" spans="2:2" s="6" customFormat="1" ht="12.75" x14ac:dyDescent="0.25">
      <c r="B102" s="20" t="s">
        <v>131</v>
      </c>
    </row>
    <row r="103" spans="2:2" s="6" customFormat="1" ht="12.75" x14ac:dyDescent="0.25">
      <c r="B103" s="43" t="s">
        <v>139</v>
      </c>
    </row>
    <row r="104" spans="2:2" s="6" customFormat="1" ht="12.75" x14ac:dyDescent="0.25">
      <c r="B104" s="43" t="s">
        <v>140</v>
      </c>
    </row>
    <row r="105" spans="2:2" s="6" customFormat="1" ht="12.75" x14ac:dyDescent="0.25">
      <c r="B105" s="43" t="s">
        <v>141</v>
      </c>
    </row>
    <row r="106" spans="2:2" s="6" customFormat="1" ht="12.75" x14ac:dyDescent="0.25">
      <c r="B106" s="20" t="s">
        <v>132</v>
      </c>
    </row>
    <row r="107" spans="2:2" s="6" customFormat="1" ht="12.75" x14ac:dyDescent="0.25">
      <c r="B107" s="43" t="s">
        <v>142</v>
      </c>
    </row>
    <row r="108" spans="2:2" s="6" customFormat="1" ht="12.75" x14ac:dyDescent="0.25">
      <c r="B108" s="43" t="s">
        <v>143</v>
      </c>
    </row>
    <row r="109" spans="2:2" s="6" customFormat="1" ht="12.75" x14ac:dyDescent="0.25">
      <c r="B109" s="43" t="s">
        <v>144</v>
      </c>
    </row>
    <row r="110" spans="2:2" s="6" customFormat="1" ht="12.75" x14ac:dyDescent="0.25">
      <c r="B110" s="20" t="s">
        <v>133</v>
      </c>
    </row>
    <row r="111" spans="2:2" s="6" customFormat="1" ht="12.75" x14ac:dyDescent="0.25">
      <c r="B111" s="43" t="s">
        <v>145</v>
      </c>
    </row>
    <row r="112" spans="2:2" s="6" customFormat="1" ht="12.75" x14ac:dyDescent="0.25">
      <c r="B112" s="43" t="s">
        <v>146</v>
      </c>
    </row>
    <row r="113" spans="2:2" s="6" customFormat="1" ht="12.75" x14ac:dyDescent="0.25">
      <c r="B113" s="43" t="s">
        <v>147</v>
      </c>
    </row>
    <row r="114" spans="2:2" s="6" customFormat="1" ht="12.75" x14ac:dyDescent="0.25">
      <c r="B114" s="9"/>
    </row>
    <row r="115" spans="2:2" s="6" customFormat="1" ht="12.75" x14ac:dyDescent="0.25">
      <c r="B115" s="9"/>
    </row>
    <row r="116" spans="2:2" s="6" customFormat="1" ht="18.75" customHeight="1" x14ac:dyDescent="0.25">
      <c r="B116" s="5" t="s">
        <v>134</v>
      </c>
    </row>
    <row r="117" spans="2:2" s="6" customFormat="1" ht="38.25" x14ac:dyDescent="0.25">
      <c r="B117" s="9" t="s">
        <v>135</v>
      </c>
    </row>
    <row r="118" spans="2:2" s="6" customFormat="1" ht="38.25" x14ac:dyDescent="0.25">
      <c r="B118" s="9" t="s">
        <v>136</v>
      </c>
    </row>
    <row r="119" spans="2:2" s="6" customFormat="1" ht="25.5" x14ac:dyDescent="0.25">
      <c r="B119" s="9" t="s">
        <v>137</v>
      </c>
    </row>
    <row r="120" spans="2:2" s="6" customFormat="1" ht="25.5" x14ac:dyDescent="0.25">
      <c r="B120" s="9" t="s">
        <v>138</v>
      </c>
    </row>
    <row r="121" spans="2:2" s="6" customFormat="1" ht="12.75" x14ac:dyDescent="0.25">
      <c r="B121" s="9"/>
    </row>
    <row r="122" spans="2:2" s="6" customFormat="1" ht="25.5" customHeight="1" x14ac:dyDescent="0.25">
      <c r="B122" s="9"/>
    </row>
    <row r="123" spans="2:2" s="6" customFormat="1" ht="12.75" x14ac:dyDescent="0.25">
      <c r="B123" s="5" t="s">
        <v>225</v>
      </c>
    </row>
    <row r="124" spans="2:2" s="6" customFormat="1" ht="12.75" x14ac:dyDescent="0.25">
      <c r="B124" s="20" t="s">
        <v>226</v>
      </c>
    </row>
    <row r="125" spans="2:2" s="6" customFormat="1" ht="38.25" x14ac:dyDescent="0.25">
      <c r="B125" s="9" t="s">
        <v>148</v>
      </c>
    </row>
    <row r="126" spans="2:2" s="6" customFormat="1" ht="12.75" x14ac:dyDescent="0.25">
      <c r="B126" s="9"/>
    </row>
    <row r="127" spans="2:2" s="6" customFormat="1" ht="38.25" x14ac:dyDescent="0.25">
      <c r="B127" s="9" t="s">
        <v>149</v>
      </c>
    </row>
    <row r="128" spans="2:2" s="6" customFormat="1" ht="12.75" x14ac:dyDescent="0.25">
      <c r="B128" s="9"/>
    </row>
    <row r="129" spans="2:2" s="6" customFormat="1" ht="25.5" x14ac:dyDescent="0.25">
      <c r="B129" s="9" t="s">
        <v>150</v>
      </c>
    </row>
    <row r="130" spans="2:2" s="6" customFormat="1" ht="12.75" x14ac:dyDescent="0.25">
      <c r="B130" s="9"/>
    </row>
    <row r="131" spans="2:2" s="6" customFormat="1" ht="12" customHeight="1" x14ac:dyDescent="0.25">
      <c r="B131" s="7"/>
    </row>
    <row r="132" spans="2:2" s="6" customFormat="1" ht="15.75" x14ac:dyDescent="0.25">
      <c r="B132" s="10"/>
    </row>
    <row r="133" spans="2:2" s="6" customFormat="1" ht="9.75" customHeight="1" x14ac:dyDescent="0.25">
      <c r="B133" s="7"/>
    </row>
    <row r="134" spans="2:2" s="6" customFormat="1" ht="12.75" x14ac:dyDescent="0.25">
      <c r="B134" s="7"/>
    </row>
    <row r="135" spans="2:2" s="6" customFormat="1" ht="12.75" x14ac:dyDescent="0.25">
      <c r="B135" s="7"/>
    </row>
    <row r="136" spans="2:2" s="6" customFormat="1" ht="12.75" x14ac:dyDescent="0.25">
      <c r="B136" s="11"/>
    </row>
    <row r="137" spans="2:2" s="6" customFormat="1" ht="12.75" x14ac:dyDescent="0.25">
      <c r="B137" s="11"/>
    </row>
    <row r="138" spans="2:2" s="6" customFormat="1" ht="12.75" x14ac:dyDescent="0.25">
      <c r="B138" s="12"/>
    </row>
    <row r="139" spans="2:2" s="6" customFormat="1" ht="12.75" x14ac:dyDescent="0.25">
      <c r="B139" s="12"/>
    </row>
    <row r="140" spans="2:2" s="6" customFormat="1" ht="12.75" x14ac:dyDescent="0.25">
      <c r="B140" s="13"/>
    </row>
    <row r="141" spans="2:2" s="6" customFormat="1" ht="12.75" x14ac:dyDescent="0.25">
      <c r="B141" s="13"/>
    </row>
    <row r="142" spans="2:2" s="6" customFormat="1" ht="85.5" customHeight="1" x14ac:dyDescent="0.25">
      <c r="B142" s="13"/>
    </row>
    <row r="143" spans="2:2" s="6" customFormat="1" ht="12.75" x14ac:dyDescent="0.25">
      <c r="B143" s="45" t="s">
        <v>227</v>
      </c>
    </row>
    <row r="144" spans="2:2" s="6" customFormat="1" ht="12.75" x14ac:dyDescent="0.25">
      <c r="B144" s="7"/>
    </row>
    <row r="145" spans="2:2" s="6" customFormat="1" ht="27.75" customHeight="1" x14ac:dyDescent="0.2">
      <c r="B145" s="14" t="s">
        <v>151</v>
      </c>
    </row>
    <row r="146" spans="2:2" s="6" customFormat="1" ht="12.75" x14ac:dyDescent="0.25">
      <c r="B146" s="13"/>
    </row>
    <row r="147" spans="2:2" s="6" customFormat="1" ht="189" customHeight="1" x14ac:dyDescent="0.25">
      <c r="B147" s="13"/>
    </row>
    <row r="148" spans="2:2" s="6" customFormat="1" ht="6.75" customHeight="1" x14ac:dyDescent="0.25">
      <c r="B148" s="10"/>
    </row>
    <row r="149" spans="2:2" s="6" customFormat="1" ht="38.25" x14ac:dyDescent="0.25">
      <c r="B149" s="9" t="s">
        <v>152</v>
      </c>
    </row>
    <row r="150" spans="2:2" s="6" customFormat="1" ht="9" customHeight="1" x14ac:dyDescent="0.25">
      <c r="B150" s="12"/>
    </row>
    <row r="151" spans="2:2" s="6" customFormat="1" ht="25.5" x14ac:dyDescent="0.25">
      <c r="B151" s="9" t="s">
        <v>153</v>
      </c>
    </row>
    <row r="152" spans="2:2" s="6" customFormat="1" ht="9" customHeight="1" x14ac:dyDescent="0.25">
      <c r="B152" s="15"/>
    </row>
    <row r="153" spans="2:2" s="6" customFormat="1" ht="9" customHeight="1" x14ac:dyDescent="0.25">
      <c r="B153" s="9"/>
    </row>
    <row r="154" spans="2:2" s="6" customFormat="1" ht="12.75" x14ac:dyDescent="0.25">
      <c r="B154" s="45" t="s">
        <v>228</v>
      </c>
    </row>
    <row r="155" spans="2:2" s="6" customFormat="1" ht="12.75" x14ac:dyDescent="0.25">
      <c r="B155" s="9"/>
    </row>
    <row r="156" spans="2:2" s="6" customFormat="1" ht="25.5" x14ac:dyDescent="0.25">
      <c r="B156" s="9" t="s">
        <v>154</v>
      </c>
    </row>
    <row r="157" spans="2:2" s="6" customFormat="1" ht="12.75" x14ac:dyDescent="0.25">
      <c r="B157" s="7"/>
    </row>
    <row r="158" spans="2:2" s="6" customFormat="1" ht="213.75" customHeight="1" x14ac:dyDescent="0.25">
      <c r="B158" s="16"/>
    </row>
    <row r="159" spans="2:2" s="6" customFormat="1" ht="12.75" x14ac:dyDescent="0.25">
      <c r="B159" s="7"/>
    </row>
    <row r="160" spans="2:2" s="6" customFormat="1" ht="38.25" x14ac:dyDescent="0.25">
      <c r="B160" s="7" t="s">
        <v>155</v>
      </c>
    </row>
    <row r="161" spans="2:2" s="6" customFormat="1" ht="12.75" x14ac:dyDescent="0.25">
      <c r="B161" s="7"/>
    </row>
    <row r="162" spans="2:2" s="6" customFormat="1" ht="25.5" x14ac:dyDescent="0.25">
      <c r="B162" s="7" t="s">
        <v>156</v>
      </c>
    </row>
    <row r="163" spans="2:2" s="6" customFormat="1" ht="12.75" x14ac:dyDescent="0.25">
      <c r="B163" s="7"/>
    </row>
    <row r="164" spans="2:2" s="6" customFormat="1" ht="25.5" x14ac:dyDescent="0.25">
      <c r="B164" s="15" t="s">
        <v>157</v>
      </c>
    </row>
    <row r="165" spans="2:2" s="6" customFormat="1" ht="12.75" x14ac:dyDescent="0.25">
      <c r="B165" s="7"/>
    </row>
    <row r="166" spans="2:2" s="6" customFormat="1" ht="12.75" x14ac:dyDescent="0.25">
      <c r="B166" s="7"/>
    </row>
    <row r="167" spans="2:2" s="6" customFormat="1" ht="12.75" x14ac:dyDescent="0.25">
      <c r="B167" s="45" t="s">
        <v>229</v>
      </c>
    </row>
    <row r="168" spans="2:2" s="6" customFormat="1" ht="12.75" x14ac:dyDescent="0.25">
      <c r="B168" s="7"/>
    </row>
    <row r="169" spans="2:2" s="6" customFormat="1" ht="38.25" x14ac:dyDescent="0.25">
      <c r="B169" s="7" t="s">
        <v>158</v>
      </c>
    </row>
    <row r="170" spans="2:2" s="6" customFormat="1" ht="12.75" x14ac:dyDescent="0.25">
      <c r="B170" s="7"/>
    </row>
    <row r="171" spans="2:2" s="6" customFormat="1" ht="38.25" x14ac:dyDescent="0.25">
      <c r="B171" s="7" t="s">
        <v>159</v>
      </c>
    </row>
    <row r="172" spans="2:2" s="6" customFormat="1" ht="12.75" x14ac:dyDescent="0.25">
      <c r="B172" s="7"/>
    </row>
    <row r="173" spans="2:2" s="6" customFormat="1" ht="50.25" customHeight="1" x14ac:dyDescent="0.25">
      <c r="B173" s="7" t="s">
        <v>160</v>
      </c>
    </row>
    <row r="174" spans="2:2" s="6" customFormat="1" ht="12.75" x14ac:dyDescent="0.25">
      <c r="B174" s="17"/>
    </row>
    <row r="175" spans="2:2" s="6" customFormat="1" ht="34.5" customHeight="1" x14ac:dyDescent="0.25">
      <c r="B175" s="9" t="s">
        <v>161</v>
      </c>
    </row>
    <row r="176" spans="2:2" s="6" customFormat="1" ht="9" customHeight="1" x14ac:dyDescent="0.25">
      <c r="B176" s="9"/>
    </row>
    <row r="177" spans="2:2" s="6" customFormat="1" ht="38.25" x14ac:dyDescent="0.25">
      <c r="B177" s="9" t="s">
        <v>162</v>
      </c>
    </row>
    <row r="178" spans="2:2" s="6" customFormat="1" ht="12.75" x14ac:dyDescent="0.25">
      <c r="B178" s="9"/>
    </row>
    <row r="179" spans="2:2" s="6" customFormat="1" ht="15" x14ac:dyDescent="0.25">
      <c r="B179" s="18"/>
    </row>
    <row r="180" spans="2:2" s="6" customFormat="1" ht="176.25" customHeight="1" x14ac:dyDescent="0.25">
      <c r="B180" s="18"/>
    </row>
    <row r="181" spans="2:2" s="6" customFormat="1" ht="12.75" x14ac:dyDescent="0.25">
      <c r="B181" s="45" t="s">
        <v>230</v>
      </c>
    </row>
    <row r="182" spans="2:2" s="6" customFormat="1" ht="15" x14ac:dyDescent="0.25">
      <c r="B182" s="18"/>
    </row>
    <row r="183" spans="2:2" s="6" customFormat="1" ht="25.5" x14ac:dyDescent="0.25">
      <c r="B183" s="9" t="s">
        <v>163</v>
      </c>
    </row>
    <row r="184" spans="2:2" s="6" customFormat="1" ht="12.75" x14ac:dyDescent="0.25">
      <c r="B184" s="9"/>
    </row>
    <row r="185" spans="2:2" s="6" customFormat="1" ht="38.25" x14ac:dyDescent="0.25">
      <c r="B185" s="9" t="s">
        <v>164</v>
      </c>
    </row>
    <row r="186" spans="2:2" s="6" customFormat="1" ht="12.75" x14ac:dyDescent="0.25">
      <c r="B186" s="9"/>
    </row>
    <row r="187" spans="2:2" s="6" customFormat="1" ht="51" x14ac:dyDescent="0.25">
      <c r="B187" s="9" t="s">
        <v>165</v>
      </c>
    </row>
    <row r="188" spans="2:2" s="6" customFormat="1" ht="15" customHeight="1" x14ac:dyDescent="0.25">
      <c r="B188" s="9"/>
    </row>
    <row r="189" spans="2:2" s="6" customFormat="1" ht="27.75" customHeight="1" x14ac:dyDescent="0.25">
      <c r="B189" s="9" t="s">
        <v>166</v>
      </c>
    </row>
    <row r="190" spans="2:2" s="6" customFormat="1" ht="15.75" customHeight="1" x14ac:dyDescent="0.25">
      <c r="B190" s="19"/>
    </row>
    <row r="191" spans="2:2" s="6" customFormat="1" ht="15.75" customHeight="1" x14ac:dyDescent="0.25">
      <c r="B191" s="19"/>
    </row>
    <row r="192" spans="2:2" s="6" customFormat="1" ht="15.75" customHeight="1" x14ac:dyDescent="0.25">
      <c r="B192" s="19"/>
    </row>
    <row r="193" spans="2:2" s="6" customFormat="1" ht="15.75" customHeight="1" x14ac:dyDescent="0.25">
      <c r="B193" s="19"/>
    </row>
    <row r="194" spans="2:2" s="6" customFormat="1" ht="120" customHeight="1" x14ac:dyDescent="0.25">
      <c r="B194" s="19"/>
    </row>
    <row r="195" spans="2:2" s="6" customFormat="1" ht="15.75" customHeight="1" x14ac:dyDescent="0.25">
      <c r="B195" s="19"/>
    </row>
    <row r="196" spans="2:2" s="6" customFormat="1" ht="15.75" customHeight="1" x14ac:dyDescent="0.25">
      <c r="B196" s="19"/>
    </row>
    <row r="197" spans="2:2" s="6" customFormat="1" ht="9.75" customHeight="1" x14ac:dyDescent="0.25">
      <c r="B197" s="19"/>
    </row>
    <row r="198" spans="2:2" s="6" customFormat="1" ht="8.25" customHeight="1" x14ac:dyDescent="0.25">
      <c r="B198" s="19"/>
    </row>
    <row r="199" spans="2:2" s="6" customFormat="1" ht="15.75" customHeight="1" x14ac:dyDescent="0.25">
      <c r="B199" s="45" t="s">
        <v>231</v>
      </c>
    </row>
    <row r="200" spans="2:2" s="6" customFormat="1" ht="15.75" customHeight="1" x14ac:dyDescent="0.25">
      <c r="B200" s="19"/>
    </row>
    <row r="201" spans="2:2" s="6" customFormat="1" ht="38.25" x14ac:dyDescent="0.25">
      <c r="B201" s="9" t="s">
        <v>167</v>
      </c>
    </row>
    <row r="202" spans="2:2" s="6" customFormat="1" ht="38.25" x14ac:dyDescent="0.25">
      <c r="B202" s="9" t="s">
        <v>168</v>
      </c>
    </row>
    <row r="203" spans="2:2" s="6" customFormat="1" ht="38.25" x14ac:dyDescent="0.25">
      <c r="B203" s="9" t="s">
        <v>169</v>
      </c>
    </row>
    <row r="204" spans="2:2" s="6" customFormat="1" ht="38.25" x14ac:dyDescent="0.25">
      <c r="B204" s="9" t="s">
        <v>170</v>
      </c>
    </row>
    <row r="205" spans="2:2" s="6" customFormat="1" ht="25.5" x14ac:dyDescent="0.25">
      <c r="B205" s="9" t="s">
        <v>171</v>
      </c>
    </row>
    <row r="206" spans="2:2" s="6" customFormat="1" ht="15.75" customHeight="1" x14ac:dyDescent="0.25">
      <c r="B206" s="9"/>
    </row>
    <row r="207" spans="2:2" s="6" customFormat="1" ht="215.25" customHeight="1" x14ac:dyDescent="0.25">
      <c r="B207" s="9"/>
    </row>
    <row r="208" spans="2:2" s="6" customFormat="1" ht="15.75" customHeight="1" x14ac:dyDescent="0.25">
      <c r="B208" s="45" t="s">
        <v>232</v>
      </c>
    </row>
    <row r="209" spans="2:2" s="6" customFormat="1" ht="38.25" x14ac:dyDescent="0.25">
      <c r="B209" s="9" t="s">
        <v>172</v>
      </c>
    </row>
    <row r="210" spans="2:2" s="6" customFormat="1" ht="51" x14ac:dyDescent="0.25">
      <c r="B210" s="9" t="s">
        <v>173</v>
      </c>
    </row>
    <row r="211" spans="2:2" s="6" customFormat="1" ht="38.25" x14ac:dyDescent="0.25">
      <c r="B211" s="9" t="s">
        <v>174</v>
      </c>
    </row>
    <row r="212" spans="2:2" s="6" customFormat="1" ht="25.5" x14ac:dyDescent="0.25">
      <c r="B212" s="9" t="s">
        <v>175</v>
      </c>
    </row>
    <row r="213" spans="2:2" s="6" customFormat="1" ht="15.75" customHeight="1" x14ac:dyDescent="0.25">
      <c r="B213" s="9"/>
    </row>
    <row r="214" spans="2:2" s="6" customFormat="1" ht="170.25" customHeight="1" x14ac:dyDescent="0.25">
      <c r="B214" s="19"/>
    </row>
    <row r="215" spans="2:2" s="6" customFormat="1" ht="15.75" customHeight="1" x14ac:dyDescent="0.25">
      <c r="B215" s="19"/>
    </row>
    <row r="216" spans="2:2" s="6" customFormat="1" ht="24.75" customHeight="1" x14ac:dyDescent="0.25">
      <c r="B216" s="19"/>
    </row>
    <row r="217" spans="2:2" s="6" customFormat="1" ht="15.75" customHeight="1" x14ac:dyDescent="0.25">
      <c r="B217" s="45" t="s">
        <v>233</v>
      </c>
    </row>
    <row r="218" spans="2:2" s="6" customFormat="1" ht="15.75" customHeight="1" x14ac:dyDescent="0.25">
      <c r="B218" s="45" t="s">
        <v>234</v>
      </c>
    </row>
    <row r="219" spans="2:2" s="6" customFormat="1" ht="51" x14ac:dyDescent="0.25">
      <c r="B219" s="9" t="s">
        <v>176</v>
      </c>
    </row>
    <row r="220" spans="2:2" s="6" customFormat="1" ht="15.75" customHeight="1" x14ac:dyDescent="0.25">
      <c r="B220" s="45"/>
    </row>
    <row r="221" spans="2:2" s="6" customFormat="1" ht="208.5" customHeight="1" x14ac:dyDescent="0.25">
      <c r="B221" s="45"/>
    </row>
    <row r="222" spans="2:2" s="6" customFormat="1" ht="38.25" x14ac:dyDescent="0.25">
      <c r="B222" s="9" t="s">
        <v>177</v>
      </c>
    </row>
    <row r="223" spans="2:2" s="6" customFormat="1" ht="38.25" x14ac:dyDescent="0.25">
      <c r="B223" s="9" t="s">
        <v>178</v>
      </c>
    </row>
    <row r="224" spans="2:2" s="6" customFormat="1" ht="12" customHeight="1" x14ac:dyDescent="0.25">
      <c r="B224" s="45"/>
    </row>
    <row r="225" spans="2:2" s="6" customFormat="1" ht="6.75" customHeight="1" x14ac:dyDescent="0.25">
      <c r="B225" s="45"/>
    </row>
    <row r="226" spans="2:2" s="6" customFormat="1" ht="15.75" customHeight="1" x14ac:dyDescent="0.25">
      <c r="B226" s="45" t="s">
        <v>235</v>
      </c>
    </row>
    <row r="227" spans="2:2" s="6" customFormat="1" ht="25.5" x14ac:dyDescent="0.25">
      <c r="B227" s="9" t="s">
        <v>179</v>
      </c>
    </row>
    <row r="228" spans="2:2" s="6" customFormat="1" ht="12.75" x14ac:dyDescent="0.25">
      <c r="B228" s="9"/>
    </row>
    <row r="229" spans="2:2" s="6" customFormat="1" ht="205.5" customHeight="1" x14ac:dyDescent="0.25">
      <c r="B229" s="9"/>
    </row>
    <row r="230" spans="2:2" s="6" customFormat="1" ht="38.25" x14ac:dyDescent="0.25">
      <c r="B230" s="9" t="s">
        <v>180</v>
      </c>
    </row>
    <row r="231" spans="2:2" s="6" customFormat="1" ht="38.25" x14ac:dyDescent="0.25">
      <c r="B231" s="9" t="s">
        <v>181</v>
      </c>
    </row>
    <row r="232" spans="2:2" s="6" customFormat="1" ht="51" x14ac:dyDescent="0.25">
      <c r="B232" s="9" t="s">
        <v>182</v>
      </c>
    </row>
    <row r="233" spans="2:2" s="6" customFormat="1" ht="25.5" x14ac:dyDescent="0.25">
      <c r="B233" s="9" t="s">
        <v>183</v>
      </c>
    </row>
    <row r="234" spans="2:2" s="6" customFormat="1" ht="8.25" customHeight="1" x14ac:dyDescent="0.25">
      <c r="B234" s="45"/>
    </row>
    <row r="235" spans="2:2" s="6" customFormat="1" ht="4.5" customHeight="1" x14ac:dyDescent="0.25">
      <c r="B235" s="45"/>
    </row>
    <row r="236" spans="2:2" s="6" customFormat="1" ht="15.75" customHeight="1" x14ac:dyDescent="0.25">
      <c r="B236" s="45" t="s">
        <v>236</v>
      </c>
    </row>
    <row r="237" spans="2:2" s="6" customFormat="1" ht="8.25" customHeight="1" x14ac:dyDescent="0.25">
      <c r="B237" s="45"/>
    </row>
    <row r="238" spans="2:2" s="6" customFormat="1" ht="25.5" x14ac:dyDescent="0.25">
      <c r="B238" s="9" t="s">
        <v>184</v>
      </c>
    </row>
    <row r="239" spans="2:2" s="6" customFormat="1" ht="8.25" customHeight="1" x14ac:dyDescent="0.25">
      <c r="B239" s="9"/>
    </row>
    <row r="240" spans="2:2" s="6" customFormat="1" ht="25.5" x14ac:dyDescent="0.25">
      <c r="B240" s="9" t="s">
        <v>185</v>
      </c>
    </row>
    <row r="241" spans="2:2" s="6" customFormat="1" ht="9.75" customHeight="1" x14ac:dyDescent="0.25">
      <c r="B241" s="9"/>
    </row>
    <row r="242" spans="2:2" s="6" customFormat="1" ht="24" customHeight="1" x14ac:dyDescent="0.25">
      <c r="B242" s="9" t="s">
        <v>186</v>
      </c>
    </row>
    <row r="243" spans="2:2" s="6" customFormat="1" ht="15.75" customHeight="1" x14ac:dyDescent="0.25">
      <c r="B243" s="19"/>
    </row>
    <row r="244" spans="2:2" s="6" customFormat="1" ht="15.75" customHeight="1" x14ac:dyDescent="0.25">
      <c r="B244" s="19"/>
    </row>
    <row r="245" spans="2:2" s="6" customFormat="1" ht="15.75" customHeight="1" x14ac:dyDescent="0.25">
      <c r="B245" s="19"/>
    </row>
    <row r="246" spans="2:2" s="6" customFormat="1" ht="12.75" x14ac:dyDescent="0.25">
      <c r="B246" s="20"/>
    </row>
    <row r="247" spans="2:2" s="6" customFormat="1" ht="12.75" x14ac:dyDescent="0.25">
      <c r="B247" s="20"/>
    </row>
    <row r="248" spans="2:2" s="6" customFormat="1" ht="12.75" x14ac:dyDescent="0.25">
      <c r="B248" s="9"/>
    </row>
    <row r="249" spans="2:2" s="6" customFormat="1" ht="12.75" x14ac:dyDescent="0.25">
      <c r="B249" s="9"/>
    </row>
    <row r="250" spans="2:2" s="6" customFormat="1" ht="12.75" x14ac:dyDescent="0.25">
      <c r="B250" s="9"/>
    </row>
    <row r="251" spans="2:2" s="6" customFormat="1" ht="15.75" x14ac:dyDescent="0.25">
      <c r="B251" s="21"/>
    </row>
    <row r="252" spans="2:2" s="6" customFormat="1" ht="12.75" x14ac:dyDescent="0.25">
      <c r="B252" s="9"/>
    </row>
    <row r="253" spans="2:2" s="6" customFormat="1" ht="12.75" x14ac:dyDescent="0.25">
      <c r="B253" s="9"/>
    </row>
    <row r="254" spans="2:2" s="6" customFormat="1" ht="15.75" x14ac:dyDescent="0.25">
      <c r="B254" s="10"/>
    </row>
    <row r="255" spans="2:2" s="6" customFormat="1" ht="15.75" x14ac:dyDescent="0.25">
      <c r="B255" s="10"/>
    </row>
    <row r="256" spans="2:2" s="6" customFormat="1" ht="12.75" x14ac:dyDescent="0.25">
      <c r="B256" s="17"/>
    </row>
    <row r="257" spans="2:2" s="6" customFormat="1" ht="12.75" x14ac:dyDescent="0.25">
      <c r="B257" s="9"/>
    </row>
    <row r="258" spans="2:2" s="6" customFormat="1" ht="13.5" customHeight="1" x14ac:dyDescent="0.25">
      <c r="B258" s="45" t="s">
        <v>237</v>
      </c>
    </row>
    <row r="259" spans="2:2" s="6" customFormat="1" ht="12.75" x14ac:dyDescent="0.25">
      <c r="B259" s="9"/>
    </row>
    <row r="260" spans="2:2" s="6" customFormat="1" ht="25.5" x14ac:dyDescent="0.25">
      <c r="B260" s="9" t="s">
        <v>187</v>
      </c>
    </row>
    <row r="261" spans="2:2" s="6" customFormat="1" ht="8.25" customHeight="1" x14ac:dyDescent="0.25">
      <c r="B261" s="22"/>
    </row>
    <row r="262" spans="2:2" s="6" customFormat="1" ht="25.5" x14ac:dyDescent="0.25">
      <c r="B262" s="9" t="s">
        <v>188</v>
      </c>
    </row>
    <row r="263" spans="2:2" s="6" customFormat="1" ht="10.5" customHeight="1" x14ac:dyDescent="0.25">
      <c r="B263" s="9"/>
    </row>
    <row r="264" spans="2:2" s="6" customFormat="1" ht="25.5" x14ac:dyDescent="0.25">
      <c r="B264" s="9" t="s">
        <v>189</v>
      </c>
    </row>
    <row r="265" spans="2:2" s="6" customFormat="1" ht="12.75" x14ac:dyDescent="0.25">
      <c r="B265" s="23"/>
    </row>
    <row r="266" spans="2:2" s="6" customFormat="1" ht="12.75" x14ac:dyDescent="0.25">
      <c r="B266" s="45" t="s">
        <v>238</v>
      </c>
    </row>
    <row r="267" spans="2:2" s="6" customFormat="1" ht="8.25" customHeight="1" x14ac:dyDescent="0.25">
      <c r="B267" s="22"/>
    </row>
    <row r="268" spans="2:2" s="6" customFormat="1" ht="25.5" x14ac:dyDescent="0.25">
      <c r="B268" s="9" t="s">
        <v>190</v>
      </c>
    </row>
    <row r="269" spans="2:2" s="6" customFormat="1" ht="15.75" x14ac:dyDescent="0.25">
      <c r="B269" s="24"/>
    </row>
    <row r="270" spans="2:2" s="6" customFormat="1" ht="12.75" x14ac:dyDescent="0.25">
      <c r="B270" s="25" t="s">
        <v>191</v>
      </c>
    </row>
    <row r="271" spans="2:2" s="6" customFormat="1" ht="12.75" x14ac:dyDescent="0.25">
      <c r="B271" s="7"/>
    </row>
    <row r="272" spans="2:2" s="6" customFormat="1" ht="25.5" x14ac:dyDescent="0.25">
      <c r="B272" s="7" t="s">
        <v>192</v>
      </c>
    </row>
    <row r="273" spans="2:2" s="6" customFormat="1" ht="12.75" x14ac:dyDescent="0.25">
      <c r="B273" s="7"/>
    </row>
    <row r="274" spans="2:2" s="6" customFormat="1" ht="12.75" x14ac:dyDescent="0.25">
      <c r="B274" s="45" t="s">
        <v>239</v>
      </c>
    </row>
    <row r="275" spans="2:2" s="6" customFormat="1" ht="12.75" x14ac:dyDescent="0.25">
      <c r="B275" s="7"/>
    </row>
    <row r="276" spans="2:2" s="6" customFormat="1" ht="25.5" x14ac:dyDescent="0.25">
      <c r="B276" s="7" t="s">
        <v>193</v>
      </c>
    </row>
    <row r="277" spans="2:2" s="6" customFormat="1" ht="9" customHeight="1" x14ac:dyDescent="0.25">
      <c r="B277" s="7"/>
    </row>
    <row r="278" spans="2:2" s="6" customFormat="1" ht="25.5" x14ac:dyDescent="0.25">
      <c r="B278" s="7" t="s">
        <v>194</v>
      </c>
    </row>
    <row r="279" spans="2:2" s="6" customFormat="1" ht="8.25" customHeight="1" x14ac:dyDescent="0.25">
      <c r="B279" s="7"/>
    </row>
    <row r="280" spans="2:2" s="6" customFormat="1" ht="12.75" x14ac:dyDescent="0.25">
      <c r="B280" s="7" t="s">
        <v>195</v>
      </c>
    </row>
    <row r="281" spans="2:2" s="6" customFormat="1" ht="9" customHeight="1" x14ac:dyDescent="0.25">
      <c r="B281" s="7"/>
    </row>
    <row r="282" spans="2:2" s="6" customFormat="1" ht="3.75" customHeight="1" x14ac:dyDescent="0.25">
      <c r="B282" s="27"/>
    </row>
    <row r="283" spans="2:2" s="6" customFormat="1" ht="12.75" x14ac:dyDescent="0.25">
      <c r="B283" s="45" t="s">
        <v>240</v>
      </c>
    </row>
    <row r="284" spans="2:2" s="6" customFormat="1" ht="9" customHeight="1" x14ac:dyDescent="0.25">
      <c r="B284" s="15"/>
    </row>
    <row r="285" spans="2:2" s="6" customFormat="1" ht="25.5" x14ac:dyDescent="0.25">
      <c r="B285" s="7" t="s">
        <v>196</v>
      </c>
    </row>
    <row r="286" spans="2:2" s="6" customFormat="1" ht="9.75" customHeight="1" x14ac:dyDescent="0.25">
      <c r="B286" s="27"/>
    </row>
    <row r="287" spans="2:2" s="6" customFormat="1" ht="140.25" customHeight="1" x14ac:dyDescent="0.25">
      <c r="B287" s="26"/>
    </row>
    <row r="288" spans="2:2" s="6" customFormat="1" ht="7.5" customHeight="1" x14ac:dyDescent="0.25">
      <c r="B288" s="26"/>
    </row>
    <row r="289" spans="2:2" s="6" customFormat="1" ht="25.5" x14ac:dyDescent="0.25">
      <c r="B289" s="7" t="s">
        <v>197</v>
      </c>
    </row>
    <row r="290" spans="2:2" s="6" customFormat="1" ht="9.75" customHeight="1" x14ac:dyDescent="0.25">
      <c r="B290" s="7"/>
    </row>
    <row r="291" spans="2:2" s="6" customFormat="1" ht="25.5" x14ac:dyDescent="0.25">
      <c r="B291" s="7" t="s">
        <v>198</v>
      </c>
    </row>
    <row r="292" spans="2:2" s="6" customFormat="1" ht="9.75" customHeight="1" x14ac:dyDescent="0.25">
      <c r="B292" s="26"/>
    </row>
    <row r="293" spans="2:2" s="6" customFormat="1" ht="12.75" x14ac:dyDescent="0.25">
      <c r="B293" s="26" t="s">
        <v>241</v>
      </c>
    </row>
    <row r="294" spans="2:2" s="6" customFormat="1" ht="8.25" customHeight="1" x14ac:dyDescent="0.25">
      <c r="B294" s="26"/>
    </row>
    <row r="295" spans="2:2" s="6" customFormat="1" ht="25.5" x14ac:dyDescent="0.25">
      <c r="B295" s="12" t="s">
        <v>199</v>
      </c>
    </row>
    <row r="296" spans="2:2" s="6" customFormat="1" ht="106.5" customHeight="1" x14ac:dyDescent="0.25">
      <c r="B296" s="12"/>
    </row>
    <row r="297" spans="2:2" s="6" customFormat="1" ht="7.5" customHeight="1" x14ac:dyDescent="0.25">
      <c r="B297" s="26"/>
    </row>
    <row r="298" spans="2:2" s="6" customFormat="1" ht="29.25" customHeight="1" x14ac:dyDescent="0.25">
      <c r="B298" s="7" t="s">
        <v>200</v>
      </c>
    </row>
    <row r="299" spans="2:2" s="6" customFormat="1" ht="6.75" customHeight="1" x14ac:dyDescent="0.25">
      <c r="B299" s="7"/>
    </row>
    <row r="300" spans="2:2" s="6" customFormat="1" ht="25.5" x14ac:dyDescent="0.25">
      <c r="B300" s="7" t="s">
        <v>201</v>
      </c>
    </row>
    <row r="301" spans="2:2" s="6" customFormat="1" ht="10.5" customHeight="1" x14ac:dyDescent="0.25">
      <c r="B301" s="7"/>
    </row>
    <row r="302" spans="2:2" s="6" customFormat="1" ht="12.75" x14ac:dyDescent="0.25">
      <c r="B302" s="26" t="s">
        <v>242</v>
      </c>
    </row>
    <row r="303" spans="2:2" s="6" customFormat="1" ht="8.25" customHeight="1" x14ac:dyDescent="0.25">
      <c r="B303" s="7"/>
    </row>
    <row r="304" spans="2:2" s="6" customFormat="1" ht="25.5" x14ac:dyDescent="0.25">
      <c r="B304" s="7" t="s">
        <v>202</v>
      </c>
    </row>
    <row r="305" spans="2:2" s="6" customFormat="1" ht="7.5" customHeight="1" x14ac:dyDescent="0.25">
      <c r="B305" s="7"/>
    </row>
    <row r="306" spans="2:2" s="6" customFormat="1" ht="12.75" x14ac:dyDescent="0.25">
      <c r="B306" s="7" t="s">
        <v>203</v>
      </c>
    </row>
    <row r="307" spans="2:2" s="6" customFormat="1" ht="8.25" customHeight="1" x14ac:dyDescent="0.25">
      <c r="B307" s="7"/>
    </row>
    <row r="308" spans="2:2" s="6" customFormat="1" ht="25.5" x14ac:dyDescent="0.25">
      <c r="B308" s="7" t="s">
        <v>204</v>
      </c>
    </row>
    <row r="309" spans="2:2" s="6" customFormat="1" ht="9.75" customHeight="1" x14ac:dyDescent="0.25">
      <c r="B309" s="7"/>
    </row>
    <row r="310" spans="2:2" s="6" customFormat="1" ht="12.75" x14ac:dyDescent="0.25">
      <c r="B310" s="26" t="s">
        <v>243</v>
      </c>
    </row>
    <row r="311" spans="2:2" s="6" customFormat="1" ht="9" customHeight="1" x14ac:dyDescent="0.25">
      <c r="B311" s="7"/>
    </row>
    <row r="312" spans="2:2" s="6" customFormat="1" ht="12.75" x14ac:dyDescent="0.25">
      <c r="B312" s="7" t="s">
        <v>205</v>
      </c>
    </row>
    <row r="313" spans="2:2" s="6" customFormat="1" ht="9.75" customHeight="1" x14ac:dyDescent="0.25">
      <c r="B313" s="7"/>
    </row>
    <row r="314" spans="2:2" s="6" customFormat="1" ht="25.5" x14ac:dyDescent="0.25">
      <c r="B314" s="7" t="s">
        <v>206</v>
      </c>
    </row>
    <row r="315" spans="2:2" s="6" customFormat="1" ht="8.25" customHeight="1" x14ac:dyDescent="0.25">
      <c r="B315" s="7"/>
    </row>
    <row r="316" spans="2:2" s="6" customFormat="1" ht="12.75" x14ac:dyDescent="0.25">
      <c r="B316" s="26" t="s">
        <v>244</v>
      </c>
    </row>
    <row r="317" spans="2:2" s="6" customFormat="1" ht="8.25" customHeight="1" x14ac:dyDescent="0.25">
      <c r="B317" s="7"/>
    </row>
    <row r="318" spans="2:2" s="6" customFormat="1" ht="25.5" x14ac:dyDescent="0.25">
      <c r="B318" s="7" t="s">
        <v>207</v>
      </c>
    </row>
    <row r="319" spans="2:2" s="6" customFormat="1" ht="9" customHeight="1" x14ac:dyDescent="0.25">
      <c r="B319" s="27"/>
    </row>
    <row r="320" spans="2:2" s="6" customFormat="1" ht="25.5" x14ac:dyDescent="0.25">
      <c r="B320" s="12" t="s">
        <v>208</v>
      </c>
    </row>
    <row r="321" spans="2:2" s="6" customFormat="1" ht="6.75" customHeight="1" x14ac:dyDescent="0.25">
      <c r="B321" s="7"/>
    </row>
    <row r="322" spans="2:2" s="6" customFormat="1" ht="25.5" x14ac:dyDescent="0.25">
      <c r="B322" s="7" t="s">
        <v>209</v>
      </c>
    </row>
    <row r="323" spans="2:2" s="6" customFormat="1" ht="12.75" x14ac:dyDescent="0.25">
      <c r="B323" s="7"/>
    </row>
    <row r="324" spans="2:2" s="6" customFormat="1" ht="12.75" x14ac:dyDescent="0.25">
      <c r="B324" s="26" t="s">
        <v>245</v>
      </c>
    </row>
    <row r="325" spans="2:2" s="6" customFormat="1" ht="12.75" x14ac:dyDescent="0.25">
      <c r="B325" s="7"/>
    </row>
    <row r="326" spans="2:2" s="6" customFormat="1" ht="12.75" x14ac:dyDescent="0.25">
      <c r="B326" s="26" t="s">
        <v>246</v>
      </c>
    </row>
    <row r="327" spans="2:2" s="6" customFormat="1" ht="12.75" x14ac:dyDescent="0.25">
      <c r="B327" s="7"/>
    </row>
    <row r="328" spans="2:2" s="6" customFormat="1" ht="51" x14ac:dyDescent="0.25">
      <c r="B328" s="7" t="s">
        <v>210</v>
      </c>
    </row>
    <row r="329" spans="2:2" s="6" customFormat="1" ht="38.25" x14ac:dyDescent="0.25">
      <c r="B329" s="7" t="s">
        <v>211</v>
      </c>
    </row>
    <row r="330" spans="2:2" s="6" customFormat="1" ht="12.75" x14ac:dyDescent="0.25">
      <c r="B330" s="7"/>
    </row>
    <row r="331" spans="2:2" s="6" customFormat="1" ht="12.75" x14ac:dyDescent="0.25">
      <c r="B331" s="7"/>
    </row>
    <row r="332" spans="2:2" s="6" customFormat="1" ht="12" customHeight="1" x14ac:dyDescent="0.25">
      <c r="B332" s="7"/>
    </row>
    <row r="333" spans="2:2" s="6" customFormat="1" ht="12.75" x14ac:dyDescent="0.25">
      <c r="B333" s="26"/>
    </row>
    <row r="334" spans="2:2" s="6" customFormat="1" ht="12.75" x14ac:dyDescent="0.25">
      <c r="B334" s="27"/>
    </row>
    <row r="335" spans="2:2" s="6" customFormat="1" ht="38.25" customHeight="1" x14ac:dyDescent="0.25">
      <c r="B335" s="28"/>
    </row>
    <row r="336" spans="2:2" s="6" customFormat="1" ht="12.75" x14ac:dyDescent="0.25">
      <c r="B336" s="7"/>
    </row>
    <row r="337" spans="2:2" s="6" customFormat="1" ht="12.75" x14ac:dyDescent="0.25">
      <c r="B337" s="7"/>
    </row>
    <row r="338" spans="2:2" s="6" customFormat="1" ht="12.75" x14ac:dyDescent="0.25">
      <c r="B338" s="7"/>
    </row>
    <row r="339" spans="2:2" s="6" customFormat="1" ht="12.75" x14ac:dyDescent="0.25">
      <c r="B339" s="7"/>
    </row>
    <row r="340" spans="2:2" s="6" customFormat="1" ht="78" customHeight="1" x14ac:dyDescent="0.25">
      <c r="B340" s="7"/>
    </row>
    <row r="341" spans="2:2" s="6" customFormat="1" ht="12.75" x14ac:dyDescent="0.25">
      <c r="B341" s="7"/>
    </row>
    <row r="342" spans="2:2" s="6" customFormat="1" ht="12.75" x14ac:dyDescent="0.25">
      <c r="B342" s="7"/>
    </row>
    <row r="343" spans="2:2" s="6" customFormat="1" ht="12.75" x14ac:dyDescent="0.25">
      <c r="B343" s="26" t="s">
        <v>247</v>
      </c>
    </row>
    <row r="344" spans="2:2" s="6" customFormat="1" ht="9.75" customHeight="1" x14ac:dyDescent="0.25">
      <c r="B344" s="7"/>
    </row>
    <row r="345" spans="2:2" s="6" customFormat="1" ht="38.25" x14ac:dyDescent="0.25">
      <c r="B345" s="7" t="s">
        <v>212</v>
      </c>
    </row>
    <row r="346" spans="2:2" s="6" customFormat="1" ht="11.25" customHeight="1" x14ac:dyDescent="0.25">
      <c r="B346" s="7"/>
    </row>
    <row r="347" spans="2:2" s="6" customFormat="1" ht="25.5" x14ac:dyDescent="0.25">
      <c r="B347" s="7" t="s">
        <v>213</v>
      </c>
    </row>
    <row r="348" spans="2:2" s="6" customFormat="1" ht="9" customHeight="1" x14ac:dyDescent="0.25">
      <c r="B348" s="7"/>
    </row>
    <row r="349" spans="2:2" s="6" customFormat="1" ht="38.25" x14ac:dyDescent="0.25">
      <c r="B349" s="7" t="s">
        <v>214</v>
      </c>
    </row>
    <row r="350" spans="2:2" s="6" customFormat="1" ht="9" customHeight="1" x14ac:dyDescent="0.25">
      <c r="B350" s="7"/>
    </row>
    <row r="351" spans="2:2" s="6" customFormat="1" ht="25.5" x14ac:dyDescent="0.25">
      <c r="B351" s="7" t="s">
        <v>215</v>
      </c>
    </row>
    <row r="352" spans="2:2" s="6" customFormat="1" ht="12.75" x14ac:dyDescent="0.25">
      <c r="B352" s="7"/>
    </row>
    <row r="353" spans="2:2" s="6" customFormat="1" ht="12.75" x14ac:dyDescent="0.25">
      <c r="B353" s="7"/>
    </row>
    <row r="354" spans="2:2" s="6" customFormat="1" ht="12.75" x14ac:dyDescent="0.25">
      <c r="B354" s="7"/>
    </row>
    <row r="355" spans="2:2" s="6" customFormat="1" ht="241.5" customHeight="1" x14ac:dyDescent="0.25"/>
    <row r="356" spans="2:2" s="6" customFormat="1" ht="12" customHeight="1" x14ac:dyDescent="0.25">
      <c r="B356" s="7"/>
    </row>
    <row r="357" spans="2:2" s="6" customFormat="1" ht="12.75" hidden="1" x14ac:dyDescent="0.25">
      <c r="B357" s="7"/>
    </row>
    <row r="358" spans="2:2" s="6" customFormat="1" ht="12.75" x14ac:dyDescent="0.25">
      <c r="B358" s="26" t="s">
        <v>248</v>
      </c>
    </row>
    <row r="359" spans="2:2" s="6" customFormat="1" ht="9" customHeight="1" x14ac:dyDescent="0.25">
      <c r="B359" s="7"/>
    </row>
    <row r="360" spans="2:2" s="6" customFormat="1" ht="38.25" x14ac:dyDescent="0.25">
      <c r="B360" s="7" t="s">
        <v>216</v>
      </c>
    </row>
    <row r="361" spans="2:2" s="6" customFormat="1" ht="5.25" customHeight="1" x14ac:dyDescent="0.25">
      <c r="B361" s="5"/>
    </row>
    <row r="362" spans="2:2" s="6" customFormat="1" ht="38.25" x14ac:dyDescent="0.25">
      <c r="B362" s="7" t="s">
        <v>217</v>
      </c>
    </row>
    <row r="363" spans="2:2" s="6" customFormat="1" ht="12.75" x14ac:dyDescent="0.25">
      <c r="B363" s="7"/>
    </row>
    <row r="364" spans="2:2" s="6" customFormat="1" ht="66" customHeight="1" x14ac:dyDescent="0.25">
      <c r="B364" s="7"/>
    </row>
    <row r="365" spans="2:2" s="6" customFormat="1" ht="40.5" customHeight="1" x14ac:dyDescent="0.25">
      <c r="B365" s="7"/>
    </row>
    <row r="366" spans="2:2" s="6" customFormat="1" ht="12.75" x14ac:dyDescent="0.25">
      <c r="B366" s="7"/>
    </row>
    <row r="367" spans="2:2" s="6" customFormat="1" ht="32.25" customHeight="1" x14ac:dyDescent="0.25">
      <c r="B367" s="7"/>
    </row>
    <row r="368" spans="2:2" s="6" customFormat="1" ht="28.5" customHeight="1" x14ac:dyDescent="0.25">
      <c r="B368" s="7"/>
    </row>
    <row r="369" spans="2:2" s="6" customFormat="1" ht="21" customHeight="1" x14ac:dyDescent="0.25">
      <c r="B369" s="7"/>
    </row>
    <row r="370" spans="2:2" s="6" customFormat="1" ht="30.75" customHeight="1" x14ac:dyDescent="0.25">
      <c r="B370" s="7"/>
    </row>
    <row r="371" spans="2:2" s="6" customFormat="1" ht="20.25" customHeight="1" x14ac:dyDescent="0.25">
      <c r="B371" s="7"/>
    </row>
    <row r="372" spans="2:2" s="6" customFormat="1" ht="12.75" x14ac:dyDescent="0.25">
      <c r="B372" s="5"/>
    </row>
    <row r="373" spans="2:2" s="6" customFormat="1" ht="12.75" x14ac:dyDescent="0.25">
      <c r="B373" s="26" t="s">
        <v>249</v>
      </c>
    </row>
    <row r="374" spans="2:2" s="6" customFormat="1" ht="7.5" customHeight="1" x14ac:dyDescent="0.25">
      <c r="B374" s="29"/>
    </row>
    <row r="375" spans="2:2" s="6" customFormat="1" ht="42" customHeight="1" x14ac:dyDescent="0.25">
      <c r="B375" s="7" t="s">
        <v>218</v>
      </c>
    </row>
    <row r="376" spans="2:2" s="6" customFormat="1" ht="9.75" customHeight="1" x14ac:dyDescent="0.25">
      <c r="B376" s="7"/>
    </row>
    <row r="377" spans="2:2" s="6" customFormat="1" ht="38.25" x14ac:dyDescent="0.25">
      <c r="B377" s="7" t="s">
        <v>219</v>
      </c>
    </row>
    <row r="378" spans="2:2" s="6" customFormat="1" ht="22.5" customHeight="1" x14ac:dyDescent="0.25">
      <c r="B378" s="5"/>
    </row>
    <row r="379" spans="2:2" s="6" customFormat="1" ht="90.75" customHeight="1" x14ac:dyDescent="0.25">
      <c r="B379" s="7"/>
    </row>
    <row r="380" spans="2:2" s="6" customFormat="1" ht="54" customHeight="1" x14ac:dyDescent="0.25">
      <c r="B380" s="37"/>
    </row>
    <row r="381" spans="2:2" s="6" customFormat="1" ht="21" customHeight="1" x14ac:dyDescent="0.25">
      <c r="B381" s="5"/>
    </row>
    <row r="382" spans="2:2" s="6" customFormat="1" ht="72" customHeight="1" x14ac:dyDescent="0.25">
      <c r="B382" s="7"/>
    </row>
    <row r="383" spans="2:2" s="6" customFormat="1" ht="5.25" customHeight="1" x14ac:dyDescent="0.25">
      <c r="B383" s="29"/>
    </row>
    <row r="384" spans="2:2" s="6" customFormat="1" ht="4.5" customHeight="1" x14ac:dyDescent="0.25">
      <c r="B384" s="30"/>
    </row>
    <row r="385" spans="2:2" s="6" customFormat="1" ht="12.75" x14ac:dyDescent="0.25">
      <c r="B385" s="26"/>
    </row>
    <row r="386" spans="2:2" s="6" customFormat="1" ht="12.75" x14ac:dyDescent="0.25">
      <c r="B386" s="26" t="s">
        <v>250</v>
      </c>
    </row>
    <row r="387" spans="2:2" s="6" customFormat="1" ht="12.75" x14ac:dyDescent="0.25">
      <c r="B387" s="12"/>
    </row>
    <row r="388" spans="2:2" s="6" customFormat="1" ht="38.25" x14ac:dyDescent="0.25">
      <c r="B388" s="7" t="s">
        <v>220</v>
      </c>
    </row>
    <row r="389" spans="2:2" s="6" customFormat="1" ht="7.5" customHeight="1" x14ac:dyDescent="0.25">
      <c r="B389" s="7"/>
    </row>
    <row r="390" spans="2:2" s="6" customFormat="1" ht="51" x14ac:dyDescent="0.25">
      <c r="B390" s="7" t="s">
        <v>221</v>
      </c>
    </row>
    <row r="391" spans="2:2" s="6" customFormat="1" ht="8.25" customHeight="1" x14ac:dyDescent="0.25">
      <c r="B391" s="7"/>
    </row>
    <row r="392" spans="2:2" s="6" customFormat="1" ht="38.25" x14ac:dyDescent="0.25">
      <c r="B392" s="7" t="s">
        <v>222</v>
      </c>
    </row>
    <row r="393" spans="2:2" s="6" customFormat="1" ht="9.75" customHeight="1" x14ac:dyDescent="0.25">
      <c r="B393" s="7"/>
    </row>
    <row r="394" spans="2:2" s="6" customFormat="1" ht="31.5" customHeight="1" x14ac:dyDescent="0.25">
      <c r="B394" s="7" t="s">
        <v>223</v>
      </c>
    </row>
    <row r="395" spans="2:2" s="6" customFormat="1" ht="6.75" customHeight="1" x14ac:dyDescent="0.25">
      <c r="B395" s="7"/>
    </row>
    <row r="396" spans="2:2" s="6" customFormat="1" ht="38.25" x14ac:dyDescent="0.25">
      <c r="B396" s="7" t="s">
        <v>224</v>
      </c>
    </row>
    <row r="397" spans="2:2" s="6" customFormat="1" ht="12.75" x14ac:dyDescent="0.25">
      <c r="B397" s="7"/>
    </row>
    <row r="398" spans="2:2" s="6" customFormat="1" ht="12.75" x14ac:dyDescent="0.25">
      <c r="B398" s="26" t="s">
        <v>251</v>
      </c>
    </row>
    <row r="399" spans="2:2" s="6" customFormat="1" ht="12.75" x14ac:dyDescent="0.25">
      <c r="B399" s="26" t="s">
        <v>252</v>
      </c>
    </row>
    <row r="400" spans="2:2" s="6" customFormat="1" ht="12.75" x14ac:dyDescent="0.25">
      <c r="B400" s="7"/>
    </row>
    <row r="401" spans="2:2" s="6" customFormat="1" ht="38.25" x14ac:dyDescent="0.25">
      <c r="B401" s="7" t="s">
        <v>253</v>
      </c>
    </row>
    <row r="402" spans="2:2" s="6" customFormat="1" ht="12.75" x14ac:dyDescent="0.25">
      <c r="B402" s="7"/>
    </row>
    <row r="403" spans="2:2" s="6" customFormat="1" ht="25.5" x14ac:dyDescent="0.25">
      <c r="B403" s="7" t="s">
        <v>254</v>
      </c>
    </row>
    <row r="404" spans="2:2" s="6" customFormat="1" ht="12.75" x14ac:dyDescent="0.25">
      <c r="B404" s="7"/>
    </row>
    <row r="405" spans="2:2" s="6" customFormat="1" ht="219.75" customHeight="1" x14ac:dyDescent="0.25">
      <c r="B405" s="7"/>
    </row>
    <row r="406" spans="2:2" s="6" customFormat="1" ht="12.75" x14ac:dyDescent="0.25">
      <c r="B406" s="7"/>
    </row>
    <row r="407" spans="2:2" s="6" customFormat="1" ht="38.25" x14ac:dyDescent="0.25">
      <c r="B407" s="7" t="s">
        <v>255</v>
      </c>
    </row>
    <row r="408" spans="2:2" s="6" customFormat="1" ht="12.75" x14ac:dyDescent="0.25">
      <c r="B408" s="7"/>
    </row>
    <row r="409" spans="2:2" s="6" customFormat="1" ht="38.25" x14ac:dyDescent="0.25">
      <c r="B409" s="7" t="s">
        <v>256</v>
      </c>
    </row>
    <row r="410" spans="2:2" s="6" customFormat="1" ht="9.75" customHeight="1" x14ac:dyDescent="0.25">
      <c r="B410" s="7"/>
    </row>
    <row r="411" spans="2:2" s="6" customFormat="1" ht="25.5" x14ac:dyDescent="0.25">
      <c r="B411" s="7" t="s">
        <v>257</v>
      </c>
    </row>
    <row r="412" spans="2:2" s="6" customFormat="1" ht="12.75" x14ac:dyDescent="0.25">
      <c r="B412" s="7"/>
    </row>
    <row r="413" spans="2:2" s="6" customFormat="1" ht="193.5" customHeight="1" x14ac:dyDescent="0.25">
      <c r="B413" s="7"/>
    </row>
    <row r="414" spans="2:2" s="6" customFormat="1" ht="12.75" x14ac:dyDescent="0.25">
      <c r="B414" s="7"/>
    </row>
    <row r="415" spans="2:2" s="6" customFormat="1" ht="51" x14ac:dyDescent="0.25">
      <c r="B415" s="7" t="s">
        <v>258</v>
      </c>
    </row>
    <row r="416" spans="2:2" s="6" customFormat="1" ht="12.75" x14ac:dyDescent="0.25">
      <c r="B416" s="7"/>
    </row>
    <row r="417" spans="2:2" s="6" customFormat="1" ht="12.75" x14ac:dyDescent="0.25">
      <c r="B417" s="7"/>
    </row>
    <row r="418" spans="2:2" s="6" customFormat="1" ht="12.75" x14ac:dyDescent="0.25">
      <c r="B418" s="7"/>
    </row>
    <row r="419" spans="2:2" s="6" customFormat="1" ht="12.75" x14ac:dyDescent="0.25">
      <c r="B419" s="7"/>
    </row>
    <row r="420" spans="2:2" s="6" customFormat="1" ht="12.75" x14ac:dyDescent="0.25">
      <c r="B420" s="7"/>
    </row>
    <row r="421" spans="2:2" s="6" customFormat="1" ht="12.75" x14ac:dyDescent="0.25">
      <c r="B421" s="7"/>
    </row>
    <row r="422" spans="2:2" s="6" customFormat="1" ht="12.75" x14ac:dyDescent="0.25">
      <c r="B422" s="7"/>
    </row>
    <row r="423" spans="2:2" s="6" customFormat="1" ht="12.75" x14ac:dyDescent="0.25">
      <c r="B423" s="7"/>
    </row>
    <row r="424" spans="2:2" s="6" customFormat="1" ht="12.75" x14ac:dyDescent="0.25">
      <c r="B424" s="7"/>
    </row>
    <row r="425" spans="2:2" s="6" customFormat="1" ht="12.75" x14ac:dyDescent="0.25">
      <c r="B425" s="7"/>
    </row>
    <row r="426" spans="2:2" s="6" customFormat="1" ht="12.75" x14ac:dyDescent="0.25">
      <c r="B426" s="7"/>
    </row>
    <row r="427" spans="2:2" s="6" customFormat="1" ht="12.75" x14ac:dyDescent="0.25">
      <c r="B427" s="7"/>
    </row>
    <row r="428" spans="2:2" s="6" customFormat="1" ht="12.75" x14ac:dyDescent="0.25">
      <c r="B428" s="7"/>
    </row>
    <row r="429" spans="2:2" s="6" customFormat="1" ht="12.75" x14ac:dyDescent="0.25">
      <c r="B429" s="7"/>
    </row>
    <row r="430" spans="2:2" s="6" customFormat="1" ht="12.75" x14ac:dyDescent="0.25">
      <c r="B430" s="7"/>
    </row>
    <row r="431" spans="2:2" s="6" customFormat="1" ht="12.75" x14ac:dyDescent="0.25">
      <c r="B431" s="7"/>
    </row>
    <row r="432" spans="2:2" s="6" customFormat="1" ht="12.75" x14ac:dyDescent="0.25">
      <c r="B432" s="7"/>
    </row>
    <row r="433" spans="2:2" s="6" customFormat="1" ht="12.75" x14ac:dyDescent="0.25">
      <c r="B433" s="7"/>
    </row>
    <row r="434" spans="2:2" s="6" customFormat="1" ht="12.75" x14ac:dyDescent="0.25">
      <c r="B434" s="7"/>
    </row>
    <row r="435" spans="2:2" s="6" customFormat="1" ht="12.75" x14ac:dyDescent="0.25">
      <c r="B435" s="7"/>
    </row>
    <row r="436" spans="2:2" s="6" customFormat="1" ht="27" customHeight="1" x14ac:dyDescent="0.25">
      <c r="B436" s="7"/>
    </row>
    <row r="437" spans="2:2" s="6" customFormat="1" ht="12.75" x14ac:dyDescent="0.25">
      <c r="B437" s="26" t="s">
        <v>259</v>
      </c>
    </row>
    <row r="438" spans="2:2" s="6" customFormat="1" ht="12.75" x14ac:dyDescent="0.25">
      <c r="B438" s="27"/>
    </row>
    <row r="439" spans="2:2" s="6" customFormat="1" ht="38.25" x14ac:dyDescent="0.25">
      <c r="B439" s="15" t="s">
        <v>260</v>
      </c>
    </row>
    <row r="440" spans="2:2" s="6" customFormat="1" ht="25.5" x14ac:dyDescent="0.25">
      <c r="B440" s="15" t="s">
        <v>261</v>
      </c>
    </row>
    <row r="441" spans="2:2" s="6" customFormat="1" ht="12.75" x14ac:dyDescent="0.25">
      <c r="B441" s="46" t="s">
        <v>262</v>
      </c>
    </row>
    <row r="442" spans="2:2" s="6" customFormat="1" ht="12.75" x14ac:dyDescent="0.25">
      <c r="B442" s="27"/>
    </row>
    <row r="443" spans="2:2" s="6" customFormat="1" ht="12.75" x14ac:dyDescent="0.25">
      <c r="B443" s="26" t="s">
        <v>263</v>
      </c>
    </row>
    <row r="444" spans="2:2" s="6" customFormat="1" ht="12.75" x14ac:dyDescent="0.25">
      <c r="B444" s="26" t="s">
        <v>264</v>
      </c>
    </row>
    <row r="445" spans="2:2" s="6" customFormat="1" ht="12.75" x14ac:dyDescent="0.25">
      <c r="B445" s="26" t="s">
        <v>265</v>
      </c>
    </row>
    <row r="446" spans="2:2" s="6" customFormat="1" ht="12.75" x14ac:dyDescent="0.25">
      <c r="B446" s="26" t="s">
        <v>266</v>
      </c>
    </row>
    <row r="447" spans="2:2" s="6" customFormat="1" ht="12.75" x14ac:dyDescent="0.25">
      <c r="B447" s="26"/>
    </row>
    <row r="448" spans="2:2" s="6" customFormat="1" ht="12.75" x14ac:dyDescent="0.25">
      <c r="B448" s="26" t="s">
        <v>267</v>
      </c>
    </row>
    <row r="449" spans="2:2" s="6" customFormat="1" ht="12.75" x14ac:dyDescent="0.25">
      <c r="B449" s="26"/>
    </row>
    <row r="450" spans="2:2" s="6" customFormat="1" ht="25.5" x14ac:dyDescent="0.25">
      <c r="B450" s="12" t="s">
        <v>268</v>
      </c>
    </row>
    <row r="451" spans="2:2" s="6" customFormat="1" ht="25.5" x14ac:dyDescent="0.25">
      <c r="B451" s="12" t="s">
        <v>269</v>
      </c>
    </row>
    <row r="452" spans="2:2" s="6" customFormat="1" ht="12.75" x14ac:dyDescent="0.25">
      <c r="B452" s="27"/>
    </row>
    <row r="453" spans="2:2" s="6" customFormat="1" ht="12.75" x14ac:dyDescent="0.25">
      <c r="B453" s="26" t="s">
        <v>270</v>
      </c>
    </row>
    <row r="454" spans="2:2" s="6" customFormat="1" ht="12.75" x14ac:dyDescent="0.25">
      <c r="B454" s="7"/>
    </row>
    <row r="455" spans="2:2" s="6" customFormat="1" ht="12.75" x14ac:dyDescent="0.25">
      <c r="B455" s="7"/>
    </row>
    <row r="456" spans="2:2" s="6" customFormat="1" ht="12.75" x14ac:dyDescent="0.25">
      <c r="B456" s="7"/>
    </row>
    <row r="457" spans="2:2" s="6" customFormat="1" ht="12.75" x14ac:dyDescent="0.25">
      <c r="B457" s="7"/>
    </row>
    <row r="458" spans="2:2" s="6" customFormat="1" ht="12.75" x14ac:dyDescent="0.25">
      <c r="B458" s="7"/>
    </row>
    <row r="459" spans="2:2" s="6" customFormat="1" ht="12.75" x14ac:dyDescent="0.25">
      <c r="B459" s="7"/>
    </row>
    <row r="460" spans="2:2" s="6" customFormat="1" ht="12.75" x14ac:dyDescent="0.25">
      <c r="B460" s="7"/>
    </row>
    <row r="461" spans="2:2" s="6" customFormat="1" ht="12.75" x14ac:dyDescent="0.25">
      <c r="B461" s="7"/>
    </row>
    <row r="462" spans="2:2" s="6" customFormat="1" ht="12.75" x14ac:dyDescent="0.25">
      <c r="B462" s="7"/>
    </row>
    <row r="463" spans="2:2" s="6" customFormat="1" ht="12.75" x14ac:dyDescent="0.25">
      <c r="B463" s="7"/>
    </row>
    <row r="464" spans="2:2" s="6" customFormat="1" ht="12.75" x14ac:dyDescent="0.25">
      <c r="B464" s="7"/>
    </row>
    <row r="465" spans="2:2" s="6" customFormat="1" ht="12.75" x14ac:dyDescent="0.25">
      <c r="B465" s="7"/>
    </row>
    <row r="466" spans="2:2" s="6" customFormat="1" ht="12.75" x14ac:dyDescent="0.25">
      <c r="B466" s="7"/>
    </row>
    <row r="467" spans="2:2" s="6" customFormat="1" ht="12.75" x14ac:dyDescent="0.25">
      <c r="B467" s="7"/>
    </row>
    <row r="468" spans="2:2" s="6" customFormat="1" ht="12.75" x14ac:dyDescent="0.25">
      <c r="B468" s="7"/>
    </row>
    <row r="469" spans="2:2" s="6" customFormat="1" ht="12.75" x14ac:dyDescent="0.25">
      <c r="B469" s="7"/>
    </row>
    <row r="470" spans="2:2" s="6" customFormat="1" ht="12.75" x14ac:dyDescent="0.25">
      <c r="B470" s="7"/>
    </row>
    <row r="471" spans="2:2" s="6" customFormat="1" ht="12.75" x14ac:dyDescent="0.25">
      <c r="B471" s="7"/>
    </row>
    <row r="472" spans="2:2" s="6" customFormat="1" ht="12.75" x14ac:dyDescent="0.25"/>
    <row r="473" spans="2:2" s="6" customFormat="1" ht="12.75" x14ac:dyDescent="0.25"/>
    <row r="474" spans="2:2" s="6" customFormat="1" ht="12.75" x14ac:dyDescent="0.25"/>
    <row r="475" spans="2:2" s="6" customFormat="1" ht="12.75" x14ac:dyDescent="0.25"/>
    <row r="476" spans="2:2" s="6" customFormat="1" ht="12.75" x14ac:dyDescent="0.25">
      <c r="B476" s="26" t="s">
        <v>271</v>
      </c>
    </row>
    <row r="477" spans="2:2" s="6" customFormat="1" ht="12.75" x14ac:dyDescent="0.25">
      <c r="B477" s="27"/>
    </row>
    <row r="478" spans="2:2" s="6" customFormat="1" ht="38.25" x14ac:dyDescent="0.25">
      <c r="B478" s="12" t="s">
        <v>272</v>
      </c>
    </row>
    <row r="479" spans="2:2" s="6" customFormat="1" ht="12.75" x14ac:dyDescent="0.25"/>
    <row r="480" spans="2:2" s="6" customFormat="1" ht="12.75" x14ac:dyDescent="0.25"/>
    <row r="481" s="6" customFormat="1" ht="12.75" x14ac:dyDescent="0.25"/>
    <row r="482" s="6" customFormat="1" ht="12.75" x14ac:dyDescent="0.25"/>
    <row r="483" s="6" customFormat="1" ht="12.75" x14ac:dyDescent="0.25"/>
    <row r="484" s="6" customFormat="1" ht="12.75" x14ac:dyDescent="0.25"/>
    <row r="485" s="6" customFormat="1" ht="12.75" x14ac:dyDescent="0.25"/>
    <row r="486" s="6" customFormat="1" ht="12.75" x14ac:dyDescent="0.25"/>
    <row r="487" s="6" customFormat="1" ht="12.75" x14ac:dyDescent="0.25"/>
    <row r="488" s="6" customFormat="1" ht="12.75" x14ac:dyDescent="0.25"/>
    <row r="489" s="6" customFormat="1" ht="12.75" x14ac:dyDescent="0.25"/>
    <row r="490" s="6" customFormat="1" ht="12.75" x14ac:dyDescent="0.25"/>
    <row r="491" s="6" customFormat="1" ht="12.75" x14ac:dyDescent="0.25"/>
    <row r="492" s="6" customFormat="1" ht="12.75" x14ac:dyDescent="0.25"/>
    <row r="493" s="6" customFormat="1" ht="12.75" x14ac:dyDescent="0.25"/>
    <row r="494" s="6" customFormat="1" ht="12.75" x14ac:dyDescent="0.25"/>
    <row r="495" s="6" customFormat="1" ht="12.75" x14ac:dyDescent="0.25"/>
    <row r="496" s="6" customFormat="1" ht="12.75" x14ac:dyDescent="0.25"/>
    <row r="497" spans="2:2" s="6" customFormat="1" ht="12.75" x14ac:dyDescent="0.25"/>
    <row r="498" spans="2:2" s="6" customFormat="1" ht="12.75" x14ac:dyDescent="0.25"/>
    <row r="499" spans="2:2" s="6" customFormat="1" ht="12.75" x14ac:dyDescent="0.25"/>
    <row r="500" spans="2:2" s="6" customFormat="1" ht="12.75" x14ac:dyDescent="0.25"/>
    <row r="501" spans="2:2" s="6" customFormat="1" ht="12.75" x14ac:dyDescent="0.25"/>
    <row r="502" spans="2:2" s="6" customFormat="1" ht="12.75" x14ac:dyDescent="0.25"/>
    <row r="503" spans="2:2" s="6" customFormat="1" ht="12.75" x14ac:dyDescent="0.25"/>
    <row r="504" spans="2:2" s="6" customFormat="1" ht="94.5" customHeight="1" x14ac:dyDescent="0.25"/>
    <row r="505" spans="2:2" s="6" customFormat="1" ht="3.75" customHeight="1" x14ac:dyDescent="0.25"/>
    <row r="506" spans="2:2" s="6" customFormat="1" ht="12.75" x14ac:dyDescent="0.25">
      <c r="B506" s="26" t="s">
        <v>273</v>
      </c>
    </row>
    <row r="507" spans="2:2" s="6" customFormat="1" ht="12.75" x14ac:dyDescent="0.25">
      <c r="B507" s="27"/>
    </row>
    <row r="508" spans="2:2" s="6" customFormat="1" ht="25.5" x14ac:dyDescent="0.25">
      <c r="B508" s="28" t="s">
        <v>274</v>
      </c>
    </row>
    <row r="509" spans="2:2" s="6" customFormat="1" ht="12.75" x14ac:dyDescent="0.25"/>
    <row r="510" spans="2:2" s="6" customFormat="1" ht="12.75" x14ac:dyDescent="0.25"/>
    <row r="511" spans="2:2" s="6" customFormat="1" ht="12.75" x14ac:dyDescent="0.25"/>
    <row r="512" spans="2:2" s="6" customFormat="1" ht="12.75" x14ac:dyDescent="0.25"/>
    <row r="513" spans="2:2" s="6" customFormat="1" ht="12.75" x14ac:dyDescent="0.25"/>
    <row r="514" spans="2:2" s="6" customFormat="1" ht="12.75" x14ac:dyDescent="0.25"/>
    <row r="515" spans="2:2" s="6" customFormat="1" ht="12.75" x14ac:dyDescent="0.25"/>
    <row r="516" spans="2:2" s="6" customFormat="1" ht="12.75" x14ac:dyDescent="0.25"/>
    <row r="517" spans="2:2" s="6" customFormat="1" ht="12.75" x14ac:dyDescent="0.25"/>
    <row r="518" spans="2:2" s="6" customFormat="1" ht="60" customHeight="1" x14ac:dyDescent="0.25"/>
    <row r="519" spans="2:2" s="6" customFormat="1" ht="12.75" x14ac:dyDescent="0.25"/>
    <row r="520" spans="2:2" s="6" customFormat="1" ht="12.75" x14ac:dyDescent="0.25"/>
    <row r="521" spans="2:2" s="6" customFormat="1" ht="12.75" x14ac:dyDescent="0.25"/>
    <row r="522" spans="2:2" s="6" customFormat="1" ht="12.75" x14ac:dyDescent="0.25"/>
    <row r="523" spans="2:2" s="6" customFormat="1" ht="12.75" x14ac:dyDescent="0.25"/>
    <row r="524" spans="2:2" s="6" customFormat="1" ht="12.75" x14ac:dyDescent="0.25"/>
    <row r="525" spans="2:2" s="6" customFormat="1" ht="12.75" x14ac:dyDescent="0.25"/>
    <row r="526" spans="2:2" s="6" customFormat="1" ht="3.75" customHeight="1" x14ac:dyDescent="0.25"/>
    <row r="527" spans="2:2" s="6" customFormat="1" ht="3.75" customHeight="1" x14ac:dyDescent="0.25"/>
    <row r="528" spans="2:2" s="6" customFormat="1" ht="12.75" x14ac:dyDescent="0.25">
      <c r="B528" s="5" t="s">
        <v>7</v>
      </c>
    </row>
    <row r="529" spans="2:2" s="6" customFormat="1" ht="12.75" x14ac:dyDescent="0.25">
      <c r="B529" s="7" t="s">
        <v>8</v>
      </c>
    </row>
    <row r="530" spans="2:2" s="6" customFormat="1" ht="12.75" x14ac:dyDescent="0.25">
      <c r="B530" s="7"/>
    </row>
    <row r="531" spans="2:2" s="6" customFormat="1" ht="63.75" x14ac:dyDescent="0.25">
      <c r="B531" s="7" t="s">
        <v>9</v>
      </c>
    </row>
    <row r="532" spans="2:2" s="6" customFormat="1" ht="38.25" x14ac:dyDescent="0.25">
      <c r="B532" s="7" t="s">
        <v>10</v>
      </c>
    </row>
    <row r="533" spans="2:2" s="6" customFormat="1" ht="63.75" x14ac:dyDescent="0.25">
      <c r="B533" s="7" t="s">
        <v>11</v>
      </c>
    </row>
    <row r="534" spans="2:2" s="6" customFormat="1" ht="25.5" x14ac:dyDescent="0.25">
      <c r="B534" s="7" t="s">
        <v>12</v>
      </c>
    </row>
    <row r="535" spans="2:2" s="6" customFormat="1" ht="25.5" x14ac:dyDescent="0.25">
      <c r="B535" s="7" t="s">
        <v>13</v>
      </c>
    </row>
    <row r="536" spans="2:2" s="6" customFormat="1" ht="12.75" x14ac:dyDescent="0.25">
      <c r="B536" s="7" t="s">
        <v>14</v>
      </c>
    </row>
    <row r="537" spans="2:2" s="6" customFormat="1" ht="25.5" x14ac:dyDescent="0.25">
      <c r="B537" s="7" t="s">
        <v>15</v>
      </c>
    </row>
    <row r="538" spans="2:2" s="6" customFormat="1" ht="25.5" x14ac:dyDescent="0.25">
      <c r="B538" s="7" t="s">
        <v>16</v>
      </c>
    </row>
    <row r="539" spans="2:2" s="6" customFormat="1" ht="12.75" x14ac:dyDescent="0.25">
      <c r="B539" s="29" t="s">
        <v>17</v>
      </c>
    </row>
    <row r="540" spans="2:2" s="6" customFormat="1" ht="12.75" x14ac:dyDescent="0.25">
      <c r="B540" s="29"/>
    </row>
    <row r="541" spans="2:2" s="6" customFormat="1" ht="12.75" x14ac:dyDescent="0.25">
      <c r="B541" s="5" t="s">
        <v>18</v>
      </c>
    </row>
    <row r="542" spans="2:2" s="6" customFormat="1" ht="12.75" x14ac:dyDescent="0.25">
      <c r="B542" s="29" t="s">
        <v>69</v>
      </c>
    </row>
    <row r="543" spans="2:2" s="6" customFormat="1" ht="12.75" x14ac:dyDescent="0.25">
      <c r="B543" s="29"/>
    </row>
    <row r="544" spans="2:2" s="6" customFormat="1" ht="12.75" x14ac:dyDescent="0.25">
      <c r="B544" s="5" t="s">
        <v>19</v>
      </c>
    </row>
    <row r="545" spans="2:2" s="6" customFormat="1" ht="12.75" x14ac:dyDescent="0.25">
      <c r="B545" s="29" t="s">
        <v>20</v>
      </c>
    </row>
    <row r="546" spans="2:2" s="6" customFormat="1" ht="12.75" x14ac:dyDescent="0.25">
      <c r="B546" s="29"/>
    </row>
    <row r="547" spans="2:2" s="6" customFormat="1" ht="12.75" x14ac:dyDescent="0.25">
      <c r="B547" s="5" t="s">
        <v>21</v>
      </c>
    </row>
    <row r="548" spans="2:2" s="6" customFormat="1" ht="25.5" x14ac:dyDescent="0.25">
      <c r="B548" s="7" t="s">
        <v>22</v>
      </c>
    </row>
    <row r="549" spans="2:2" s="6" customFormat="1" ht="12.75" x14ac:dyDescent="0.25">
      <c r="B549" s="7"/>
    </row>
    <row r="550" spans="2:2" s="6" customFormat="1" ht="12.75" x14ac:dyDescent="0.25">
      <c r="B550" s="5" t="s">
        <v>23</v>
      </c>
    </row>
    <row r="551" spans="2:2" s="6" customFormat="1" ht="89.25" x14ac:dyDescent="0.25">
      <c r="B551" s="7" t="s">
        <v>24</v>
      </c>
    </row>
    <row r="552" spans="2:2" s="6" customFormat="1" ht="51" x14ac:dyDescent="0.25">
      <c r="B552" s="7" t="s">
        <v>76</v>
      </c>
    </row>
    <row r="553" spans="2:2" s="6" customFormat="1" ht="12.75" x14ac:dyDescent="0.25">
      <c r="B553" s="5" t="s">
        <v>25</v>
      </c>
    </row>
    <row r="554" spans="2:2" s="6" customFormat="1" ht="63.75" x14ac:dyDescent="0.25">
      <c r="B554" s="7" t="s">
        <v>70</v>
      </c>
    </row>
    <row r="555" spans="2:2" s="6" customFormat="1" ht="6" customHeight="1" x14ac:dyDescent="0.25">
      <c r="B555" s="29"/>
    </row>
    <row r="556" spans="2:2" s="6" customFormat="1" ht="25.5" x14ac:dyDescent="0.25">
      <c r="B556" s="30" t="s">
        <v>71</v>
      </c>
    </row>
    <row r="557" spans="2:2" s="6" customFormat="1" ht="7.5" customHeight="1" x14ac:dyDescent="0.25">
      <c r="B557" s="29"/>
    </row>
    <row r="558" spans="2:2" s="6" customFormat="1" ht="89.25" x14ac:dyDescent="0.25">
      <c r="B558" s="7" t="s">
        <v>72</v>
      </c>
    </row>
    <row r="559" spans="2:2" s="6" customFormat="1" ht="12.75" x14ac:dyDescent="0.25">
      <c r="B559" s="29"/>
    </row>
    <row r="560" spans="2:2" s="6" customFormat="1" ht="25.5" x14ac:dyDescent="0.25">
      <c r="B560" s="7" t="s">
        <v>26</v>
      </c>
    </row>
    <row r="561" spans="2:2" s="6" customFormat="1" ht="38.25" x14ac:dyDescent="0.25">
      <c r="B561" s="7" t="s">
        <v>27</v>
      </c>
    </row>
    <row r="562" spans="2:2" s="6" customFormat="1" ht="12.75" x14ac:dyDescent="0.25">
      <c r="B562" s="12"/>
    </row>
    <row r="563" spans="2:2" s="6" customFormat="1" ht="25.5" x14ac:dyDescent="0.25">
      <c r="B563" s="7" t="s">
        <v>28</v>
      </c>
    </row>
    <row r="564" spans="2:2" s="6" customFormat="1" ht="12.75" x14ac:dyDescent="0.25">
      <c r="B564" s="7"/>
    </row>
    <row r="565" spans="2:2" s="6" customFormat="1" ht="25.5" x14ac:dyDescent="0.25">
      <c r="B565" s="7" t="s">
        <v>29</v>
      </c>
    </row>
    <row r="566" spans="2:2" s="6" customFormat="1" ht="12.75" x14ac:dyDescent="0.25">
      <c r="B566" s="12"/>
    </row>
    <row r="567" spans="2:2" s="6" customFormat="1" ht="51" x14ac:dyDescent="0.25">
      <c r="B567" s="7" t="s">
        <v>30</v>
      </c>
    </row>
    <row r="568" spans="2:2" s="6" customFormat="1" ht="12.75" x14ac:dyDescent="0.25">
      <c r="B568" s="7"/>
    </row>
    <row r="569" spans="2:2" s="6" customFormat="1" ht="12.75" x14ac:dyDescent="0.25">
      <c r="B569" s="16" t="s">
        <v>31</v>
      </c>
    </row>
    <row r="570" spans="2:2" s="6" customFormat="1" ht="12.75" x14ac:dyDescent="0.25">
      <c r="B570" s="7" t="s">
        <v>32</v>
      </c>
    </row>
    <row r="571" spans="2:2" s="6" customFormat="1" ht="12.75" x14ac:dyDescent="0.25">
      <c r="B571" s="7"/>
    </row>
    <row r="572" spans="2:2" s="6" customFormat="1" ht="51" x14ac:dyDescent="0.25">
      <c r="B572" s="7" t="s">
        <v>33</v>
      </c>
    </row>
    <row r="573" spans="2:2" s="6" customFormat="1" ht="12.75" x14ac:dyDescent="0.25">
      <c r="B573" s="7"/>
    </row>
    <row r="574" spans="2:2" s="6" customFormat="1" ht="25.5" x14ac:dyDescent="0.25">
      <c r="B574" s="7" t="s">
        <v>34</v>
      </c>
    </row>
    <row r="575" spans="2:2" s="6" customFormat="1" ht="12.75" x14ac:dyDescent="0.25">
      <c r="B575" s="7"/>
    </row>
    <row r="576" spans="2:2" s="6" customFormat="1" ht="12.75" x14ac:dyDescent="0.25">
      <c r="B576" s="31" t="s">
        <v>35</v>
      </c>
    </row>
    <row r="577" spans="2:2" s="6" customFormat="1" ht="12.75" x14ac:dyDescent="0.25">
      <c r="B577" s="7"/>
    </row>
    <row r="578" spans="2:2" s="6" customFormat="1" ht="25.5" x14ac:dyDescent="0.25">
      <c r="B578" s="7" t="s">
        <v>36</v>
      </c>
    </row>
    <row r="579" spans="2:2" s="6" customFormat="1" ht="8.25" customHeight="1" x14ac:dyDescent="0.25">
      <c r="B579" s="12"/>
    </row>
    <row r="580" spans="2:2" s="6" customFormat="1" ht="63.75" x14ac:dyDescent="0.25">
      <c r="B580" s="7" t="s">
        <v>37</v>
      </c>
    </row>
    <row r="581" spans="2:2" s="6" customFormat="1" ht="12.75" x14ac:dyDescent="0.25">
      <c r="B581" s="7"/>
    </row>
    <row r="582" spans="2:2" s="6" customFormat="1" ht="25.5" x14ac:dyDescent="0.25">
      <c r="B582" s="7" t="s">
        <v>38</v>
      </c>
    </row>
    <row r="583" spans="2:2" s="6" customFormat="1" ht="12.75" x14ac:dyDescent="0.25">
      <c r="B583" s="7"/>
    </row>
    <row r="584" spans="2:2" s="6" customFormat="1" ht="25.5" x14ac:dyDescent="0.25">
      <c r="B584" s="7" t="s">
        <v>39</v>
      </c>
    </row>
    <row r="585" spans="2:2" s="6" customFormat="1" ht="12.75" x14ac:dyDescent="0.25">
      <c r="B585" s="7"/>
    </row>
    <row r="586" spans="2:2" s="6" customFormat="1" ht="25.5" x14ac:dyDescent="0.25">
      <c r="B586" s="7" t="s">
        <v>40</v>
      </c>
    </row>
    <row r="587" spans="2:2" s="6" customFormat="1" ht="12.75" x14ac:dyDescent="0.25">
      <c r="B587" s="7"/>
    </row>
    <row r="588" spans="2:2" s="6" customFormat="1" ht="12.75" x14ac:dyDescent="0.25">
      <c r="B588" s="30" t="s">
        <v>41</v>
      </c>
    </row>
    <row r="589" spans="2:2" s="6" customFormat="1" ht="12.75" x14ac:dyDescent="0.25">
      <c r="B589" s="7"/>
    </row>
    <row r="590" spans="2:2" s="6" customFormat="1" ht="25.5" x14ac:dyDescent="0.25">
      <c r="B590" s="16" t="s">
        <v>42</v>
      </c>
    </row>
    <row r="591" spans="2:2" s="6" customFormat="1" ht="12.75" x14ac:dyDescent="0.25">
      <c r="B591" s="7"/>
    </row>
    <row r="592" spans="2:2" s="6" customFormat="1" ht="70.5" customHeight="1" x14ac:dyDescent="0.25">
      <c r="B592" s="16" t="s">
        <v>43</v>
      </c>
    </row>
    <row r="593" spans="2:2" s="6" customFormat="1" ht="12.75" x14ac:dyDescent="0.25">
      <c r="B593" s="7"/>
    </row>
    <row r="594" spans="2:2" s="6" customFormat="1" ht="38.25" x14ac:dyDescent="0.25">
      <c r="B594" s="7" t="s">
        <v>44</v>
      </c>
    </row>
    <row r="595" spans="2:2" s="6" customFormat="1" ht="12.75" x14ac:dyDescent="0.25">
      <c r="B595" s="7"/>
    </row>
    <row r="596" spans="2:2" s="6" customFormat="1" ht="94.5" customHeight="1" x14ac:dyDescent="0.25">
      <c r="B596" s="16" t="s">
        <v>45</v>
      </c>
    </row>
    <row r="597" spans="2:2" s="6" customFormat="1" ht="16.5" customHeight="1" x14ac:dyDescent="0.25">
      <c r="B597" s="12"/>
    </row>
    <row r="598" spans="2:2" s="6" customFormat="1" ht="76.5" x14ac:dyDescent="0.25">
      <c r="B598" s="7" t="s">
        <v>46</v>
      </c>
    </row>
    <row r="599" spans="2:2" s="6" customFormat="1" ht="12.75" x14ac:dyDescent="0.25">
      <c r="B599" s="12"/>
    </row>
    <row r="600" spans="2:2" s="6" customFormat="1" ht="12.75" x14ac:dyDescent="0.25">
      <c r="B600" s="16" t="s">
        <v>47</v>
      </c>
    </row>
    <row r="601" spans="2:2" s="6" customFormat="1" ht="12.75" x14ac:dyDescent="0.25">
      <c r="B601" s="16"/>
    </row>
    <row r="602" spans="2:2" s="6" customFormat="1" ht="25.5" x14ac:dyDescent="0.25">
      <c r="B602" s="16" t="s">
        <v>48</v>
      </c>
    </row>
    <row r="603" spans="2:2" s="6" customFormat="1" ht="12.75" x14ac:dyDescent="0.25">
      <c r="B603" s="16"/>
    </row>
    <row r="604" spans="2:2" s="6" customFormat="1" ht="63.75" x14ac:dyDescent="0.25">
      <c r="B604" s="7" t="s">
        <v>49</v>
      </c>
    </row>
    <row r="605" spans="2:2" s="6" customFormat="1" ht="12.75" x14ac:dyDescent="0.25">
      <c r="B605" s="16"/>
    </row>
    <row r="606" spans="2:2" s="6" customFormat="1" ht="51" x14ac:dyDescent="0.25">
      <c r="B606" s="7" t="s">
        <v>50</v>
      </c>
    </row>
    <row r="607" spans="2:2" s="6" customFormat="1" ht="12.75" x14ac:dyDescent="0.25">
      <c r="B607" s="7"/>
    </row>
    <row r="608" spans="2:2" s="6" customFormat="1" ht="30.75" customHeight="1" x14ac:dyDescent="0.25">
      <c r="B608" s="7" t="s">
        <v>51</v>
      </c>
    </row>
    <row r="609" spans="2:2" s="6" customFormat="1" ht="25.5" x14ac:dyDescent="0.25">
      <c r="B609" s="37" t="s">
        <v>73</v>
      </c>
    </row>
    <row r="610" spans="2:2" s="6" customFormat="1" ht="12.75" x14ac:dyDescent="0.25">
      <c r="B610" s="7"/>
    </row>
    <row r="611" spans="2:2" s="6" customFormat="1" ht="28.5" customHeight="1" x14ac:dyDescent="0.25">
      <c r="B611" s="7" t="s">
        <v>52</v>
      </c>
    </row>
    <row r="612" spans="2:2" s="6" customFormat="1" ht="12.75" x14ac:dyDescent="0.25">
      <c r="B612" s="7"/>
    </row>
    <row r="613" spans="2:2" s="6" customFormat="1" ht="30.75" customHeight="1" x14ac:dyDescent="0.25">
      <c r="B613" s="37" t="s">
        <v>74</v>
      </c>
    </row>
    <row r="614" spans="2:2" s="6" customFormat="1" ht="12.75" x14ac:dyDescent="0.25">
      <c r="B614" s="7"/>
    </row>
    <row r="615" spans="2:2" s="6" customFormat="1" ht="18" customHeight="1" x14ac:dyDescent="0.25">
      <c r="B615" s="29"/>
    </row>
    <row r="616" spans="2:2" s="6" customFormat="1" ht="37.5" customHeight="1" x14ac:dyDescent="0.25">
      <c r="B616" s="5" t="s">
        <v>53</v>
      </c>
    </row>
    <row r="617" spans="2:2" s="6" customFormat="1" ht="12.75" x14ac:dyDescent="0.25">
      <c r="B617" s="29"/>
    </row>
    <row r="618" spans="2:2" s="6" customFormat="1" ht="12.75" x14ac:dyDescent="0.25">
      <c r="B618" s="29"/>
    </row>
    <row r="619" spans="2:2" s="6" customFormat="1" ht="12.75" x14ac:dyDescent="0.25">
      <c r="B619" s="29"/>
    </row>
    <row r="620" spans="2:2" s="6" customFormat="1" ht="12.75" x14ac:dyDescent="0.25">
      <c r="B620" s="29"/>
    </row>
    <row r="621" spans="2:2" s="6" customFormat="1" ht="12.75" x14ac:dyDescent="0.25">
      <c r="B621" s="29"/>
    </row>
    <row r="622" spans="2:2" s="6" customFormat="1" ht="12.75" x14ac:dyDescent="0.25">
      <c r="B622" s="29"/>
    </row>
    <row r="623" spans="2:2" s="6" customFormat="1" ht="12.75" x14ac:dyDescent="0.25">
      <c r="B623" s="29"/>
    </row>
    <row r="624" spans="2:2" s="6" customFormat="1" ht="12.75" x14ac:dyDescent="0.25">
      <c r="B624" s="29"/>
    </row>
    <row r="625" spans="2:2" s="6" customFormat="1" ht="12.75" x14ac:dyDescent="0.25">
      <c r="B625" s="29"/>
    </row>
    <row r="626" spans="2:2" s="6" customFormat="1" ht="12.75" x14ac:dyDescent="0.25">
      <c r="B626" s="29"/>
    </row>
    <row r="627" spans="2:2" s="6" customFormat="1" ht="12.75" x14ac:dyDescent="0.25">
      <c r="B627" s="29"/>
    </row>
    <row r="628" spans="2:2" s="6" customFormat="1" ht="12.75" x14ac:dyDescent="0.25">
      <c r="B628" s="29"/>
    </row>
    <row r="629" spans="2:2" s="6" customFormat="1" ht="12.75" x14ac:dyDescent="0.25">
      <c r="B629" s="29"/>
    </row>
    <row r="630" spans="2:2" s="6" customFormat="1" ht="12.75" x14ac:dyDescent="0.25">
      <c r="B630" s="29"/>
    </row>
    <row r="631" spans="2:2" s="6" customFormat="1" ht="12.75" x14ac:dyDescent="0.25">
      <c r="B631" s="29"/>
    </row>
    <row r="632" spans="2:2" s="6" customFormat="1" ht="12.75" x14ac:dyDescent="0.25">
      <c r="B632" s="29"/>
    </row>
    <row r="633" spans="2:2" s="6" customFormat="1" ht="12.75" x14ac:dyDescent="0.25">
      <c r="B633" s="29"/>
    </row>
    <row r="634" spans="2:2" s="6" customFormat="1" ht="12.75" x14ac:dyDescent="0.25">
      <c r="B634" s="29"/>
    </row>
    <row r="635" spans="2:2" s="6" customFormat="1" ht="12.75" x14ac:dyDescent="0.25">
      <c r="B635" s="29"/>
    </row>
    <row r="636" spans="2:2" s="6" customFormat="1" ht="12.75" x14ac:dyDescent="0.25">
      <c r="B636" s="29"/>
    </row>
    <row r="637" spans="2:2" s="6" customFormat="1" ht="12.75" x14ac:dyDescent="0.25">
      <c r="B637" s="29"/>
    </row>
    <row r="638" spans="2:2" s="6" customFormat="1" ht="12.75" x14ac:dyDescent="0.25">
      <c r="B638" s="29"/>
    </row>
    <row r="639" spans="2:2" s="6" customFormat="1" ht="12.75" x14ac:dyDescent="0.25">
      <c r="B639" s="29"/>
    </row>
    <row r="640" spans="2:2" s="6" customFormat="1" ht="12.75" x14ac:dyDescent="0.25">
      <c r="B640" s="29"/>
    </row>
    <row r="641" spans="2:2" s="6" customFormat="1" ht="12.75" x14ac:dyDescent="0.25">
      <c r="B641" s="29"/>
    </row>
    <row r="642" spans="2:2" s="6" customFormat="1" ht="12.75" x14ac:dyDescent="0.25">
      <c r="B642" s="29"/>
    </row>
    <row r="643" spans="2:2" s="6" customFormat="1" ht="12.75" x14ac:dyDescent="0.25">
      <c r="B643" s="29"/>
    </row>
    <row r="644" spans="2:2" s="6" customFormat="1" ht="12.75" x14ac:dyDescent="0.25">
      <c r="B644" s="29"/>
    </row>
    <row r="645" spans="2:2" s="6" customFormat="1" ht="51" customHeight="1" x14ac:dyDescent="0.25">
      <c r="B645" s="29"/>
    </row>
    <row r="646" spans="2:2" s="6" customFormat="1" ht="12.75" x14ac:dyDescent="0.25">
      <c r="B646" s="27"/>
    </row>
    <row r="647" spans="2:2" s="6" customFormat="1" ht="12.75" x14ac:dyDescent="0.25">
      <c r="B647" s="5" t="s">
        <v>54</v>
      </c>
    </row>
    <row r="648" spans="2:2" s="6" customFormat="1" ht="39" customHeight="1" x14ac:dyDescent="0.25">
      <c r="B648" s="27"/>
    </row>
    <row r="649" spans="2:2" s="6" customFormat="1" ht="12.75" x14ac:dyDescent="0.25">
      <c r="B649" s="27"/>
    </row>
    <row r="650" spans="2:2" s="6" customFormat="1" ht="12.75" x14ac:dyDescent="0.25">
      <c r="B650" s="27"/>
    </row>
    <row r="651" spans="2:2" s="6" customFormat="1" ht="12.75" x14ac:dyDescent="0.25">
      <c r="B651" s="27"/>
    </row>
    <row r="652" spans="2:2" s="6" customFormat="1" ht="12.75" x14ac:dyDescent="0.25">
      <c r="B652" s="27"/>
    </row>
    <row r="653" spans="2:2" s="6" customFormat="1" ht="12.75" x14ac:dyDescent="0.25">
      <c r="B653" s="27"/>
    </row>
    <row r="654" spans="2:2" s="6" customFormat="1" ht="12.75" x14ac:dyDescent="0.25">
      <c r="B654" s="27"/>
    </row>
    <row r="655" spans="2:2" s="6" customFormat="1" ht="12.75" x14ac:dyDescent="0.25">
      <c r="B655" s="27"/>
    </row>
    <row r="656" spans="2:2" s="6" customFormat="1" ht="12.75" x14ac:dyDescent="0.25">
      <c r="B656" s="27"/>
    </row>
    <row r="657" spans="2:2" s="6" customFormat="1" ht="12.75" x14ac:dyDescent="0.25">
      <c r="B657" s="27"/>
    </row>
    <row r="658" spans="2:2" s="6" customFormat="1" ht="12.75" x14ac:dyDescent="0.25">
      <c r="B658" s="27"/>
    </row>
    <row r="659" spans="2:2" s="6" customFormat="1" ht="12.75" x14ac:dyDescent="0.25">
      <c r="B659" s="27"/>
    </row>
    <row r="660" spans="2:2" s="6" customFormat="1" ht="12.75" x14ac:dyDescent="0.25">
      <c r="B660" s="27"/>
    </row>
    <row r="661" spans="2:2" s="6" customFormat="1" ht="12.75" x14ac:dyDescent="0.25">
      <c r="B661" s="27"/>
    </row>
    <row r="662" spans="2:2" s="6" customFormat="1" ht="12.75" x14ac:dyDescent="0.25">
      <c r="B662" s="27"/>
    </row>
    <row r="663" spans="2:2" s="6" customFormat="1" ht="12.75" x14ac:dyDescent="0.25">
      <c r="B663" s="27"/>
    </row>
    <row r="664" spans="2:2" s="6" customFormat="1" ht="12.75" x14ac:dyDescent="0.25">
      <c r="B664" s="27"/>
    </row>
    <row r="665" spans="2:2" s="6" customFormat="1" ht="12.75" x14ac:dyDescent="0.25">
      <c r="B665" s="27"/>
    </row>
    <row r="666" spans="2:2" s="6" customFormat="1" ht="12.75" x14ac:dyDescent="0.25">
      <c r="B666" s="27"/>
    </row>
    <row r="667" spans="2:2" s="6" customFormat="1" ht="12.75" x14ac:dyDescent="0.25">
      <c r="B667" s="27"/>
    </row>
    <row r="668" spans="2:2" s="6" customFormat="1" ht="12.75" x14ac:dyDescent="0.25">
      <c r="B668" s="27"/>
    </row>
    <row r="669" spans="2:2" s="6" customFormat="1" ht="12.75" x14ac:dyDescent="0.25">
      <c r="B669" s="27"/>
    </row>
    <row r="670" spans="2:2" s="6" customFormat="1" ht="12.75" x14ac:dyDescent="0.25">
      <c r="B670" s="27"/>
    </row>
    <row r="671" spans="2:2" s="6" customFormat="1" ht="12.75" x14ac:dyDescent="0.25">
      <c r="B671" s="27"/>
    </row>
    <row r="672" spans="2:2" s="6" customFormat="1" ht="12.75" x14ac:dyDescent="0.25">
      <c r="B672" s="27"/>
    </row>
    <row r="673" spans="2:2" s="6" customFormat="1" ht="12.75" x14ac:dyDescent="0.25">
      <c r="B673" s="27"/>
    </row>
    <row r="674" spans="2:2" s="6" customFormat="1" ht="12.75" x14ac:dyDescent="0.25">
      <c r="B674" s="27"/>
    </row>
    <row r="675" spans="2:2" s="6" customFormat="1" ht="207.75" customHeight="1" x14ac:dyDescent="0.25">
      <c r="B675" s="27"/>
    </row>
    <row r="676" spans="2:2" s="6" customFormat="1" ht="12.75" x14ac:dyDescent="0.25"/>
    <row r="677" spans="2:2" s="6" customFormat="1" ht="12.75" x14ac:dyDescent="0.25"/>
    <row r="678" spans="2:2" s="6" customFormat="1" ht="16.5" customHeight="1" x14ac:dyDescent="0.25"/>
    <row r="679" spans="2:2" s="6" customFormat="1" ht="3" customHeight="1" x14ac:dyDescent="0.25"/>
    <row r="680" spans="2:2" s="6" customFormat="1" ht="12.75" x14ac:dyDescent="0.25"/>
    <row r="681" spans="2:2" s="6" customFormat="1" ht="12.75" x14ac:dyDescent="0.25">
      <c r="B681" s="38" t="s">
        <v>77</v>
      </c>
    </row>
    <row r="682" spans="2:2" s="6" customFormat="1" ht="12.75" x14ac:dyDescent="0.25">
      <c r="B682" s="38" t="s">
        <v>78</v>
      </c>
    </row>
    <row r="683" spans="2:2" s="6" customFormat="1" ht="33.75" x14ac:dyDescent="0.25">
      <c r="B683" s="39" t="s">
        <v>79</v>
      </c>
    </row>
    <row r="684" spans="2:2" s="6" customFormat="1" ht="33.75" x14ac:dyDescent="0.25">
      <c r="B684" s="40" t="s">
        <v>80</v>
      </c>
    </row>
    <row r="685" spans="2:2" s="6" customFormat="1" ht="22.5" x14ac:dyDescent="0.25">
      <c r="B685" s="40" t="s">
        <v>81</v>
      </c>
    </row>
    <row r="686" spans="2:2" s="6" customFormat="1" ht="22.5" x14ac:dyDescent="0.25">
      <c r="B686" s="40" t="s">
        <v>82</v>
      </c>
    </row>
    <row r="687" spans="2:2" s="6" customFormat="1" ht="59.25" customHeight="1" x14ac:dyDescent="0.25">
      <c r="B687" s="40" t="s">
        <v>83</v>
      </c>
    </row>
    <row r="688" spans="2:2" s="6" customFormat="1" ht="12.75" x14ac:dyDescent="0.25">
      <c r="B688" s="27"/>
    </row>
    <row r="689" spans="2:2" s="6" customFormat="1" ht="12.75" x14ac:dyDescent="0.25"/>
    <row r="690" spans="2:2" s="6" customFormat="1" ht="23.25" customHeight="1" x14ac:dyDescent="0.25">
      <c r="B690" s="26" t="s">
        <v>55</v>
      </c>
    </row>
    <row r="691" spans="2:2" s="6" customFormat="1" ht="30" customHeight="1" x14ac:dyDescent="0.25">
      <c r="B691" s="33" t="s">
        <v>84</v>
      </c>
    </row>
    <row r="692" spans="2:2" s="6" customFormat="1" ht="14.25" x14ac:dyDescent="0.25">
      <c r="B692" s="32"/>
    </row>
    <row r="693" spans="2:2" s="6" customFormat="1" ht="12.75" x14ac:dyDescent="0.25">
      <c r="B693" s="27"/>
    </row>
    <row r="694" spans="2:2" s="6" customFormat="1" ht="12.75" x14ac:dyDescent="0.25">
      <c r="B694" s="27"/>
    </row>
    <row r="695" spans="2:2" s="6" customFormat="1" ht="12.75" x14ac:dyDescent="0.25">
      <c r="B695" s="27"/>
    </row>
    <row r="696" spans="2:2" s="6" customFormat="1" ht="8.25" customHeight="1" x14ac:dyDescent="0.25">
      <c r="B696" s="27"/>
    </row>
    <row r="697" spans="2:2" s="6" customFormat="1" ht="12.75" x14ac:dyDescent="0.25">
      <c r="B697" s="27"/>
    </row>
    <row r="698" spans="2:2" s="6" customFormat="1" ht="174" customHeight="1" x14ac:dyDescent="0.25">
      <c r="B698" s="27"/>
    </row>
    <row r="699" spans="2:2" s="6" customFormat="1" ht="12.75" x14ac:dyDescent="0.25">
      <c r="B699" s="27"/>
    </row>
    <row r="700" spans="2:2" s="6" customFormat="1" ht="12.75" x14ac:dyDescent="0.25">
      <c r="B700" s="27"/>
    </row>
    <row r="701" spans="2:2" s="6" customFormat="1" ht="12.75" x14ac:dyDescent="0.25">
      <c r="B701" s="27"/>
    </row>
    <row r="702" spans="2:2" s="6" customFormat="1" ht="12.75" x14ac:dyDescent="0.25">
      <c r="B702" s="27"/>
    </row>
    <row r="703" spans="2:2" s="6" customFormat="1" ht="12.75" x14ac:dyDescent="0.25">
      <c r="B703" s="27"/>
    </row>
    <row r="704" spans="2:2" s="6" customFormat="1" ht="12.75" x14ac:dyDescent="0.25">
      <c r="B704" s="27"/>
    </row>
    <row r="705" spans="2:10" s="6" customFormat="1" ht="12.75" x14ac:dyDescent="0.25">
      <c r="B705" s="27"/>
    </row>
    <row r="706" spans="2:10" s="6" customFormat="1" ht="12.75" x14ac:dyDescent="0.25">
      <c r="B706" s="27"/>
    </row>
    <row r="707" spans="2:10" s="6" customFormat="1" ht="12.75" x14ac:dyDescent="0.25">
      <c r="B707" s="27"/>
    </row>
    <row r="708" spans="2:10" s="6" customFormat="1" ht="12.75" x14ac:dyDescent="0.25">
      <c r="B708" s="27"/>
    </row>
    <row r="709" spans="2:10" s="6" customFormat="1" ht="12.75" x14ac:dyDescent="0.25">
      <c r="B709" s="27"/>
    </row>
    <row r="710" spans="2:10" s="6" customFormat="1" ht="12.75" x14ac:dyDescent="0.25">
      <c r="B710" s="27"/>
    </row>
    <row r="711" spans="2:10" s="6" customFormat="1" ht="12.75" x14ac:dyDescent="0.25">
      <c r="B711" s="27"/>
    </row>
    <row r="712" spans="2:10" s="6" customFormat="1" ht="12.75" x14ac:dyDescent="0.25">
      <c r="B712" s="27"/>
    </row>
    <row r="713" spans="2:10" s="6" customFormat="1" ht="27" customHeight="1" x14ac:dyDescent="0.25">
      <c r="B713" s="27"/>
    </row>
    <row r="714" spans="2:10" s="6" customFormat="1" ht="12.75" customHeight="1" x14ac:dyDescent="0.25">
      <c r="B714" s="12"/>
    </row>
    <row r="715" spans="2:10" s="6" customFormat="1" ht="18" customHeight="1" x14ac:dyDescent="0.25">
      <c r="B715" s="26" t="s">
        <v>56</v>
      </c>
    </row>
    <row r="716" spans="2:10" s="6" customFormat="1" ht="72.75" customHeight="1" x14ac:dyDescent="0.25">
      <c r="B716" s="9" t="s">
        <v>57</v>
      </c>
    </row>
    <row r="717" spans="2:10" s="6" customFormat="1" ht="16.5" customHeight="1" x14ac:dyDescent="0.25">
      <c r="B717" s="34"/>
    </row>
    <row r="718" spans="2:10" s="6" customFormat="1" ht="12.75" x14ac:dyDescent="0.25">
      <c r="B718" s="12"/>
      <c r="C718" s="35"/>
      <c r="D718" s="35"/>
      <c r="E718" s="35"/>
      <c r="F718" s="35"/>
      <c r="G718" s="35"/>
      <c r="H718" s="35"/>
      <c r="I718" s="35"/>
      <c r="J718" s="35"/>
    </row>
    <row r="719" spans="2:10" s="6" customFormat="1" ht="12.75" x14ac:dyDescent="0.25">
      <c r="B719" s="12"/>
      <c r="C719" s="35"/>
      <c r="D719" s="35"/>
      <c r="E719" s="35"/>
      <c r="F719" s="35"/>
      <c r="G719" s="35"/>
      <c r="H719" s="35"/>
      <c r="I719" s="35"/>
      <c r="J719" s="35"/>
    </row>
    <row r="720" spans="2:10" s="6" customFormat="1" ht="12.75" x14ac:dyDescent="0.25">
      <c r="B720" s="12"/>
      <c r="C720" s="35"/>
      <c r="D720" s="35"/>
      <c r="E720" s="35"/>
      <c r="F720" s="35"/>
      <c r="G720" s="35"/>
      <c r="H720" s="35"/>
      <c r="I720" s="35"/>
      <c r="J720" s="35"/>
    </row>
    <row r="721" spans="2:14" s="6" customFormat="1" ht="12.75" x14ac:dyDescent="0.25">
      <c r="B721" s="12"/>
      <c r="C721" s="35"/>
      <c r="D721" s="35"/>
      <c r="E721" s="35"/>
      <c r="F721" s="35"/>
      <c r="G721" s="35"/>
      <c r="H721" s="35"/>
      <c r="I721" s="35"/>
      <c r="J721" s="35"/>
    </row>
    <row r="722" spans="2:14" s="6" customFormat="1" ht="12.75" x14ac:dyDescent="0.25">
      <c r="B722" s="12"/>
    </row>
    <row r="723" spans="2:14" s="6" customFormat="1" ht="47.25" customHeight="1" x14ac:dyDescent="0.25">
      <c r="B723" s="12"/>
    </row>
    <row r="724" spans="2:14" s="6" customFormat="1" ht="10.5" customHeight="1" x14ac:dyDescent="0.25">
      <c r="B724" s="12"/>
    </row>
    <row r="725" spans="2:14" s="6" customFormat="1" ht="67.5" customHeight="1" x14ac:dyDescent="0.25">
      <c r="B725" s="12" t="s">
        <v>58</v>
      </c>
    </row>
    <row r="726" spans="2:14" s="6" customFormat="1" ht="51" customHeight="1" x14ac:dyDescent="0.25">
      <c r="B726" s="12" t="s">
        <v>59</v>
      </c>
    </row>
    <row r="727" spans="2:14" s="6" customFormat="1" ht="12.75" x14ac:dyDescent="0.25">
      <c r="B727" s="5" t="s">
        <v>60</v>
      </c>
    </row>
    <row r="728" spans="2:14" s="6" customFormat="1" ht="12.75" x14ac:dyDescent="0.25">
      <c r="B728" s="27"/>
    </row>
    <row r="729" spans="2:14" s="6" customFormat="1" ht="123.75" customHeight="1" x14ac:dyDescent="0.25">
      <c r="B729" s="7" t="s">
        <v>61</v>
      </c>
    </row>
    <row r="730" spans="2:14" s="6" customFormat="1" ht="19.5" customHeight="1" x14ac:dyDescent="0.25">
      <c r="B730" s="5" t="s">
        <v>62</v>
      </c>
    </row>
    <row r="731" spans="2:14" s="6" customFormat="1" ht="25.5" x14ac:dyDescent="0.25">
      <c r="B731" s="7" t="s">
        <v>75</v>
      </c>
    </row>
    <row r="732" spans="2:14" s="6" customFormat="1" ht="18" customHeight="1" x14ac:dyDescent="0.25">
      <c r="B732" s="5" t="s">
        <v>63</v>
      </c>
      <c r="C732" s="35"/>
      <c r="D732" s="35"/>
      <c r="E732" s="35"/>
      <c r="F732" s="35"/>
      <c r="G732" s="35"/>
      <c r="H732" s="35"/>
      <c r="I732" s="35"/>
      <c r="J732" s="35"/>
      <c r="K732" s="35"/>
      <c r="L732" s="35"/>
      <c r="M732" s="35"/>
      <c r="N732" s="35"/>
    </row>
    <row r="733" spans="2:14" s="6" customFormat="1" ht="21.75" customHeight="1" x14ac:dyDescent="0.25">
      <c r="B733" s="7" t="s">
        <v>64</v>
      </c>
      <c r="C733" s="35"/>
      <c r="D733" s="35"/>
    </row>
    <row r="734" spans="2:14" s="6" customFormat="1" ht="19.5" customHeight="1" x14ac:dyDescent="0.25">
      <c r="B734" s="5" t="s">
        <v>65</v>
      </c>
    </row>
    <row r="735" spans="2:14" s="6" customFormat="1" ht="40.5" customHeight="1" x14ac:dyDescent="0.25">
      <c r="B735" s="7" t="s">
        <v>66</v>
      </c>
    </row>
    <row r="736" spans="2:14" s="6" customFormat="1" ht="24" customHeight="1" x14ac:dyDescent="0.25">
      <c r="B736" s="7" t="s">
        <v>67</v>
      </c>
    </row>
    <row r="737" spans="2:2" s="6" customFormat="1" ht="68.25" customHeight="1" x14ac:dyDescent="0.25">
      <c r="B737" s="27"/>
    </row>
    <row r="738" spans="2:2" x14ac:dyDescent="0.25">
      <c r="B738" s="36"/>
    </row>
    <row r="739" spans="2:2" x14ac:dyDescent="0.25">
      <c r="B739" s="4"/>
    </row>
    <row r="740" spans="2:2" x14ac:dyDescent="0.25">
      <c r="B740" s="4"/>
    </row>
  </sheetData>
  <pageMargins left="0.70866141732283472" right="0.70866141732283472" top="0.94488188976377963" bottom="0.74803149606299213" header="0.31496062992125984" footer="0.31496062992125984"/>
  <pageSetup scale="62" fitToHeight="1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Notas Desglose</vt:lpstr>
      <vt:lpstr>Notas Memoria</vt:lpstr>
      <vt:lpstr>Notas Gestion</vt:lpstr>
      <vt:lpstr>'Notas Gestion'!_Toc228132056</vt:lpstr>
      <vt:lpstr>'Notas Gestion'!_Toc228132057</vt:lpstr>
      <vt:lpstr>'Notas Gestion'!_Toc228132058</vt:lpstr>
      <vt:lpstr>'Notas Gestion'!_Toc228132059</vt:lpstr>
      <vt:lpstr>'Notas Gestion'!_Toc228132060</vt:lpstr>
      <vt:lpstr>'Notas Gestion'!_Toc228132061</vt:lpstr>
      <vt:lpstr>'Notas Gestion'!_Toc228132062</vt:lpstr>
      <vt:lpstr>'Notas Gestion'!_Toc228132063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José Navarro Baca</dc:creator>
  <cp:lastModifiedBy>Manuel José Navarro Baca</cp:lastModifiedBy>
  <cp:lastPrinted>2026-04-28T15:40:31Z</cp:lastPrinted>
  <dcterms:created xsi:type="dcterms:W3CDTF">2026-01-30T15:49:19Z</dcterms:created>
  <dcterms:modified xsi:type="dcterms:W3CDTF">2026-04-28T18:16:38Z</dcterms:modified>
</cp:coreProperties>
</file>