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3.16.150\Departamento de Informacion Financiera Concentrado Compartido\REPORTES\REPORTES TRIMESTRALES A CONTABILIDAD\Concentrado Deuda, Contingente y Certificados Bursátiles\2025\4to trimestre\"/>
    </mc:Choice>
  </mc:AlternateContent>
  <xr:revisionPtr revIDLastSave="0" documentId="13_ncr:1_{4A989428-70F9-4394-80A8-DA2D5EB959B3}" xr6:coauthVersionLast="47" xr6:coauthVersionMax="47" xr10:uidLastSave="{00000000-0000-0000-0000-000000000000}"/>
  <bookViews>
    <workbookView xWindow="23880" yWindow="-3765" windowWidth="38640" windowHeight="21120" tabRatio="606" xr2:uid="{00000000-000D-0000-FFFF-FFFF00000000}"/>
  </bookViews>
  <sheets>
    <sheet name="SEPTIEMBRE 2025" sheetId="53" r:id="rId1"/>
    <sheet name="Hoja1" sheetId="54" r:id="rId2"/>
  </sheets>
  <definedNames>
    <definedName name="_xlnm.Print_Area" localSheetId="0">'SEPTIEMBRE 2025'!$A$1:$Q$74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53" l="1"/>
  <c r="K69" i="53"/>
  <c r="L69" i="53"/>
  <c r="L66" i="53"/>
  <c r="L68" i="53"/>
  <c r="L67" i="53"/>
  <c r="L65" i="53"/>
  <c r="L64" i="53"/>
  <c r="L63" i="53"/>
  <c r="L62" i="53"/>
  <c r="L61" i="53"/>
  <c r="L60" i="53"/>
  <c r="L59" i="53"/>
  <c r="J45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31" i="53"/>
  <c r="J15" i="53"/>
  <c r="L58" i="53"/>
  <c r="L56" i="53"/>
  <c r="L57" i="53"/>
  <c r="L55" i="53"/>
  <c r="E69" i="53"/>
  <c r="L46" i="53" l="1"/>
  <c r="J30" i="53"/>
  <c r="G46" i="53"/>
  <c r="F46" i="53"/>
  <c r="H46" i="53"/>
  <c r="I46" i="53"/>
  <c r="E46" i="53"/>
  <c r="G69" i="53" l="1"/>
  <c r="J11" i="53" l="1"/>
  <c r="J27" i="53" l="1"/>
  <c r="J28" i="53"/>
  <c r="J29" i="53"/>
  <c r="J26" i="53" l="1"/>
  <c r="J25" i="53"/>
  <c r="J24" i="53"/>
  <c r="J23" i="53"/>
  <c r="J22" i="53"/>
  <c r="J21" i="53"/>
  <c r="J20" i="53"/>
  <c r="J19" i="53"/>
  <c r="J50" i="53" l="1"/>
  <c r="J13" i="53" l="1"/>
  <c r="J12" i="53"/>
  <c r="N51" i="53" l="1"/>
  <c r="P51" i="53" l="1"/>
  <c r="J14" i="53" l="1"/>
  <c r="J16" i="53"/>
  <c r="J17" i="53"/>
  <c r="J18" i="53"/>
  <c r="J46" i="53" l="1"/>
  <c r="L51" i="53"/>
  <c r="G51" i="53" l="1"/>
  <c r="E51" i="53"/>
  <c r="J51" i="53"/>
</calcChain>
</file>

<file path=xl/sharedStrings.xml><?xml version="1.0" encoding="utf-8"?>
<sst xmlns="http://schemas.openxmlformats.org/spreadsheetml/2006/main" count="157" uniqueCount="44">
  <si>
    <t>Gobierno del Estado de Chihuahua</t>
  </si>
  <si>
    <t>Situación que guarda la Deuda Pública Estatal</t>
  </si>
  <si>
    <t>(Cifras en pesos)</t>
  </si>
  <si>
    <t>RESUMEN DE MOVIMIENTOS</t>
  </si>
  <si>
    <t>Importe
Original</t>
  </si>
  <si>
    <t>Incremento o Disminución</t>
  </si>
  <si>
    <t>Deuda Directa</t>
  </si>
  <si>
    <t xml:space="preserve">Crédito Bancario </t>
  </si>
  <si>
    <t>Corto Plazo</t>
  </si>
  <si>
    <t>HSBC</t>
  </si>
  <si>
    <t>*</t>
  </si>
  <si>
    <t>Crédito Bancario</t>
  </si>
  <si>
    <t>Bonos Cupón Cero</t>
  </si>
  <si>
    <t>Banorte</t>
  </si>
  <si>
    <t>Banobras</t>
  </si>
  <si>
    <t>Santander</t>
  </si>
  <si>
    <t>Banco del Bajío</t>
  </si>
  <si>
    <t>Bancomer</t>
  </si>
  <si>
    <t>Azteca</t>
  </si>
  <si>
    <t>AZTECA</t>
  </si>
  <si>
    <t>Banobras sic 422</t>
  </si>
  <si>
    <t>Banobras sic 423</t>
  </si>
  <si>
    <t>BBVA</t>
  </si>
  <si>
    <t xml:space="preserve">Banorte </t>
  </si>
  <si>
    <t>**</t>
  </si>
  <si>
    <t xml:space="preserve">Multiva </t>
  </si>
  <si>
    <t>Saldo  al 01
enero de 2025</t>
  </si>
  <si>
    <t xml:space="preserve">                                                                                                                     </t>
  </si>
  <si>
    <t xml:space="preserve">Banobras sic 692 a </t>
  </si>
  <si>
    <t>Banobras sic 693 b</t>
  </si>
  <si>
    <t>***</t>
  </si>
  <si>
    <t xml:space="preserve">Bansi </t>
  </si>
  <si>
    <t>*Se contrataron 4 créditos de largo plazo, por un monto total de $3,000,000,000.00 mdp, de los cuales hubo 4 disposiciones en el 2T24 por un valor de $1,507,559,245, durante el 2T25 hubo 4 nuevas disposciones por un total de $517,310,456.47 y en 3T25 4 nuevas disposciones por un total de $427,239,418.74.</t>
  </si>
  <si>
    <t>Banobras sic 813 a</t>
  </si>
  <si>
    <t>Banobras sic 812 b</t>
  </si>
  <si>
    <t>Correspondiente al periodo comprendido del 01 de enero al 31 de diciembre de 2025</t>
  </si>
  <si>
    <t>Saldo al 31 de diciembre de 2025</t>
  </si>
  <si>
    <t>Valor Nominal del Bono Cupón Cero al 31 de diciembre  de 2025</t>
  </si>
  <si>
    <t>Saldo Neto al 31 de diciembre 2025</t>
  </si>
  <si>
    <t xml:space="preserve">Azteca </t>
  </si>
  <si>
    <t xml:space="preserve">BBVA </t>
  </si>
  <si>
    <t xml:space="preserve">Scotiabank </t>
  </si>
  <si>
    <t>**Se contratraon: un credito durante 1T2025 por 750,000,000, tres creditos por un total de $2,250,000,000.00 durante 3T2025 y siete creditos por un total de $3,750,000,000.00 durante 4T2025.</t>
  </si>
  <si>
    <t>*** Se llevó a cabo la primera etapa del refinanciamiento durante el 2T25 con la disposición de siete créditos por un monto total de $9,621,379,267. Con estos recursos se liquidaron seis créditos preexistentes.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</si>
</sst>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_-&quot;$&quot;* #,##0_-;\-&quot;$&quot;* #,##0_-;_-&quot;$&quot;* &quot;-&quot;??_-;_-@_-"/>
    <numFmt numFmtId="168" formatCode="_-* #,##0.00\ _P_t_s_-;\-* #,##0.00\ _P_t_s_-;_-* &quot;-&quot;??\ _P_t_s_-;_-@_-"/>
    <numFmt numFmtId="169" formatCode="_-* #,##0.00\ &quot;Pts&quot;_-;\-* #,##0.00\ &quot;Pts&quot;_-;_-* &quot;-&quot;??\ &quot;Pts&quot;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2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2" applyNumberFormat="0" applyAlignment="0" applyProtection="0"/>
    <xf numFmtId="0" fontId="22" fillId="0" borderId="7" applyNumberFormat="0" applyFill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0" fontId="11" fillId="22" borderId="8" applyNumberFormat="0" applyFont="0" applyAlignment="0" applyProtection="0"/>
    <xf numFmtId="0" fontId="23" fillId="20" borderId="9" applyNumberFormat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Fill="1" applyBorder="1"/>
    <xf numFmtId="0" fontId="7" fillId="0" borderId="0" xfId="2" applyFont="1" applyBorder="1"/>
    <xf numFmtId="0" fontId="8" fillId="0" borderId="0" xfId="2" applyFont="1" applyFill="1" applyBorder="1"/>
    <xf numFmtId="0" fontId="9" fillId="0" borderId="0" xfId="2" applyFont="1" applyFill="1" applyBorder="1" applyAlignment="1"/>
    <xf numFmtId="165" fontId="7" fillId="0" borderId="0" xfId="4" applyFont="1" applyBorder="1"/>
    <xf numFmtId="165" fontId="7" fillId="0" borderId="0" xfId="2" applyNumberFormat="1" applyFont="1" applyBorder="1"/>
    <xf numFmtId="0" fontId="7" fillId="0" borderId="0" xfId="2" applyFont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164" fontId="7" fillId="0" borderId="0" xfId="2" applyNumberFormat="1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166" fontId="7" fillId="0" borderId="0" xfId="5" applyNumberFormat="1" applyFont="1" applyFill="1" applyBorder="1" applyAlignment="1">
      <alignment horizontal="center"/>
    </xf>
    <xf numFmtId="164" fontId="7" fillId="0" borderId="0" xfId="2" applyNumberFormat="1" applyFont="1" applyFill="1" applyBorder="1"/>
    <xf numFmtId="164" fontId="7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vertical="center"/>
    </xf>
    <xf numFmtId="0" fontId="9" fillId="0" borderId="10" xfId="2" applyFont="1" applyFill="1" applyBorder="1" applyAlignment="1">
      <alignment vertical="center"/>
    </xf>
    <xf numFmtId="0" fontId="7" fillId="0" borderId="10" xfId="2" applyFont="1" applyBorder="1"/>
    <xf numFmtId="166" fontId="7" fillId="0" borderId="0" xfId="4" applyNumberFormat="1" applyFont="1" applyFill="1" applyBorder="1" applyAlignment="1"/>
    <xf numFmtId="0" fontId="9" fillId="23" borderId="0" xfId="2" applyFont="1" applyFill="1" applyBorder="1" applyAlignment="1">
      <alignment horizontal="center" vertical="center" wrapText="1"/>
    </xf>
    <xf numFmtId="0" fontId="7" fillId="23" borderId="0" xfId="2" applyFont="1" applyFill="1" applyBorder="1" applyAlignment="1">
      <alignment horizontal="center" vertical="center" wrapText="1"/>
    </xf>
    <xf numFmtId="165" fontId="9" fillId="23" borderId="0" xfId="4" applyFont="1" applyFill="1" applyBorder="1" applyAlignment="1">
      <alignment horizontal="center" vertical="center" wrapText="1"/>
    </xf>
    <xf numFmtId="0" fontId="10" fillId="23" borderId="0" xfId="2" applyFont="1" applyFill="1" applyBorder="1"/>
    <xf numFmtId="0" fontId="7" fillId="0" borderId="1" xfId="2" applyFont="1" applyFill="1" applyBorder="1" applyAlignment="1">
      <alignment horizontal="center" vertical="center" wrapText="1"/>
    </xf>
    <xf numFmtId="43" fontId="3" fillId="0" borderId="0" xfId="1" applyFont="1" applyFill="1"/>
    <xf numFmtId="43" fontId="7" fillId="0" borderId="0" xfId="1" applyFont="1" applyFill="1" applyBorder="1"/>
    <xf numFmtId="43" fontId="7" fillId="0" borderId="0" xfId="1" applyFont="1" applyFill="1"/>
    <xf numFmtId="0" fontId="4" fillId="0" borderId="0" xfId="2" applyFont="1" applyBorder="1" applyAlignment="1"/>
    <xf numFmtId="0" fontId="5" fillId="0" borderId="0" xfId="2" applyFont="1" applyBorder="1" applyAlignment="1"/>
    <xf numFmtId="0" fontId="6" fillId="0" borderId="0" xfId="2" applyFont="1" applyBorder="1" applyAlignment="1"/>
    <xf numFmtId="0" fontId="3" fillId="0" borderId="0" xfId="2" applyFont="1" applyBorder="1" applyAlignment="1"/>
    <xf numFmtId="0" fontId="3" fillId="0" borderId="0" xfId="2" applyFont="1" applyFill="1"/>
    <xf numFmtId="0" fontId="7" fillId="0" borderId="0" xfId="2" applyFont="1"/>
    <xf numFmtId="0" fontId="7" fillId="0" borderId="0" xfId="2" applyFont="1" applyFill="1" applyBorder="1"/>
    <xf numFmtId="0" fontId="7" fillId="0" borderId="0" xfId="2" applyFont="1" applyFill="1"/>
    <xf numFmtId="166" fontId="7" fillId="0" borderId="0" xfId="4" applyNumberFormat="1" applyFont="1" applyFill="1" applyBorder="1"/>
    <xf numFmtId="166" fontId="7" fillId="0" borderId="0" xfId="2" applyNumberFormat="1" applyFont="1" applyFill="1" applyBorder="1"/>
    <xf numFmtId="166" fontId="7" fillId="0" borderId="11" xfId="4" applyNumberFormat="1" applyFont="1" applyFill="1" applyBorder="1"/>
    <xf numFmtId="0" fontId="10" fillId="23" borderId="0" xfId="2" applyFont="1" applyFill="1" applyBorder="1" applyAlignment="1">
      <alignment vertical="top"/>
    </xf>
    <xf numFmtId="0" fontId="3" fillId="23" borderId="0" xfId="2" applyFont="1" applyFill="1"/>
    <xf numFmtId="0" fontId="7" fillId="23" borderId="0" xfId="2" applyFont="1" applyFill="1" applyBorder="1"/>
    <xf numFmtId="166" fontId="7" fillId="23" borderId="0" xfId="4" applyNumberFormat="1" applyFont="1" applyFill="1" applyBorder="1"/>
    <xf numFmtId="164" fontId="3" fillId="0" borderId="0" xfId="3" applyFont="1" applyFill="1" applyAlignment="1"/>
    <xf numFmtId="0" fontId="9" fillId="0" borderId="0" xfId="2" applyFont="1" applyFill="1" applyBorder="1" applyAlignment="1">
      <alignment horizontal="center"/>
    </xf>
    <xf numFmtId="165" fontId="9" fillId="0" borderId="0" xfId="4" applyFont="1" applyFill="1" applyBorder="1" applyAlignment="1">
      <alignment horizontal="center" vertical="center" wrapText="1"/>
    </xf>
    <xf numFmtId="0" fontId="3" fillId="23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66" fontId="7" fillId="23" borderId="0" xfId="4" applyNumberFormat="1" applyFont="1" applyFill="1" applyBorder="1" applyAlignment="1">
      <alignment vertical="center"/>
    </xf>
    <xf numFmtId="166" fontId="7" fillId="0" borderId="0" xfId="4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166" fontId="7" fillId="0" borderId="11" xfId="4" applyNumberFormat="1" applyFont="1" applyFill="1" applyBorder="1" applyAlignment="1">
      <alignment vertical="center"/>
    </xf>
    <xf numFmtId="167" fontId="26" fillId="0" borderId="0" xfId="53" applyNumberFormat="1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center"/>
    </xf>
    <xf numFmtId="43" fontId="3" fillId="0" borderId="0" xfId="1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65" fontId="9" fillId="0" borderId="0" xfId="4" applyFont="1" applyBorder="1" applyAlignment="1">
      <alignment vertical="center" wrapText="1"/>
    </xf>
    <xf numFmtId="0" fontId="3" fillId="0" borderId="0" xfId="2" applyFont="1" applyFill="1" applyBorder="1" applyAlignment="1">
      <alignment horizontal="center"/>
    </xf>
    <xf numFmtId="166" fontId="3" fillId="0" borderId="0" xfId="2" applyNumberFormat="1" applyFont="1" applyBorder="1"/>
    <xf numFmtId="164" fontId="3" fillId="0" borderId="0" xfId="3" applyFont="1" applyFill="1"/>
    <xf numFmtId="164" fontId="3" fillId="0" borderId="0" xfId="2" applyNumberFormat="1" applyFont="1" applyFill="1" applyBorder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/>
    <xf numFmtId="0" fontId="3" fillId="24" borderId="0" xfId="2" applyFont="1" applyFill="1" applyAlignment="1">
      <alignment vertical="center"/>
    </xf>
    <xf numFmtId="166" fontId="7" fillId="0" borderId="1" xfId="2" applyNumberFormat="1" applyFont="1" applyFill="1" applyBorder="1"/>
    <xf numFmtId="166" fontId="7" fillId="24" borderId="0" xfId="4" applyNumberFormat="1" applyFont="1" applyFill="1" applyBorder="1"/>
    <xf numFmtId="166" fontId="7" fillId="24" borderId="0" xfId="5" applyNumberFormat="1" applyFont="1" applyFill="1" applyBorder="1" applyAlignment="1">
      <alignment horizontal="center"/>
    </xf>
    <xf numFmtId="165" fontId="9" fillId="24" borderId="0" xfId="4" applyFont="1" applyFill="1" applyBorder="1" applyAlignment="1">
      <alignment horizontal="center" vertical="center" wrapText="1"/>
    </xf>
    <xf numFmtId="166" fontId="7" fillId="24" borderId="11" xfId="4" applyNumberFormat="1" applyFont="1" applyFill="1" applyBorder="1"/>
    <xf numFmtId="0" fontId="3" fillId="24" borderId="0" xfId="2" applyFont="1" applyFill="1"/>
    <xf numFmtId="0" fontId="7" fillId="24" borderId="0" xfId="2" applyFont="1" applyFill="1" applyBorder="1" applyAlignment="1">
      <alignment horizontal="center" vertical="center" wrapText="1"/>
    </xf>
    <xf numFmtId="0" fontId="3" fillId="24" borderId="11" xfId="2" applyFont="1" applyFill="1" applyBorder="1"/>
    <xf numFmtId="165" fontId="26" fillId="0" borderId="1" xfId="0" applyNumberFormat="1" applyFont="1" applyBorder="1"/>
    <xf numFmtId="164" fontId="3" fillId="0" borderId="0" xfId="3" applyFont="1" applyFill="1" applyAlignment="1">
      <alignment wrapText="1"/>
    </xf>
    <xf numFmtId="43" fontId="3" fillId="0" borderId="0" xfId="1" applyFont="1" applyBorder="1"/>
    <xf numFmtId="165" fontId="7" fillId="24" borderId="0" xfId="2" applyNumberFormat="1" applyFont="1" applyFill="1" applyBorder="1"/>
    <xf numFmtId="165" fontId="7" fillId="24" borderId="11" xfId="4" applyNumberFormat="1" applyFont="1" applyFill="1" applyBorder="1"/>
    <xf numFmtId="165" fontId="7" fillId="24" borderId="11" xfId="4" applyNumberFormat="1" applyFont="1" applyFill="1" applyBorder="1" applyAlignment="1"/>
    <xf numFmtId="165" fontId="26" fillId="0" borderId="0" xfId="0" applyNumberFormat="1" applyFont="1" applyBorder="1"/>
    <xf numFmtId="44" fontId="3" fillId="0" borderId="0" xfId="2" applyNumberFormat="1" applyFont="1" applyFill="1" applyBorder="1"/>
    <xf numFmtId="43" fontId="0" fillId="0" borderId="0" xfId="1" applyFont="1"/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vertical="top" wrapText="1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65" fontId="9" fillId="0" borderId="0" xfId="4" applyFont="1" applyBorder="1" applyAlignment="1">
      <alignment horizontal="center" vertical="center" wrapText="1"/>
    </xf>
    <xf numFmtId="165" fontId="9" fillId="0" borderId="1" xfId="4" applyFont="1" applyBorder="1" applyAlignment="1">
      <alignment horizontal="center" vertical="center" wrapText="1"/>
    </xf>
    <xf numFmtId="164" fontId="3" fillId="0" borderId="0" xfId="3" applyFont="1" applyFill="1" applyBorder="1" applyAlignment="1"/>
    <xf numFmtId="166" fontId="7" fillId="0" borderId="1" xfId="4" applyNumberFormat="1" applyFont="1" applyFill="1" applyBorder="1"/>
    <xf numFmtId="166" fontId="7" fillId="24" borderId="1" xfId="5" applyNumberFormat="1" applyFont="1" applyFill="1" applyBorder="1" applyAlignment="1">
      <alignment horizontal="center"/>
    </xf>
  </cellXfs>
  <cellStyles count="78">
    <cellStyle name="20% - Accent1" xfId="6" xr:uid="{00000000-0005-0000-0000-000000000000}"/>
    <cellStyle name="20% - Accent2" xfId="7" xr:uid="{00000000-0005-0000-0000-000001000000}"/>
    <cellStyle name="20% - Accent3" xfId="8" xr:uid="{00000000-0005-0000-0000-000002000000}"/>
    <cellStyle name="20% - Accent4" xfId="9" xr:uid="{00000000-0005-0000-0000-000003000000}"/>
    <cellStyle name="20% - Accent5" xfId="10" xr:uid="{00000000-0005-0000-0000-000004000000}"/>
    <cellStyle name="20% - Accent6" xfId="11" xr:uid="{00000000-0005-0000-0000-000005000000}"/>
    <cellStyle name="40% - Accent1" xfId="12" xr:uid="{00000000-0005-0000-0000-000006000000}"/>
    <cellStyle name="40% - Accent2" xfId="13" xr:uid="{00000000-0005-0000-0000-000007000000}"/>
    <cellStyle name="40% - Accent3" xfId="14" xr:uid="{00000000-0005-0000-0000-000008000000}"/>
    <cellStyle name="40% - Accent4" xfId="15" xr:uid="{00000000-0005-0000-0000-000009000000}"/>
    <cellStyle name="40% - Accent5" xfId="16" xr:uid="{00000000-0005-0000-0000-00000A000000}"/>
    <cellStyle name="40% - Accent6" xfId="17" xr:uid="{00000000-0005-0000-0000-00000B000000}"/>
    <cellStyle name="60% - Accent1" xfId="18" xr:uid="{00000000-0005-0000-0000-00000C000000}"/>
    <cellStyle name="60% - Accent2" xfId="19" xr:uid="{00000000-0005-0000-0000-00000D000000}"/>
    <cellStyle name="60% - Accent3" xfId="20" xr:uid="{00000000-0005-0000-0000-00000E000000}"/>
    <cellStyle name="60% - Accent4" xfId="21" xr:uid="{00000000-0005-0000-0000-00000F000000}"/>
    <cellStyle name="60% - Accent5" xfId="22" xr:uid="{00000000-0005-0000-0000-000010000000}"/>
    <cellStyle name="60% - Accent6" xfId="23" xr:uid="{00000000-0005-0000-0000-000011000000}"/>
    <cellStyle name="Accent1" xfId="24" xr:uid="{00000000-0005-0000-0000-000012000000}"/>
    <cellStyle name="Accent2" xfId="25" xr:uid="{00000000-0005-0000-0000-000013000000}"/>
    <cellStyle name="Accent3" xfId="26" xr:uid="{00000000-0005-0000-0000-000014000000}"/>
    <cellStyle name="Accent4" xfId="27" xr:uid="{00000000-0005-0000-0000-000015000000}"/>
    <cellStyle name="Accent5" xfId="28" xr:uid="{00000000-0005-0000-0000-000016000000}"/>
    <cellStyle name="Accent6" xfId="29" xr:uid="{00000000-0005-0000-0000-000017000000}"/>
    <cellStyle name="Bad" xfId="30" xr:uid="{00000000-0005-0000-0000-000018000000}"/>
    <cellStyle name="Calculation" xfId="31" xr:uid="{00000000-0005-0000-0000-000019000000}"/>
    <cellStyle name="Check Cell" xfId="32" xr:uid="{00000000-0005-0000-0000-00001A000000}"/>
    <cellStyle name="Explanatory Text" xfId="33" xr:uid="{00000000-0005-0000-0000-00001B000000}"/>
    <cellStyle name="Good" xfId="34" xr:uid="{00000000-0005-0000-0000-00001C000000}"/>
    <cellStyle name="Heading 1" xfId="35" xr:uid="{00000000-0005-0000-0000-00001D000000}"/>
    <cellStyle name="Heading 2" xfId="36" xr:uid="{00000000-0005-0000-0000-00001E000000}"/>
    <cellStyle name="Heading 3" xfId="37" xr:uid="{00000000-0005-0000-0000-00001F000000}"/>
    <cellStyle name="Heading 4" xfId="38" xr:uid="{00000000-0005-0000-0000-000020000000}"/>
    <cellStyle name="Input" xfId="39" xr:uid="{00000000-0005-0000-0000-000021000000}"/>
    <cellStyle name="Linked Cell" xfId="40" xr:uid="{00000000-0005-0000-0000-000022000000}"/>
    <cellStyle name="Millares" xfId="1" builtinId="3"/>
    <cellStyle name="Millares 2" xfId="41" xr:uid="{00000000-0005-0000-0000-000024000000}"/>
    <cellStyle name="Millares 2 2" xfId="3" xr:uid="{00000000-0005-0000-0000-000025000000}"/>
    <cellStyle name="Millares 2 2 2" xfId="57" xr:uid="{F6B88E46-20AB-43B2-983B-500CCA0D7533}"/>
    <cellStyle name="Millares 2 3" xfId="58" xr:uid="{CC3FCB13-6455-430E-89B2-603225BB682B}"/>
    <cellStyle name="Millares 2 4" xfId="56" xr:uid="{432F72A8-6337-4F88-AE9C-861ABC7CB7F2}"/>
    <cellStyle name="Millares 3" xfId="42" xr:uid="{00000000-0005-0000-0000-000026000000}"/>
    <cellStyle name="Millares 3 2" xfId="59" xr:uid="{D06B5CF5-641C-47D1-860C-72E7349F3A71}"/>
    <cellStyle name="Millares 4" xfId="60" xr:uid="{19511D01-131B-4AAE-A9E0-7A06E71C9076}"/>
    <cellStyle name="Millares 5" xfId="61" xr:uid="{A931A077-DE0E-4FA4-8836-3A99A3AA12C9}"/>
    <cellStyle name="Millares 6" xfId="62" xr:uid="{34A0AA05-1A0A-459F-AD19-180E01E54B93}"/>
    <cellStyle name="Millares 7" xfId="54" xr:uid="{F2449E89-60D5-4984-8499-B3608B1EC2B9}"/>
    <cellStyle name="Moneda" xfId="53" builtinId="4"/>
    <cellStyle name="Moneda 2" xfId="43" xr:uid="{00000000-0005-0000-0000-000028000000}"/>
    <cellStyle name="Moneda 2 2" xfId="4" xr:uid="{00000000-0005-0000-0000-000029000000}"/>
    <cellStyle name="Moneda 2 3" xfId="63" xr:uid="{3969B3D8-1BF4-452E-8B37-FAFF9E9A19C2}"/>
    <cellStyle name="Moneda 3" xfId="64" xr:uid="{8332A7BE-61D5-4C7F-B096-60C04BA82232}"/>
    <cellStyle name="Moneda 4" xfId="65" xr:uid="{3FA90ABD-C84E-4A45-9495-7ACE7F0E4512}"/>
    <cellStyle name="Moneda 5" xfId="66" xr:uid="{B137B20C-929E-468C-976B-D6511219140F}"/>
    <cellStyle name="Moneda 6" xfId="55" xr:uid="{23889462-0FE0-4E77-B31B-4EA72EF08F31}"/>
    <cellStyle name="Normal" xfId="0" builtinId="0"/>
    <cellStyle name="Normal 10" xfId="67" xr:uid="{449A6514-94E8-4140-A674-1D10063F695B}"/>
    <cellStyle name="Normal 15" xfId="68" xr:uid="{EC14ED7A-EE6D-42C2-864D-45E7056BF93C}"/>
    <cellStyle name="Normal 2" xfId="44" xr:uid="{00000000-0005-0000-0000-00002B000000}"/>
    <cellStyle name="Normal 2 2" xfId="2" xr:uid="{00000000-0005-0000-0000-00002C000000}"/>
    <cellStyle name="Normal 2 3" xfId="69" xr:uid="{B9418520-DDAD-44BC-99BB-EE5F80449FEC}"/>
    <cellStyle name="Normal 3" xfId="45" xr:uid="{00000000-0005-0000-0000-00002D000000}"/>
    <cellStyle name="Normal 3 2" xfId="70" xr:uid="{9F883404-7860-4C18-9920-C151E44027EE}"/>
    <cellStyle name="Normal 4" xfId="46" xr:uid="{00000000-0005-0000-0000-00002E000000}"/>
    <cellStyle name="Normal 4 2" xfId="71" xr:uid="{4198F6EA-EBAA-4DEA-8273-AA7D08449F83}"/>
    <cellStyle name="Normal 6" xfId="72" xr:uid="{4E20168F-6CD7-48EB-998D-9BE8BEF60C36}"/>
    <cellStyle name="Normal 9" xfId="73" xr:uid="{0E40E0FF-A4C3-4CD4-8CA9-58CECE2A72F2}"/>
    <cellStyle name="Note" xfId="47" xr:uid="{00000000-0005-0000-0000-00002F000000}"/>
    <cellStyle name="Output" xfId="48" xr:uid="{00000000-0005-0000-0000-000030000000}"/>
    <cellStyle name="Porcentaje 2" xfId="49" xr:uid="{00000000-0005-0000-0000-000031000000}"/>
    <cellStyle name="Porcentaje 2 2" xfId="75" xr:uid="{07C402ED-3FD2-4FA1-9B57-FA886BBF2CAB}"/>
    <cellStyle name="Porcentaje 2 3" xfId="74" xr:uid="{5276F3F7-83A0-4273-A162-995600C7B1BD}"/>
    <cellStyle name="Porcentaje 3" xfId="76" xr:uid="{383071A7-C2DA-497D-879E-309AA1A16E8C}"/>
    <cellStyle name="Porcentual 2" xfId="50" xr:uid="{00000000-0005-0000-0000-000032000000}"/>
    <cellStyle name="Porcentual 2 2" xfId="5" xr:uid="{00000000-0005-0000-0000-000033000000}"/>
    <cellStyle name="Porcentual 2 3" xfId="77" xr:uid="{51839FF0-BFC1-4C58-92CB-497425240CE2}"/>
    <cellStyle name="Title" xfId="51" xr:uid="{00000000-0005-0000-0000-000034000000}"/>
    <cellStyle name="Warning Text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7"/>
  <sheetViews>
    <sheetView showGridLines="0" tabSelected="1" zoomScale="120" zoomScaleNormal="120" workbookViewId="0">
      <selection activeCell="H69" sqref="H69"/>
    </sheetView>
  </sheetViews>
  <sheetFormatPr baseColWidth="10" defaultColWidth="11.42578125" defaultRowHeight="12.75" outlineLevelRow="1" x14ac:dyDescent="0.2"/>
  <cols>
    <col min="1" max="1" width="2.7109375" style="1" customWidth="1"/>
    <col min="2" max="2" width="5.140625" style="2" customWidth="1"/>
    <col min="3" max="3" width="15.7109375" style="2" customWidth="1"/>
    <col min="4" max="4" width="15.7109375" style="1" customWidth="1"/>
    <col min="5" max="5" width="18.5703125" style="1" customWidth="1"/>
    <col min="6" max="6" width="1.28515625" style="1" customWidth="1"/>
    <col min="7" max="7" width="17.7109375" style="1" customWidth="1"/>
    <col min="8" max="9" width="2.42578125" style="1" customWidth="1"/>
    <col min="10" max="10" width="18.85546875" style="1" customWidth="1"/>
    <col min="11" max="11" width="2.42578125" style="1" customWidth="1"/>
    <col min="12" max="12" width="19.140625" style="1" customWidth="1"/>
    <col min="13" max="13" width="1.7109375" style="1" customWidth="1"/>
    <col min="14" max="14" width="28.42578125" style="2" customWidth="1"/>
    <col min="15" max="15" width="6.5703125" style="2" bestFit="1" customWidth="1"/>
    <col min="16" max="17" width="18.7109375" style="1" customWidth="1"/>
    <col min="18" max="18" width="17.5703125" style="45" bestFit="1" customWidth="1"/>
    <col min="19" max="19" width="16.5703125" style="45" bestFit="1" customWidth="1"/>
    <col min="20" max="20" width="16" style="34" bestFit="1" customWidth="1"/>
    <col min="21" max="21" width="18.7109375" style="34" customWidth="1"/>
    <col min="22" max="22" width="11.42578125" style="34"/>
    <col min="23" max="16384" width="11.42578125" style="1"/>
  </cols>
  <sheetData>
    <row r="1" spans="1:22" ht="26.25" customHeight="1" x14ac:dyDescent="0.4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30"/>
    </row>
    <row r="2" spans="1:22" ht="21" x14ac:dyDescent="0.35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1"/>
    </row>
    <row r="3" spans="1:22" ht="15.75" customHeight="1" x14ac:dyDescent="0.25">
      <c r="A3" s="90" t="s">
        <v>35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32"/>
    </row>
    <row r="4" spans="1:22" s="2" customFormat="1" ht="15.75" customHeight="1" x14ac:dyDescent="0.2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33"/>
      <c r="R4" s="45"/>
      <c r="S4" s="45"/>
      <c r="T4" s="3"/>
      <c r="U4" s="3"/>
      <c r="V4" s="3"/>
    </row>
    <row r="5" spans="1:22" s="35" customFormat="1" ht="6" customHeight="1" thickBot="1" x14ac:dyDescent="0.25">
      <c r="B5" s="4"/>
      <c r="C5" s="5"/>
      <c r="D5" s="36"/>
      <c r="E5" s="36"/>
      <c r="F5" s="36"/>
      <c r="G5" s="36"/>
      <c r="H5" s="36"/>
      <c r="I5" s="6"/>
      <c r="J5" s="6"/>
      <c r="K5" s="6"/>
      <c r="L5" s="6"/>
      <c r="M5" s="6"/>
      <c r="N5" s="6"/>
      <c r="O5" s="4"/>
      <c r="R5" s="45"/>
      <c r="S5" s="45"/>
      <c r="T5" s="37"/>
      <c r="U5" s="37"/>
      <c r="V5" s="37"/>
    </row>
    <row r="6" spans="1:22" s="35" customFormat="1" ht="18" customHeight="1" thickBot="1" x14ac:dyDescent="0.25">
      <c r="B6" s="18"/>
      <c r="C6" s="18"/>
      <c r="D6" s="18"/>
      <c r="E6" s="18"/>
      <c r="F6" s="18"/>
      <c r="G6" s="19"/>
      <c r="H6" s="19"/>
      <c r="I6" s="20"/>
      <c r="J6" s="19" t="s">
        <v>3</v>
      </c>
      <c r="K6" s="19"/>
      <c r="L6" s="19"/>
      <c r="M6" s="19"/>
      <c r="N6" s="18"/>
      <c r="O6" s="18"/>
      <c r="P6" s="18"/>
      <c r="Q6" s="18"/>
      <c r="R6" s="45"/>
      <c r="S6" s="45"/>
      <c r="T6" s="37"/>
      <c r="U6" s="37"/>
      <c r="V6" s="37"/>
    </row>
    <row r="7" spans="1:22" s="35" customFormat="1" ht="10.5" customHeight="1" x14ac:dyDescent="0.2">
      <c r="B7" s="4"/>
      <c r="C7" s="6"/>
      <c r="D7" s="6"/>
      <c r="E7" s="46"/>
      <c r="F7" s="46"/>
      <c r="G7" s="46"/>
      <c r="H7" s="46"/>
      <c r="I7" s="46"/>
      <c r="J7" s="46"/>
      <c r="K7" s="46"/>
      <c r="L7" s="46"/>
      <c r="M7" s="46"/>
      <c r="Q7" s="57"/>
      <c r="R7" s="45"/>
      <c r="S7" s="45"/>
      <c r="T7" s="37"/>
      <c r="U7" s="37"/>
      <c r="V7" s="37"/>
    </row>
    <row r="8" spans="1:22" s="35" customFormat="1" ht="13.9" customHeight="1" x14ac:dyDescent="0.2">
      <c r="B8" s="4"/>
      <c r="C8" s="36"/>
      <c r="D8" s="4"/>
      <c r="E8" s="92" t="s">
        <v>4</v>
      </c>
      <c r="F8" s="60"/>
      <c r="G8" s="94" t="s">
        <v>26</v>
      </c>
      <c r="H8" s="7"/>
      <c r="I8" s="8"/>
      <c r="J8" s="92" t="s">
        <v>5</v>
      </c>
      <c r="K8" s="4"/>
      <c r="L8" s="94" t="s">
        <v>36</v>
      </c>
      <c r="M8" s="4"/>
      <c r="Q8" s="58"/>
      <c r="R8" s="45"/>
      <c r="S8" s="45"/>
      <c r="T8" s="37"/>
      <c r="U8" s="37"/>
      <c r="V8" s="37"/>
    </row>
    <row r="9" spans="1:22" s="9" customFormat="1" x14ac:dyDescent="0.2">
      <c r="B9" s="10"/>
      <c r="C9" s="13"/>
      <c r="D9" s="10"/>
      <c r="E9" s="93"/>
      <c r="F9" s="13"/>
      <c r="G9" s="95"/>
      <c r="H9" s="26"/>
      <c r="I9" s="11"/>
      <c r="J9" s="93"/>
      <c r="K9" s="14"/>
      <c r="L9" s="95"/>
      <c r="M9" s="59"/>
      <c r="Q9" s="58"/>
      <c r="R9" s="45"/>
      <c r="S9" s="45"/>
      <c r="T9" s="11"/>
      <c r="U9" s="12"/>
      <c r="V9" s="11"/>
    </row>
    <row r="10" spans="1:22" s="9" customFormat="1" ht="17.45" customHeight="1" x14ac:dyDescent="0.2">
      <c r="A10" s="11"/>
      <c r="B10" s="41" t="s">
        <v>6</v>
      </c>
      <c r="C10" s="22"/>
      <c r="D10" s="23"/>
      <c r="E10" s="22"/>
      <c r="F10" s="13"/>
      <c r="G10" s="24"/>
      <c r="H10" s="14"/>
      <c r="I10" s="11"/>
      <c r="J10" s="22"/>
      <c r="K10" s="14"/>
      <c r="L10" s="24"/>
      <c r="M10" s="47"/>
      <c r="N10" s="47"/>
      <c r="O10" s="14"/>
      <c r="P10" s="47"/>
      <c r="Q10" s="58"/>
      <c r="R10" s="45"/>
      <c r="S10" s="45"/>
      <c r="T10" s="11"/>
      <c r="U10" s="12"/>
      <c r="V10" s="11"/>
    </row>
    <row r="11" spans="1:22" s="2" customFormat="1" ht="15" customHeight="1" x14ac:dyDescent="0.2">
      <c r="A11" s="3"/>
      <c r="B11" s="36" t="s">
        <v>30</v>
      </c>
      <c r="C11" s="36" t="s">
        <v>7</v>
      </c>
      <c r="D11" s="3" t="s">
        <v>17</v>
      </c>
      <c r="E11" s="38">
        <v>3000000000</v>
      </c>
      <c r="F11" s="3"/>
      <c r="G11" s="39">
        <v>2926192260.7999997</v>
      </c>
      <c r="H11" s="3"/>
      <c r="I11" s="3"/>
      <c r="J11" s="38">
        <f>+L11-G11</f>
        <v>-2926192260.7999997</v>
      </c>
      <c r="K11" s="3"/>
      <c r="L11" s="39">
        <v>0</v>
      </c>
      <c r="M11" s="3"/>
      <c r="N11" s="79"/>
      <c r="O11" s="84"/>
      <c r="P11" s="63"/>
      <c r="Q11" s="56"/>
      <c r="R11" s="45"/>
      <c r="S11" s="45"/>
      <c r="T11" s="16"/>
      <c r="U11" s="17"/>
      <c r="V11" s="3"/>
    </row>
    <row r="12" spans="1:22" s="2" customFormat="1" ht="15" customHeight="1" x14ac:dyDescent="0.2">
      <c r="A12" s="3"/>
      <c r="B12" s="36" t="s">
        <v>30</v>
      </c>
      <c r="C12" s="36" t="s">
        <v>7</v>
      </c>
      <c r="D12" s="3" t="s">
        <v>17</v>
      </c>
      <c r="E12" s="55">
        <v>1852528000</v>
      </c>
      <c r="F12" s="3"/>
      <c r="G12" s="39">
        <v>1778197417.962359</v>
      </c>
      <c r="H12" s="3"/>
      <c r="I12" s="3"/>
      <c r="J12" s="38">
        <f>+L12-G12</f>
        <v>-1778197417.962359</v>
      </c>
      <c r="K12" s="3"/>
      <c r="L12" s="39">
        <v>0</v>
      </c>
      <c r="M12" s="3"/>
      <c r="N12" s="79"/>
      <c r="O12" s="84"/>
      <c r="P12" s="63"/>
      <c r="Q12" s="56"/>
      <c r="R12" s="45"/>
      <c r="S12" s="45"/>
      <c r="T12" s="16"/>
      <c r="U12" s="17"/>
      <c r="V12" s="3"/>
    </row>
    <row r="13" spans="1:22" s="2" customFormat="1" ht="15" customHeight="1" x14ac:dyDescent="0.2">
      <c r="A13" s="3"/>
      <c r="B13" s="36" t="s">
        <v>30</v>
      </c>
      <c r="C13" s="36" t="s">
        <v>7</v>
      </c>
      <c r="D13" s="3" t="s">
        <v>15</v>
      </c>
      <c r="E13" s="38">
        <v>1350000000</v>
      </c>
      <c r="F13" s="3"/>
      <c r="G13" s="39">
        <v>1316786517.1999998</v>
      </c>
      <c r="H13" s="3"/>
      <c r="I13" s="3"/>
      <c r="J13" s="38">
        <f>+L13-G13</f>
        <v>-1316786517.1999998</v>
      </c>
      <c r="K13" s="3"/>
      <c r="L13" s="39">
        <v>0</v>
      </c>
      <c r="M13" s="3"/>
      <c r="N13" s="79"/>
      <c r="O13" s="84"/>
      <c r="P13" s="63"/>
      <c r="Q13" s="56"/>
      <c r="R13" s="45"/>
      <c r="S13" s="45"/>
      <c r="T13" s="16"/>
      <c r="U13" s="17"/>
      <c r="V13" s="3"/>
    </row>
    <row r="14" spans="1:22" s="2" customFormat="1" ht="15" customHeight="1" x14ac:dyDescent="0.2">
      <c r="A14" s="3"/>
      <c r="B14" s="36" t="s">
        <v>30</v>
      </c>
      <c r="C14" s="36" t="s">
        <v>7</v>
      </c>
      <c r="D14" s="3" t="s">
        <v>15</v>
      </c>
      <c r="E14" s="38">
        <v>1750000000</v>
      </c>
      <c r="F14" s="3"/>
      <c r="G14" s="39">
        <v>1706945485.511852</v>
      </c>
      <c r="H14" s="3"/>
      <c r="I14" s="3"/>
      <c r="J14" s="38">
        <f t="shared" ref="J14:J29" si="0">+L14-G14</f>
        <v>-1706945485.511852</v>
      </c>
      <c r="K14" s="3"/>
      <c r="L14" s="39">
        <v>0</v>
      </c>
      <c r="M14" s="3"/>
      <c r="N14" s="79"/>
      <c r="O14" s="84"/>
      <c r="P14" s="63"/>
      <c r="Q14" s="56"/>
      <c r="R14" s="45"/>
      <c r="S14" s="45"/>
      <c r="T14" s="16"/>
      <c r="U14" s="17"/>
      <c r="V14" s="3"/>
    </row>
    <row r="15" spans="1:22" s="2" customFormat="1" ht="15" customHeight="1" x14ac:dyDescent="0.2">
      <c r="A15" s="3"/>
      <c r="B15" s="36"/>
      <c r="C15" s="36" t="s">
        <v>7</v>
      </c>
      <c r="D15" s="3" t="s">
        <v>15</v>
      </c>
      <c r="E15" s="38">
        <v>1900000000</v>
      </c>
      <c r="F15" s="3"/>
      <c r="G15" s="39">
        <v>1853255098.3962963</v>
      </c>
      <c r="H15" s="3"/>
      <c r="I15" s="3"/>
      <c r="J15" s="38">
        <f>+L15-G15</f>
        <v>-27978537.844818592</v>
      </c>
      <c r="K15" s="3"/>
      <c r="L15" s="39">
        <v>1825276560.5514777</v>
      </c>
      <c r="M15" s="3"/>
      <c r="N15" s="79"/>
      <c r="O15" s="84"/>
      <c r="P15" s="63"/>
      <c r="Q15" s="56"/>
      <c r="R15" s="45"/>
      <c r="S15" s="45"/>
      <c r="T15" s="16"/>
      <c r="U15" s="17"/>
      <c r="V15" s="3"/>
    </row>
    <row r="16" spans="1:22" s="2" customFormat="1" ht="15" customHeight="1" x14ac:dyDescent="0.2">
      <c r="A16" s="3"/>
      <c r="B16" s="36"/>
      <c r="C16" s="36" t="s">
        <v>7</v>
      </c>
      <c r="D16" s="3" t="s">
        <v>14</v>
      </c>
      <c r="E16" s="38">
        <v>4416500000</v>
      </c>
      <c r="F16" s="3"/>
      <c r="G16" s="39">
        <v>4311385815.7929497</v>
      </c>
      <c r="H16" s="3"/>
      <c r="I16" s="3"/>
      <c r="J16" s="38">
        <f t="shared" si="0"/>
        <v>-62403767.159219742</v>
      </c>
      <c r="K16" s="3"/>
      <c r="L16" s="39">
        <v>4248982048.6337299</v>
      </c>
      <c r="M16" s="3"/>
      <c r="N16" s="79"/>
      <c r="O16" s="84"/>
      <c r="P16" s="63"/>
      <c r="Q16" s="56"/>
      <c r="R16" s="45"/>
      <c r="S16" s="45"/>
      <c r="T16" s="16"/>
      <c r="U16" s="17"/>
      <c r="V16" s="3"/>
    </row>
    <row r="17" spans="1:22" s="2" customFormat="1" ht="15" customHeight="1" x14ac:dyDescent="0.2">
      <c r="A17" s="3"/>
      <c r="B17" s="36"/>
      <c r="C17" s="36" t="s">
        <v>7</v>
      </c>
      <c r="D17" s="3" t="s">
        <v>14</v>
      </c>
      <c r="E17" s="38">
        <v>5000000000</v>
      </c>
      <c r="F17" s="3"/>
      <c r="G17" s="39">
        <v>4880998320</v>
      </c>
      <c r="H17" s="3"/>
      <c r="I17" s="3"/>
      <c r="J17" s="38">
        <f t="shared" si="0"/>
        <v>-70648440</v>
      </c>
      <c r="K17" s="3"/>
      <c r="L17" s="39">
        <v>4810349880</v>
      </c>
      <c r="M17" s="3"/>
      <c r="N17" s="79"/>
      <c r="O17" s="84"/>
      <c r="P17" s="63"/>
      <c r="Q17" s="56"/>
      <c r="R17" s="45"/>
      <c r="S17" s="45"/>
      <c r="T17" s="16"/>
      <c r="U17" s="17"/>
      <c r="V17" s="3"/>
    </row>
    <row r="18" spans="1:22" s="2" customFormat="1" ht="15" customHeight="1" x14ac:dyDescent="0.2">
      <c r="A18" s="3"/>
      <c r="B18" s="36"/>
      <c r="C18" s="36" t="s">
        <v>7</v>
      </c>
      <c r="D18" s="3" t="s">
        <v>14</v>
      </c>
      <c r="E18" s="38">
        <v>5000000000</v>
      </c>
      <c r="F18" s="3"/>
      <c r="G18" s="39">
        <v>4880998320</v>
      </c>
      <c r="H18" s="3"/>
      <c r="I18" s="3"/>
      <c r="J18" s="38">
        <f t="shared" si="0"/>
        <v>-70648440.005000114</v>
      </c>
      <c r="K18" s="3"/>
      <c r="L18" s="39">
        <v>4810349879.9949999</v>
      </c>
      <c r="M18" s="3"/>
      <c r="N18" s="79"/>
      <c r="O18" s="84"/>
      <c r="P18" s="63"/>
      <c r="Q18" s="56"/>
      <c r="R18" s="45"/>
      <c r="S18" s="45"/>
      <c r="T18" s="16"/>
      <c r="U18" s="17"/>
      <c r="V18" s="3"/>
    </row>
    <row r="19" spans="1:22" s="2" customFormat="1" ht="15" customHeight="1" x14ac:dyDescent="0.2">
      <c r="A19" s="3"/>
      <c r="B19" s="36" t="s">
        <v>30</v>
      </c>
      <c r="C19" s="36" t="s">
        <v>7</v>
      </c>
      <c r="D19" s="3" t="s">
        <v>9</v>
      </c>
      <c r="E19" s="38">
        <v>500000000</v>
      </c>
      <c r="F19" s="3"/>
      <c r="G19" s="39">
        <v>482276528.96640235</v>
      </c>
      <c r="H19" s="3"/>
      <c r="I19" s="3"/>
      <c r="J19" s="38">
        <f t="shared" si="0"/>
        <v>-482276528.96640235</v>
      </c>
      <c r="K19" s="3"/>
      <c r="L19" s="39">
        <v>0</v>
      </c>
      <c r="M19" s="3"/>
      <c r="N19" s="79"/>
      <c r="O19" s="84"/>
      <c r="P19" s="63"/>
      <c r="Q19" s="56"/>
      <c r="R19" s="45"/>
      <c r="S19" s="45"/>
      <c r="T19" s="16"/>
      <c r="U19" s="17"/>
      <c r="V19" s="3"/>
    </row>
    <row r="20" spans="1:22" s="2" customFormat="1" ht="15" customHeight="1" x14ac:dyDescent="0.2">
      <c r="A20" s="3"/>
      <c r="B20" s="36"/>
      <c r="C20" s="36" t="s">
        <v>7</v>
      </c>
      <c r="D20" s="3" t="s">
        <v>13</v>
      </c>
      <c r="E20" s="38">
        <v>3397918257.5</v>
      </c>
      <c r="F20" s="3"/>
      <c r="G20" s="39">
        <v>3328043466.4728403</v>
      </c>
      <c r="H20" s="3"/>
      <c r="I20" s="3"/>
      <c r="J20" s="38">
        <f t="shared" si="0"/>
        <v>-40744437.830307961</v>
      </c>
      <c r="K20" s="3"/>
      <c r="L20" s="39">
        <v>3287299028.6425323</v>
      </c>
      <c r="M20" s="3"/>
      <c r="N20" s="79"/>
      <c r="O20" s="84"/>
      <c r="P20" s="63"/>
      <c r="Q20" s="56"/>
      <c r="R20" s="45"/>
      <c r="S20" s="45"/>
      <c r="T20" s="16"/>
      <c r="U20" s="17"/>
      <c r="V20" s="3"/>
    </row>
    <row r="21" spans="1:22" s="2" customFormat="1" ht="15" customHeight="1" x14ac:dyDescent="0.2">
      <c r="A21" s="3"/>
      <c r="B21" s="36"/>
      <c r="C21" s="36" t="s">
        <v>7</v>
      </c>
      <c r="D21" s="3" t="s">
        <v>17</v>
      </c>
      <c r="E21" s="38">
        <v>1000000000</v>
      </c>
      <c r="F21" s="3"/>
      <c r="G21" s="39">
        <v>980924000</v>
      </c>
      <c r="H21" s="3"/>
      <c r="I21" s="3"/>
      <c r="J21" s="38">
        <f t="shared" si="0"/>
        <v>-11050000</v>
      </c>
      <c r="K21" s="3"/>
      <c r="L21" s="39">
        <v>969874000</v>
      </c>
      <c r="M21" s="3"/>
      <c r="N21" s="79"/>
      <c r="O21" s="84"/>
      <c r="P21" s="63"/>
      <c r="Q21" s="56"/>
      <c r="R21" s="45"/>
      <c r="S21" s="45"/>
      <c r="T21" s="16"/>
      <c r="U21" s="17"/>
      <c r="V21" s="3"/>
    </row>
    <row r="22" spans="1:22" s="2" customFormat="1" ht="15" customHeight="1" x14ac:dyDescent="0.2">
      <c r="A22" s="3"/>
      <c r="B22" s="36"/>
      <c r="C22" s="36" t="s">
        <v>7</v>
      </c>
      <c r="D22" s="3" t="s">
        <v>17</v>
      </c>
      <c r="E22" s="38">
        <v>830000000</v>
      </c>
      <c r="F22" s="3"/>
      <c r="G22" s="39">
        <v>362492753.26999998</v>
      </c>
      <c r="H22" s="3"/>
      <c r="I22" s="3"/>
      <c r="J22" s="38">
        <f t="shared" si="0"/>
        <v>-9171500</v>
      </c>
      <c r="K22" s="3"/>
      <c r="L22" s="39">
        <v>353321253.26999998</v>
      </c>
      <c r="M22" s="3"/>
      <c r="N22" s="79"/>
      <c r="O22" s="84"/>
      <c r="P22" s="63"/>
      <c r="Q22" s="56"/>
      <c r="R22" s="45"/>
      <c r="S22" s="45"/>
      <c r="T22" s="16"/>
      <c r="U22" s="17"/>
      <c r="V22" s="3"/>
    </row>
    <row r="23" spans="1:22" s="2" customFormat="1" ht="15" customHeight="1" x14ac:dyDescent="0.2">
      <c r="A23" s="3"/>
      <c r="B23" s="36"/>
      <c r="C23" s="36" t="s">
        <v>7</v>
      </c>
      <c r="D23" s="3" t="s">
        <v>16</v>
      </c>
      <c r="E23" s="38">
        <v>1173376713</v>
      </c>
      <c r="F23" s="3"/>
      <c r="G23" s="39">
        <v>1156334039.9199998</v>
      </c>
      <c r="H23" s="3"/>
      <c r="I23" s="3"/>
      <c r="J23" s="38">
        <f t="shared" si="0"/>
        <v>-17465460.339999914</v>
      </c>
      <c r="K23" s="3"/>
      <c r="L23" s="39">
        <v>1138868579.5799999</v>
      </c>
      <c r="M23" s="3"/>
      <c r="N23" s="79"/>
      <c r="O23" s="84"/>
      <c r="P23" s="63"/>
      <c r="Q23" s="56"/>
      <c r="R23" s="45"/>
      <c r="S23" s="45"/>
      <c r="T23" s="16"/>
      <c r="U23" s="17"/>
      <c r="V23" s="3"/>
    </row>
    <row r="24" spans="1:22" s="2" customFormat="1" ht="15" customHeight="1" x14ac:dyDescent="0.2">
      <c r="A24" s="3"/>
      <c r="B24" s="36" t="s">
        <v>30</v>
      </c>
      <c r="C24" s="36" t="s">
        <v>7</v>
      </c>
      <c r="D24" s="3" t="s">
        <v>13</v>
      </c>
      <c r="E24" s="38">
        <v>1484637076</v>
      </c>
      <c r="F24" s="3"/>
      <c r="G24" s="39">
        <v>1463096130.25</v>
      </c>
      <c r="H24" s="3"/>
      <c r="I24" s="3"/>
      <c r="J24" s="38">
        <f t="shared" si="0"/>
        <v>-1463096130.25</v>
      </c>
      <c r="K24" s="3"/>
      <c r="L24" s="39">
        <v>0</v>
      </c>
      <c r="M24" s="3"/>
      <c r="N24" s="79"/>
      <c r="O24" s="84"/>
      <c r="P24" s="63"/>
      <c r="Q24" s="56"/>
      <c r="R24" s="45"/>
      <c r="S24" s="45"/>
      <c r="T24" s="16"/>
      <c r="U24" s="17"/>
      <c r="V24" s="3"/>
    </row>
    <row r="25" spans="1:22" s="2" customFormat="1" ht="15" customHeight="1" x14ac:dyDescent="0.2">
      <c r="A25" s="3"/>
      <c r="B25" s="36"/>
      <c r="C25" s="36" t="s">
        <v>7</v>
      </c>
      <c r="D25" s="3" t="s">
        <v>18</v>
      </c>
      <c r="E25" s="38">
        <v>492108743</v>
      </c>
      <c r="F25" s="3"/>
      <c r="G25" s="39">
        <v>486177743.11000001</v>
      </c>
      <c r="H25" s="3"/>
      <c r="I25" s="3"/>
      <c r="J25" s="38">
        <f t="shared" si="0"/>
        <v>-5995500</v>
      </c>
      <c r="K25" s="3"/>
      <c r="L25" s="39">
        <v>480182243.11000001</v>
      </c>
      <c r="M25" s="3"/>
      <c r="N25" s="79"/>
      <c r="O25" s="84"/>
      <c r="P25" s="63"/>
      <c r="Q25" s="56"/>
      <c r="R25" s="45"/>
      <c r="S25" s="45"/>
      <c r="T25" s="16"/>
      <c r="U25" s="17"/>
      <c r="V25" s="3"/>
    </row>
    <row r="26" spans="1:22" s="2" customFormat="1" ht="15" customHeight="1" x14ac:dyDescent="0.2">
      <c r="A26" s="3"/>
      <c r="B26" s="36"/>
      <c r="C26" s="36" t="s">
        <v>7</v>
      </c>
      <c r="D26" s="3" t="s">
        <v>18</v>
      </c>
      <c r="E26" s="38">
        <v>247988500</v>
      </c>
      <c r="F26" s="3"/>
      <c r="G26" s="39">
        <v>245231000</v>
      </c>
      <c r="H26" s="3"/>
      <c r="I26" s="3"/>
      <c r="J26" s="38">
        <f t="shared" si="0"/>
        <v>-2762500</v>
      </c>
      <c r="K26" s="3"/>
      <c r="L26" s="39">
        <v>242468500</v>
      </c>
      <c r="M26" s="3"/>
      <c r="N26" s="79"/>
      <c r="O26" s="84"/>
      <c r="P26" s="63"/>
      <c r="Q26" s="56"/>
      <c r="R26" s="45"/>
      <c r="S26" s="45"/>
      <c r="T26" s="16"/>
      <c r="U26" s="17"/>
      <c r="V26" s="3"/>
    </row>
    <row r="27" spans="1:22" s="2" customFormat="1" ht="15" customHeight="1" x14ac:dyDescent="0.2">
      <c r="A27" s="3"/>
      <c r="B27" s="36" t="s">
        <v>10</v>
      </c>
      <c r="C27" s="36" t="s">
        <v>7</v>
      </c>
      <c r="D27" s="3" t="s">
        <v>20</v>
      </c>
      <c r="E27" s="38">
        <v>506326679.69</v>
      </c>
      <c r="F27" s="3"/>
      <c r="G27" s="39">
        <v>503907790.19999999</v>
      </c>
      <c r="H27" s="3"/>
      <c r="I27" s="3"/>
      <c r="J27" s="38">
        <f t="shared" si="0"/>
        <v>-4691110.6799999475</v>
      </c>
      <c r="K27" s="3"/>
      <c r="L27" s="39">
        <v>499216679.52000004</v>
      </c>
      <c r="M27" s="3"/>
      <c r="N27" s="79"/>
      <c r="O27" s="84"/>
      <c r="P27" s="63"/>
      <c r="Q27" s="56"/>
      <c r="R27" s="45"/>
      <c r="S27" s="45"/>
      <c r="T27" s="16"/>
      <c r="U27" s="17"/>
      <c r="V27" s="3"/>
    </row>
    <row r="28" spans="1:22" s="2" customFormat="1" ht="15" customHeight="1" x14ac:dyDescent="0.2">
      <c r="A28" s="3"/>
      <c r="B28" s="36" t="s">
        <v>10</v>
      </c>
      <c r="C28" s="36" t="s">
        <v>7</v>
      </c>
      <c r="D28" s="3" t="s">
        <v>21</v>
      </c>
      <c r="E28" s="38">
        <v>506423655.19</v>
      </c>
      <c r="F28" s="3"/>
      <c r="G28" s="39">
        <v>504004302.41000003</v>
      </c>
      <c r="H28" s="3"/>
      <c r="I28" s="3"/>
      <c r="J28" s="38">
        <f t="shared" si="0"/>
        <v>-4692009.1500000358</v>
      </c>
      <c r="K28" s="3"/>
      <c r="L28" s="39">
        <v>499312293.25999999</v>
      </c>
      <c r="M28" s="3"/>
      <c r="N28" s="79"/>
      <c r="O28" s="84"/>
      <c r="P28" s="63"/>
      <c r="Q28" s="56"/>
      <c r="R28" s="45"/>
      <c r="S28" s="45"/>
      <c r="T28" s="16"/>
      <c r="U28" s="17"/>
      <c r="V28" s="3"/>
    </row>
    <row r="29" spans="1:22" s="2" customFormat="1" ht="15" customHeight="1" x14ac:dyDescent="0.2">
      <c r="A29" s="3"/>
      <c r="B29" s="36" t="s">
        <v>10</v>
      </c>
      <c r="C29" s="36" t="s">
        <v>7</v>
      </c>
      <c r="D29" s="3" t="s">
        <v>22</v>
      </c>
      <c r="E29" s="38">
        <v>247406367.19</v>
      </c>
      <c r="F29" s="3"/>
      <c r="G29" s="39">
        <v>246224425.44</v>
      </c>
      <c r="H29" s="3"/>
      <c r="I29" s="3"/>
      <c r="J29" s="38">
        <f t="shared" si="0"/>
        <v>-2292216.9899999797</v>
      </c>
      <c r="K29" s="3"/>
      <c r="L29" s="39">
        <v>243932208.45000002</v>
      </c>
      <c r="M29" s="3"/>
      <c r="N29" s="79"/>
      <c r="O29" s="84"/>
      <c r="P29" s="63"/>
      <c r="Q29" s="56"/>
      <c r="R29" s="45"/>
      <c r="S29" s="45"/>
      <c r="T29" s="16"/>
      <c r="U29" s="17"/>
      <c r="V29" s="3"/>
    </row>
    <row r="30" spans="1:22" s="2" customFormat="1" ht="15" customHeight="1" x14ac:dyDescent="0.2">
      <c r="A30" s="3"/>
      <c r="B30" s="36" t="s">
        <v>10</v>
      </c>
      <c r="C30" s="36" t="s">
        <v>7</v>
      </c>
      <c r="D30" s="3" t="s">
        <v>23</v>
      </c>
      <c r="E30" s="38">
        <v>247402542.61000001</v>
      </c>
      <c r="F30" s="3"/>
      <c r="G30" s="39">
        <v>246220619.12099999</v>
      </c>
      <c r="H30" s="3"/>
      <c r="I30" s="3"/>
      <c r="J30" s="38">
        <f>+L30-G30</f>
        <v>-2292181.5609999597</v>
      </c>
      <c r="K30" s="3"/>
      <c r="L30" s="39">
        <v>243928437.56000003</v>
      </c>
      <c r="M30" s="3"/>
      <c r="N30" s="79"/>
      <c r="O30" s="84"/>
      <c r="P30" s="63"/>
      <c r="Q30" s="56"/>
      <c r="R30" s="45"/>
      <c r="S30" s="45"/>
      <c r="T30" s="16"/>
      <c r="U30" s="17"/>
      <c r="V30" s="3"/>
    </row>
    <row r="31" spans="1:22" s="2" customFormat="1" ht="15" customHeight="1" x14ac:dyDescent="0.2">
      <c r="A31" s="3" t="s">
        <v>27</v>
      </c>
      <c r="B31" s="36" t="s">
        <v>10</v>
      </c>
      <c r="C31" s="36" t="s">
        <v>7</v>
      </c>
      <c r="D31" s="3" t="s">
        <v>28</v>
      </c>
      <c r="E31" s="38">
        <v>176616346.58000001</v>
      </c>
      <c r="F31" s="3"/>
      <c r="G31" s="39">
        <v>0</v>
      </c>
      <c r="H31" s="3"/>
      <c r="I31" s="3"/>
      <c r="J31" s="38">
        <f>(+L31-E31)</f>
        <v>-1259489.780000031</v>
      </c>
      <c r="K31" s="3"/>
      <c r="L31" s="39">
        <v>175356856.79999998</v>
      </c>
      <c r="M31" s="3"/>
      <c r="N31" s="79"/>
      <c r="O31" s="84"/>
      <c r="P31" s="63"/>
      <c r="Q31" s="56"/>
      <c r="R31" s="45"/>
      <c r="S31" s="45"/>
      <c r="T31" s="16"/>
      <c r="U31" s="17"/>
      <c r="V31" s="3"/>
    </row>
    <row r="32" spans="1:22" s="2" customFormat="1" ht="15" customHeight="1" x14ac:dyDescent="0.2">
      <c r="A32" s="3"/>
      <c r="B32" s="36" t="s">
        <v>10</v>
      </c>
      <c r="C32" s="36" t="s">
        <v>7</v>
      </c>
      <c r="D32" s="3" t="s">
        <v>29</v>
      </c>
      <c r="E32" s="38">
        <v>168199210.16</v>
      </c>
      <c r="F32" s="3"/>
      <c r="G32" s="39">
        <v>0</v>
      </c>
      <c r="H32" s="3"/>
      <c r="I32" s="3"/>
      <c r="J32" s="38">
        <f t="shared" ref="J32:J44" si="1">(+L32-E32)</f>
        <v>-1199465.3400000036</v>
      </c>
      <c r="K32" s="3"/>
      <c r="L32" s="39">
        <v>166999744.81999999</v>
      </c>
      <c r="M32" s="3"/>
      <c r="N32" s="79"/>
      <c r="O32" s="84"/>
      <c r="P32" s="63"/>
      <c r="Q32" s="56"/>
      <c r="R32" s="45"/>
      <c r="S32" s="45"/>
      <c r="T32" s="16"/>
      <c r="U32" s="17"/>
      <c r="V32" s="3"/>
    </row>
    <row r="33" spans="1:22" s="2" customFormat="1" ht="15" customHeight="1" x14ac:dyDescent="0.2">
      <c r="A33" s="3"/>
      <c r="B33" s="36" t="s">
        <v>10</v>
      </c>
      <c r="C33" s="36" t="s">
        <v>7</v>
      </c>
      <c r="D33" s="3" t="s">
        <v>22</v>
      </c>
      <c r="E33" s="38">
        <v>98588011.780000001</v>
      </c>
      <c r="F33" s="3"/>
      <c r="G33" s="39">
        <v>0</v>
      </c>
      <c r="H33" s="3"/>
      <c r="I33" s="3"/>
      <c r="J33" s="38">
        <f t="shared" si="1"/>
        <v>-703052.69000001252</v>
      </c>
      <c r="K33" s="3"/>
      <c r="L33" s="39">
        <v>97884959.089999989</v>
      </c>
      <c r="M33" s="3"/>
      <c r="N33" s="79"/>
      <c r="O33" s="84"/>
      <c r="P33" s="63"/>
      <c r="Q33" s="56"/>
      <c r="R33" s="45"/>
      <c r="S33" s="45"/>
      <c r="T33" s="16"/>
      <c r="U33" s="17"/>
      <c r="V33" s="3"/>
    </row>
    <row r="34" spans="1:22" s="2" customFormat="1" ht="15" customHeight="1" x14ac:dyDescent="0.2">
      <c r="A34" s="3"/>
      <c r="B34" s="36" t="s">
        <v>10</v>
      </c>
      <c r="C34" s="36" t="s">
        <v>7</v>
      </c>
      <c r="D34" s="3" t="s">
        <v>23</v>
      </c>
      <c r="E34" s="38">
        <v>73906887.950000003</v>
      </c>
      <c r="F34" s="3"/>
      <c r="G34" s="39">
        <v>0</v>
      </c>
      <c r="H34" s="3"/>
      <c r="I34" s="3"/>
      <c r="J34" s="38">
        <f t="shared" si="1"/>
        <v>-527047.17000000179</v>
      </c>
      <c r="K34" s="3"/>
      <c r="L34" s="39">
        <v>73379840.780000001</v>
      </c>
      <c r="M34" s="3"/>
      <c r="N34" s="79"/>
      <c r="O34" s="84"/>
      <c r="P34" s="63"/>
      <c r="Q34" s="56"/>
      <c r="R34" s="45"/>
      <c r="S34" s="45"/>
      <c r="T34" s="16"/>
      <c r="U34" s="17"/>
      <c r="V34" s="3"/>
    </row>
    <row r="35" spans="1:22" s="2" customFormat="1" ht="15" customHeight="1" x14ac:dyDescent="0.2">
      <c r="A35" s="3"/>
      <c r="B35" s="36" t="s">
        <v>30</v>
      </c>
      <c r="C35" s="36" t="s">
        <v>7</v>
      </c>
      <c r="D35" s="3" t="s">
        <v>22</v>
      </c>
      <c r="E35" s="38">
        <v>4678941771.9800005</v>
      </c>
      <c r="F35" s="3"/>
      <c r="G35" s="39">
        <v>0</v>
      </c>
      <c r="H35" s="3"/>
      <c r="I35" s="3"/>
      <c r="J35" s="38">
        <f t="shared" si="1"/>
        <v>-6537329.5000019073</v>
      </c>
      <c r="K35" s="3"/>
      <c r="L35" s="39">
        <v>4672404442.4799986</v>
      </c>
      <c r="M35" s="3"/>
      <c r="N35" s="79"/>
      <c r="O35" s="84"/>
      <c r="P35" s="63"/>
      <c r="Q35" s="56"/>
      <c r="R35" s="45"/>
      <c r="S35" s="45"/>
      <c r="T35" s="16"/>
      <c r="U35" s="17"/>
      <c r="V35" s="3"/>
    </row>
    <row r="36" spans="1:22" s="2" customFormat="1" ht="15" customHeight="1" x14ac:dyDescent="0.2">
      <c r="A36" s="3"/>
      <c r="B36" s="36" t="s">
        <v>30</v>
      </c>
      <c r="C36" s="36" t="s">
        <v>7</v>
      </c>
      <c r="D36" s="3" t="s">
        <v>15</v>
      </c>
      <c r="E36" s="38">
        <v>500000000</v>
      </c>
      <c r="F36" s="3"/>
      <c r="G36" s="39">
        <v>0</v>
      </c>
      <c r="H36" s="3"/>
      <c r="I36" s="3"/>
      <c r="J36" s="38">
        <f t="shared" si="1"/>
        <v>-698590.57000011206</v>
      </c>
      <c r="K36" s="3"/>
      <c r="L36" s="39">
        <v>499301409.42999989</v>
      </c>
      <c r="M36" s="3"/>
      <c r="N36" s="79"/>
      <c r="O36" s="84"/>
      <c r="P36" s="63"/>
      <c r="Q36" s="56"/>
      <c r="R36" s="45"/>
      <c r="S36" s="45"/>
      <c r="T36" s="16"/>
      <c r="U36" s="17"/>
      <c r="V36" s="3"/>
    </row>
    <row r="37" spans="1:22" s="2" customFormat="1" ht="15" customHeight="1" x14ac:dyDescent="0.2">
      <c r="A37" s="3"/>
      <c r="B37" s="36" t="s">
        <v>30</v>
      </c>
      <c r="C37" s="36" t="s">
        <v>7</v>
      </c>
      <c r="D37" s="3" t="s">
        <v>15</v>
      </c>
      <c r="E37" s="38">
        <v>500000000</v>
      </c>
      <c r="F37" s="3"/>
      <c r="G37" s="39">
        <v>0</v>
      </c>
      <c r="H37" s="3"/>
      <c r="I37" s="3"/>
      <c r="J37" s="38">
        <f t="shared" si="1"/>
        <v>-698590.57000011206</v>
      </c>
      <c r="K37" s="3"/>
      <c r="L37" s="39">
        <v>499301409.42999989</v>
      </c>
      <c r="M37" s="3"/>
      <c r="N37" s="79"/>
      <c r="O37" s="84"/>
      <c r="P37" s="63"/>
      <c r="Q37" s="56"/>
      <c r="R37" s="45"/>
      <c r="S37" s="45"/>
      <c r="T37" s="16"/>
      <c r="U37" s="17"/>
      <c r="V37" s="3"/>
    </row>
    <row r="38" spans="1:22" s="2" customFormat="1" ht="15" customHeight="1" x14ac:dyDescent="0.2">
      <c r="A38" s="3"/>
      <c r="B38" s="36" t="s">
        <v>30</v>
      </c>
      <c r="C38" s="36" t="s">
        <v>7</v>
      </c>
      <c r="D38" s="3" t="s">
        <v>22</v>
      </c>
      <c r="E38" s="38">
        <v>986044936.54999995</v>
      </c>
      <c r="F38" s="3"/>
      <c r="G38" s="39">
        <v>0</v>
      </c>
      <c r="H38" s="3"/>
      <c r="I38" s="3"/>
      <c r="J38" s="38">
        <f t="shared" si="1"/>
        <v>-1377683.4499999285</v>
      </c>
      <c r="K38" s="3"/>
      <c r="L38" s="39">
        <v>984667253.10000002</v>
      </c>
      <c r="M38" s="3"/>
      <c r="N38" s="79"/>
      <c r="O38" s="84"/>
      <c r="P38" s="63"/>
      <c r="Q38" s="56"/>
      <c r="R38" s="45"/>
      <c r="S38" s="45"/>
      <c r="T38" s="16"/>
      <c r="U38" s="17"/>
      <c r="V38" s="3"/>
    </row>
    <row r="39" spans="1:22" s="2" customFormat="1" ht="15" customHeight="1" x14ac:dyDescent="0.2">
      <c r="A39" s="3"/>
      <c r="B39" s="36" t="s">
        <v>30</v>
      </c>
      <c r="C39" s="36" t="s">
        <v>7</v>
      </c>
      <c r="D39" s="3" t="s">
        <v>13</v>
      </c>
      <c r="E39" s="38">
        <v>1484494373.9499998</v>
      </c>
      <c r="F39" s="3"/>
      <c r="G39" s="39">
        <v>0</v>
      </c>
      <c r="H39" s="3"/>
      <c r="I39" s="3"/>
      <c r="J39" s="38">
        <f t="shared" si="1"/>
        <v>-2074107.6399998665</v>
      </c>
      <c r="K39" s="3"/>
      <c r="L39" s="39">
        <v>1482420266.3099999</v>
      </c>
      <c r="M39" s="3"/>
      <c r="N39" s="79"/>
      <c r="O39" s="84"/>
      <c r="P39" s="63"/>
      <c r="Q39" s="56"/>
      <c r="R39" s="45"/>
      <c r="S39" s="45"/>
      <c r="T39" s="16"/>
      <c r="U39" s="17"/>
      <c r="V39" s="3"/>
    </row>
    <row r="40" spans="1:22" s="2" customFormat="1" ht="15" customHeight="1" x14ac:dyDescent="0.2">
      <c r="A40" s="3"/>
      <c r="B40" s="36" t="s">
        <v>30</v>
      </c>
      <c r="C40" s="36" t="s">
        <v>7</v>
      </c>
      <c r="D40" s="3" t="s">
        <v>15</v>
      </c>
      <c r="E40" s="38">
        <v>1000000000</v>
      </c>
      <c r="F40" s="3"/>
      <c r="G40" s="39">
        <v>0</v>
      </c>
      <c r="H40" s="3"/>
      <c r="I40" s="3"/>
      <c r="J40" s="38">
        <f t="shared" si="1"/>
        <v>-3477456.9099999666</v>
      </c>
      <c r="K40" s="3"/>
      <c r="L40" s="39">
        <v>996522543.09000003</v>
      </c>
      <c r="M40" s="3"/>
      <c r="N40" s="79"/>
      <c r="O40" s="84"/>
      <c r="P40" s="63"/>
      <c r="Q40" s="56"/>
      <c r="R40" s="45"/>
      <c r="S40" s="45"/>
      <c r="T40" s="16"/>
      <c r="U40" s="17"/>
      <c r="V40" s="3"/>
    </row>
    <row r="41" spans="1:22" s="2" customFormat="1" ht="15" customHeight="1" x14ac:dyDescent="0.2">
      <c r="A41" s="3"/>
      <c r="B41" s="36" t="s">
        <v>30</v>
      </c>
      <c r="C41" s="36" t="s">
        <v>7</v>
      </c>
      <c r="D41" s="3" t="s">
        <v>15</v>
      </c>
      <c r="E41" s="38">
        <v>471898157.50999999</v>
      </c>
      <c r="F41" s="3"/>
      <c r="G41" s="39">
        <v>0</v>
      </c>
      <c r="H41" s="3"/>
      <c r="I41" s="3"/>
      <c r="J41" s="38">
        <f t="shared" si="1"/>
        <v>-1641005.4999999404</v>
      </c>
      <c r="K41" s="3"/>
      <c r="L41" s="39">
        <v>470257152.01000005</v>
      </c>
      <c r="M41" s="3"/>
      <c r="N41" s="79"/>
      <c r="O41" s="84"/>
      <c r="P41" s="63"/>
      <c r="Q41" s="56"/>
      <c r="R41" s="45"/>
      <c r="S41" s="45"/>
      <c r="T41" s="16"/>
      <c r="U41" s="17"/>
      <c r="V41" s="3"/>
    </row>
    <row r="42" spans="1:22" s="2" customFormat="1" ht="15" customHeight="1" x14ac:dyDescent="0.2">
      <c r="A42" s="3"/>
      <c r="B42" s="36" t="s">
        <v>10</v>
      </c>
      <c r="C42" s="36" t="s">
        <v>7</v>
      </c>
      <c r="D42" s="3" t="s">
        <v>33</v>
      </c>
      <c r="E42" s="38">
        <v>133261259.83</v>
      </c>
      <c r="F42" s="3"/>
      <c r="G42" s="39">
        <v>0</v>
      </c>
      <c r="H42" s="3"/>
      <c r="I42" s="3"/>
      <c r="J42" s="38">
        <f t="shared" si="1"/>
        <v>-543224.31000000238</v>
      </c>
      <c r="K42" s="3"/>
      <c r="L42" s="39">
        <v>132718035.52</v>
      </c>
      <c r="M42" s="3"/>
      <c r="N42" s="79"/>
      <c r="O42" s="84"/>
      <c r="P42" s="63"/>
      <c r="Q42" s="56"/>
      <c r="R42" s="45"/>
      <c r="S42" s="45"/>
      <c r="T42" s="16"/>
      <c r="U42" s="17"/>
      <c r="V42" s="3"/>
    </row>
    <row r="43" spans="1:22" s="2" customFormat="1" ht="15" customHeight="1" x14ac:dyDescent="0.2">
      <c r="A43" s="3"/>
      <c r="B43" s="36" t="s">
        <v>10</v>
      </c>
      <c r="C43" s="36" t="s">
        <v>7</v>
      </c>
      <c r="D43" s="3" t="s">
        <v>34</v>
      </c>
      <c r="E43" s="38">
        <v>115031625.52</v>
      </c>
      <c r="F43" s="3"/>
      <c r="G43" s="39">
        <v>0</v>
      </c>
      <c r="H43" s="3"/>
      <c r="I43" s="3"/>
      <c r="J43" s="38">
        <f t="shared" si="1"/>
        <v>-468913.28000000119</v>
      </c>
      <c r="K43" s="3"/>
      <c r="L43" s="39">
        <v>114562712.23999999</v>
      </c>
      <c r="M43" s="3"/>
      <c r="N43" s="79"/>
      <c r="O43" s="84"/>
      <c r="P43" s="63"/>
      <c r="Q43" s="56"/>
      <c r="R43" s="45"/>
      <c r="S43" s="45"/>
      <c r="T43" s="16"/>
      <c r="U43" s="17"/>
      <c r="V43" s="3"/>
    </row>
    <row r="44" spans="1:22" s="2" customFormat="1" ht="15" customHeight="1" x14ac:dyDescent="0.2">
      <c r="A44" s="3"/>
      <c r="B44" s="36" t="s">
        <v>10</v>
      </c>
      <c r="C44" s="36" t="s">
        <v>7</v>
      </c>
      <c r="D44" s="3" t="s">
        <v>22</v>
      </c>
      <c r="E44" s="38">
        <v>78506237.799999997</v>
      </c>
      <c r="F44" s="3"/>
      <c r="G44" s="39">
        <v>0</v>
      </c>
      <c r="H44" s="3"/>
      <c r="I44" s="3"/>
      <c r="J44" s="38">
        <f t="shared" si="1"/>
        <v>-320021.68999999762</v>
      </c>
      <c r="K44" s="3"/>
      <c r="L44" s="39">
        <v>78186216.109999999</v>
      </c>
      <c r="M44" s="3"/>
      <c r="N44" s="79"/>
      <c r="O44" s="84"/>
      <c r="P44" s="63"/>
      <c r="Q44" s="56"/>
      <c r="R44" s="45"/>
      <c r="S44" s="45"/>
      <c r="T44" s="16"/>
      <c r="U44" s="17"/>
      <c r="V44" s="3"/>
    </row>
    <row r="45" spans="1:22" s="2" customFormat="1" ht="15" customHeight="1" x14ac:dyDescent="0.2">
      <c r="A45" s="3"/>
      <c r="B45" s="36" t="s">
        <v>10</v>
      </c>
      <c r="C45" s="36" t="s">
        <v>7</v>
      </c>
      <c r="D45" s="3" t="s">
        <v>23</v>
      </c>
      <c r="E45" s="38">
        <v>100440295.59</v>
      </c>
      <c r="F45" s="3"/>
      <c r="G45" s="39">
        <v>0</v>
      </c>
      <c r="H45" s="3"/>
      <c r="I45" s="3"/>
      <c r="J45" s="38">
        <f>(+L45-E45)</f>
        <v>-409433.3599999994</v>
      </c>
      <c r="K45" s="3"/>
      <c r="L45" s="39">
        <v>100030862.23</v>
      </c>
      <c r="M45" s="3"/>
      <c r="N45" s="79"/>
      <c r="O45" s="84"/>
      <c r="P45" s="63"/>
      <c r="Q45" s="56"/>
      <c r="R45" s="45"/>
      <c r="S45" s="45"/>
      <c r="T45" s="16"/>
      <c r="U45" s="17"/>
      <c r="V45" s="3"/>
    </row>
    <row r="46" spans="1:22" ht="18.600000000000001" customHeight="1" x14ac:dyDescent="0.2">
      <c r="A46" s="34"/>
      <c r="B46" s="3"/>
      <c r="C46" s="36"/>
      <c r="D46" s="34"/>
      <c r="E46" s="54">
        <f>SUM(E11:E45)</f>
        <v>45468545649.380005</v>
      </c>
      <c r="F46" s="54">
        <f t="shared" ref="F46:I46" si="2">SUM(F11:F45)</f>
        <v>0</v>
      </c>
      <c r="G46" s="54">
        <f>SUM(G11:G45)</f>
        <v>33659692034.823696</v>
      </c>
      <c r="H46" s="54">
        <f t="shared" si="2"/>
        <v>0</v>
      </c>
      <c r="I46" s="54">
        <f t="shared" si="2"/>
        <v>0</v>
      </c>
      <c r="J46" s="54">
        <f>SUM(J11:J45)</f>
        <v>-10028265854.010963</v>
      </c>
      <c r="K46" s="49"/>
      <c r="L46" s="54">
        <f>SUM(L11:L45)</f>
        <v>34197355296.012737</v>
      </c>
      <c r="M46" s="34"/>
      <c r="N46" s="61"/>
      <c r="O46" s="3"/>
      <c r="P46" s="63"/>
      <c r="Q46" s="34"/>
      <c r="T46" s="37"/>
      <c r="U46" s="12"/>
    </row>
    <row r="47" spans="1:22" ht="18.600000000000001" customHeight="1" x14ac:dyDescent="0.2">
      <c r="A47" s="34"/>
      <c r="B47" s="3"/>
      <c r="C47" s="36"/>
      <c r="D47" s="34"/>
      <c r="E47" s="51"/>
      <c r="F47" s="49"/>
      <c r="G47" s="51"/>
      <c r="H47" s="49"/>
      <c r="I47" s="49"/>
      <c r="J47" s="52"/>
      <c r="K47" s="49"/>
      <c r="L47" s="51"/>
      <c r="M47" s="34"/>
      <c r="N47" s="61"/>
      <c r="O47" s="3"/>
      <c r="P47" s="61"/>
      <c r="Q47" s="34"/>
      <c r="T47" s="37"/>
      <c r="U47" s="12"/>
    </row>
    <row r="48" spans="1:22" ht="27.6" customHeight="1" x14ac:dyDescent="0.2">
      <c r="A48" s="34"/>
      <c r="B48" s="41" t="s">
        <v>12</v>
      </c>
      <c r="C48" s="43"/>
      <c r="D48" s="42"/>
      <c r="E48" s="44"/>
      <c r="F48" s="34"/>
      <c r="G48" s="44"/>
      <c r="H48" s="34"/>
      <c r="I48" s="34"/>
      <c r="J48" s="44"/>
      <c r="K48" s="34"/>
      <c r="L48" s="44"/>
      <c r="M48" s="34"/>
      <c r="N48" s="47" t="s">
        <v>37</v>
      </c>
      <c r="O48" s="62"/>
      <c r="P48" s="47" t="s">
        <v>38</v>
      </c>
      <c r="Q48" s="34"/>
      <c r="T48" s="37"/>
      <c r="U48" s="12"/>
    </row>
    <row r="49" spans="1:22" ht="6" customHeight="1" x14ac:dyDescent="0.2">
      <c r="A49" s="34"/>
      <c r="B49" s="3"/>
      <c r="C49" s="36"/>
      <c r="D49" s="34"/>
      <c r="E49" s="38"/>
      <c r="F49" s="34"/>
      <c r="G49" s="38"/>
      <c r="H49" s="34"/>
      <c r="I49" s="34"/>
      <c r="J49" s="38"/>
      <c r="K49" s="34"/>
      <c r="L49" s="38"/>
      <c r="M49" s="34"/>
      <c r="N49" s="1"/>
      <c r="O49" s="1"/>
      <c r="Q49" s="34"/>
      <c r="T49" s="37"/>
      <c r="U49" s="12"/>
    </row>
    <row r="50" spans="1:22" s="9" customFormat="1" ht="12" customHeight="1" outlineLevel="1" x14ac:dyDescent="0.2">
      <c r="A50" s="11"/>
      <c r="B50" s="53"/>
      <c r="C50" s="36" t="s">
        <v>11</v>
      </c>
      <c r="D50" s="36" t="s">
        <v>14</v>
      </c>
      <c r="E50" s="38">
        <v>665394050.15999997</v>
      </c>
      <c r="F50" s="38"/>
      <c r="G50" s="38">
        <v>375612424</v>
      </c>
      <c r="H50" s="39"/>
      <c r="I50" s="39"/>
      <c r="J50" s="70">
        <f>+L50-G50</f>
        <v>261402091</v>
      </c>
      <c r="K50" s="71"/>
      <c r="L50" s="70">
        <v>637014515</v>
      </c>
      <c r="M50" s="72"/>
      <c r="N50" s="80">
        <v>381981980.31999999</v>
      </c>
      <c r="O50" s="75"/>
      <c r="P50" s="80">
        <v>255032534.68000001</v>
      </c>
      <c r="R50" s="45"/>
      <c r="S50" s="45"/>
      <c r="T50" s="11"/>
      <c r="U50" s="12"/>
      <c r="V50" s="11"/>
    </row>
    <row r="51" spans="1:22" x14ac:dyDescent="0.2">
      <c r="A51" s="34"/>
      <c r="B51" s="3"/>
      <c r="C51" s="36"/>
      <c r="D51" s="34"/>
      <c r="E51" s="40">
        <f>SUM(E50:E50)</f>
        <v>665394050.15999997</v>
      </c>
      <c r="F51" s="34"/>
      <c r="G51" s="40">
        <f>SUM(G50:G50)</f>
        <v>375612424</v>
      </c>
      <c r="H51" s="34"/>
      <c r="I51" s="34"/>
      <c r="J51" s="73">
        <f>SUM(J50:J50)</f>
        <v>261402091</v>
      </c>
      <c r="K51" s="74"/>
      <c r="L51" s="73">
        <f>SUM(L50:L50)</f>
        <v>637014515</v>
      </c>
      <c r="M51" s="74"/>
      <c r="N51" s="82">
        <f>SUM(N50:N50)</f>
        <v>381981980.31999999</v>
      </c>
      <c r="O51" s="76"/>
      <c r="P51" s="81">
        <f>SUM(P50:P50)</f>
        <v>255032534.68000001</v>
      </c>
      <c r="Q51" s="27"/>
      <c r="T51" s="37"/>
      <c r="U51" s="12"/>
    </row>
    <row r="52" spans="1:22" x14ac:dyDescent="0.2">
      <c r="A52" s="34"/>
      <c r="B52" s="3"/>
      <c r="C52" s="36"/>
      <c r="D52" s="34"/>
      <c r="E52" s="38"/>
      <c r="F52" s="34"/>
      <c r="G52" s="38"/>
      <c r="H52" s="34"/>
      <c r="I52" s="34"/>
      <c r="J52" s="38"/>
      <c r="K52" s="34"/>
      <c r="L52" s="38"/>
      <c r="M52" s="34"/>
      <c r="N52" s="21"/>
      <c r="O52" s="3"/>
      <c r="P52" s="38"/>
      <c r="Q52" s="27"/>
      <c r="T52" s="37"/>
      <c r="U52" s="12"/>
    </row>
    <row r="53" spans="1:22" s="35" customFormat="1" ht="15" customHeight="1" x14ac:dyDescent="0.2">
      <c r="A53" s="37"/>
      <c r="B53" s="36"/>
      <c r="C53" s="36"/>
      <c r="D53" s="36"/>
      <c r="E53" s="39"/>
      <c r="F53" s="38"/>
      <c r="G53" s="39"/>
      <c r="H53" s="39"/>
      <c r="I53" s="39"/>
      <c r="J53" s="39"/>
      <c r="K53" s="15"/>
      <c r="L53" s="39"/>
      <c r="M53" s="39"/>
      <c r="N53" s="28"/>
      <c r="O53" s="28"/>
      <c r="P53" s="29"/>
      <c r="Q53" s="37"/>
      <c r="R53" s="45"/>
      <c r="S53" s="45"/>
      <c r="T53" s="37"/>
      <c r="U53" s="37"/>
      <c r="V53" s="37"/>
    </row>
    <row r="54" spans="1:22" s="35" customFormat="1" ht="15" customHeight="1" x14ac:dyDescent="0.25">
      <c r="A54" s="37"/>
      <c r="B54" s="25" t="s">
        <v>8</v>
      </c>
      <c r="C54" s="41"/>
      <c r="D54" s="43"/>
      <c r="E54" s="42"/>
      <c r="F54" s="68"/>
      <c r="G54" s="48"/>
      <c r="H54" s="68"/>
      <c r="I54" s="49"/>
      <c r="J54" s="48"/>
      <c r="K54" s="50"/>
      <c r="L54" s="48"/>
      <c r="M54" s="39"/>
      <c r="N54" s="28"/>
      <c r="O54" s="28"/>
      <c r="P54" s="29"/>
      <c r="Q54" s="37"/>
      <c r="R54" s="45"/>
      <c r="S54" s="45"/>
      <c r="T54" s="37"/>
      <c r="U54" s="37"/>
      <c r="V54" s="37"/>
    </row>
    <row r="55" spans="1:22" s="35" customFormat="1" ht="15" customHeight="1" x14ac:dyDescent="0.2">
      <c r="A55" s="37"/>
      <c r="B55" s="36" t="s">
        <v>24</v>
      </c>
      <c r="C55" s="36" t="s">
        <v>11</v>
      </c>
      <c r="D55" s="36" t="s">
        <v>9</v>
      </c>
      <c r="E55" s="83">
        <v>500000000</v>
      </c>
      <c r="F55" s="38"/>
      <c r="G55" s="39">
        <v>475000000</v>
      </c>
      <c r="H55" s="39"/>
      <c r="I55" s="39"/>
      <c r="J55" s="38">
        <v>475000000</v>
      </c>
      <c r="K55" s="15"/>
      <c r="L55" s="39">
        <f>+G55-J55</f>
        <v>0</v>
      </c>
      <c r="M55" s="39"/>
      <c r="N55" s="28"/>
      <c r="O55" s="28"/>
      <c r="P55" s="29"/>
      <c r="Q55" s="37"/>
      <c r="R55" s="45"/>
      <c r="S55" s="45"/>
      <c r="T55" s="37"/>
      <c r="U55" s="37"/>
      <c r="V55" s="37"/>
    </row>
    <row r="56" spans="1:22" s="35" customFormat="1" ht="15" customHeight="1" x14ac:dyDescent="0.2">
      <c r="A56" s="37"/>
      <c r="B56" s="36" t="s">
        <v>24</v>
      </c>
      <c r="C56" s="36" t="s">
        <v>11</v>
      </c>
      <c r="D56" s="36" t="s">
        <v>15</v>
      </c>
      <c r="E56" s="83">
        <v>500000000</v>
      </c>
      <c r="F56" s="38"/>
      <c r="G56" s="39">
        <v>487500000</v>
      </c>
      <c r="H56" s="39"/>
      <c r="I56" s="39"/>
      <c r="J56" s="38">
        <v>487500000</v>
      </c>
      <c r="K56" s="15"/>
      <c r="L56" s="39">
        <f t="shared" ref="L56:L57" si="3">+G56-J56</f>
        <v>0</v>
      </c>
      <c r="M56" s="39"/>
      <c r="N56" s="28"/>
      <c r="O56" s="28"/>
      <c r="P56" s="29"/>
      <c r="Q56" s="37"/>
      <c r="R56" s="45"/>
      <c r="S56" s="45"/>
      <c r="T56" s="37"/>
      <c r="U56" s="37"/>
      <c r="V56" s="37"/>
    </row>
    <row r="57" spans="1:22" s="35" customFormat="1" ht="15" customHeight="1" x14ac:dyDescent="0.2">
      <c r="A57" s="37"/>
      <c r="B57" s="36" t="s">
        <v>24</v>
      </c>
      <c r="C57" s="36" t="s">
        <v>11</v>
      </c>
      <c r="D57" s="36" t="s">
        <v>25</v>
      </c>
      <c r="E57" s="83">
        <v>750000000</v>
      </c>
      <c r="F57" s="38"/>
      <c r="G57" s="39">
        <v>731250000</v>
      </c>
      <c r="H57" s="39"/>
      <c r="I57" s="39"/>
      <c r="J57" s="38">
        <v>731250000</v>
      </c>
      <c r="K57" s="15"/>
      <c r="L57" s="39">
        <f t="shared" si="3"/>
        <v>0</v>
      </c>
      <c r="M57" s="39"/>
      <c r="N57" s="28"/>
      <c r="O57" s="28"/>
      <c r="P57" s="29"/>
      <c r="Q57" s="37"/>
      <c r="R57" s="45"/>
      <c r="S57" s="45"/>
      <c r="T57" s="37"/>
      <c r="U57" s="37"/>
      <c r="V57" s="37"/>
    </row>
    <row r="58" spans="1:22" s="35" customFormat="1" ht="15" customHeight="1" x14ac:dyDescent="0.2">
      <c r="A58" s="37"/>
      <c r="B58" s="36" t="s">
        <v>24</v>
      </c>
      <c r="C58" s="36" t="s">
        <v>11</v>
      </c>
      <c r="D58" s="36" t="s">
        <v>19</v>
      </c>
      <c r="E58" s="83">
        <v>750000000</v>
      </c>
      <c r="F58" s="38"/>
      <c r="G58" s="39">
        <v>0</v>
      </c>
      <c r="H58" s="39"/>
      <c r="I58" s="39"/>
      <c r="J58" s="38">
        <v>750000000</v>
      </c>
      <c r="K58" s="15"/>
      <c r="L58" s="39">
        <f>+E58-J58</f>
        <v>0</v>
      </c>
      <c r="M58" s="39"/>
      <c r="N58" s="28"/>
      <c r="O58" s="28"/>
      <c r="P58" s="29"/>
      <c r="Q58" s="37"/>
      <c r="R58" s="45"/>
      <c r="S58" s="45"/>
      <c r="T58" s="37"/>
      <c r="U58" s="37"/>
      <c r="V58" s="37"/>
    </row>
    <row r="59" spans="1:22" s="35" customFormat="1" ht="15" customHeight="1" x14ac:dyDescent="0.2">
      <c r="A59" s="37"/>
      <c r="B59" s="36" t="s">
        <v>24</v>
      </c>
      <c r="C59" s="36" t="s">
        <v>11</v>
      </c>
      <c r="D59" s="36" t="s">
        <v>13</v>
      </c>
      <c r="E59" s="83">
        <v>1200000000</v>
      </c>
      <c r="F59" s="38"/>
      <c r="G59" s="39">
        <v>0</v>
      </c>
      <c r="H59" s="39"/>
      <c r="I59" s="39"/>
      <c r="J59" s="38">
        <v>300000000</v>
      </c>
      <c r="K59" s="15"/>
      <c r="L59" s="39">
        <f>+E59-J59</f>
        <v>900000000</v>
      </c>
      <c r="M59" s="39"/>
      <c r="N59" s="28"/>
      <c r="O59" s="28"/>
      <c r="P59" s="29"/>
      <c r="Q59" s="37"/>
      <c r="R59" s="45"/>
      <c r="S59" s="45"/>
      <c r="T59" s="37"/>
      <c r="U59" s="37"/>
      <c r="V59" s="37"/>
    </row>
    <row r="60" spans="1:22" s="35" customFormat="1" ht="15" customHeight="1" x14ac:dyDescent="0.2">
      <c r="A60" s="37"/>
      <c r="B60" s="36" t="s">
        <v>24</v>
      </c>
      <c r="C60" s="36" t="s">
        <v>11</v>
      </c>
      <c r="D60" s="36" t="s">
        <v>13</v>
      </c>
      <c r="E60" s="83">
        <v>1000000000</v>
      </c>
      <c r="F60" s="38"/>
      <c r="G60" s="39">
        <v>0</v>
      </c>
      <c r="H60" s="39"/>
      <c r="I60" s="39"/>
      <c r="J60" s="38">
        <v>200000000</v>
      </c>
      <c r="K60" s="15"/>
      <c r="L60" s="39">
        <f t="shared" ref="L60:L68" si="4">+E60-J60</f>
        <v>800000000</v>
      </c>
      <c r="M60" s="39"/>
      <c r="N60" s="28"/>
      <c r="O60" s="28"/>
      <c r="P60" s="29"/>
      <c r="Q60" s="37"/>
      <c r="R60" s="45"/>
      <c r="S60" s="45"/>
      <c r="T60" s="37"/>
      <c r="U60" s="37"/>
      <c r="V60" s="37"/>
    </row>
    <row r="61" spans="1:22" s="35" customFormat="1" ht="15" customHeight="1" x14ac:dyDescent="0.2">
      <c r="A61" s="37"/>
      <c r="B61" s="36" t="s">
        <v>24</v>
      </c>
      <c r="C61" s="36" t="s">
        <v>11</v>
      </c>
      <c r="D61" s="36" t="s">
        <v>31</v>
      </c>
      <c r="E61" s="83">
        <v>50000000</v>
      </c>
      <c r="F61" s="38"/>
      <c r="G61" s="39">
        <v>0</v>
      </c>
      <c r="H61" s="39"/>
      <c r="I61" s="39"/>
      <c r="J61" s="39">
        <v>7500000</v>
      </c>
      <c r="K61" s="71"/>
      <c r="L61" s="39">
        <f t="shared" si="4"/>
        <v>42500000</v>
      </c>
      <c r="M61" s="39"/>
      <c r="N61" s="28"/>
      <c r="O61" s="28"/>
      <c r="P61" s="29"/>
      <c r="Q61" s="37"/>
      <c r="R61" s="45"/>
      <c r="S61" s="45"/>
      <c r="T61" s="37"/>
      <c r="U61" s="37"/>
      <c r="V61" s="37"/>
    </row>
    <row r="62" spans="1:22" s="4" customFormat="1" ht="15" customHeight="1" x14ac:dyDescent="0.2">
      <c r="A62" s="36"/>
      <c r="B62" s="36" t="s">
        <v>24</v>
      </c>
      <c r="C62" s="36" t="s">
        <v>11</v>
      </c>
      <c r="D62" s="36" t="s">
        <v>39</v>
      </c>
      <c r="E62" s="83">
        <v>750000000</v>
      </c>
      <c r="F62" s="38"/>
      <c r="G62" s="39">
        <v>0</v>
      </c>
      <c r="H62" s="39"/>
      <c r="I62" s="39"/>
      <c r="J62" s="39">
        <v>75000000</v>
      </c>
      <c r="K62" s="71"/>
      <c r="L62" s="39">
        <f t="shared" si="4"/>
        <v>675000000</v>
      </c>
      <c r="M62" s="39"/>
      <c r="N62" s="28"/>
      <c r="O62" s="28"/>
      <c r="P62" s="28"/>
      <c r="Q62" s="36"/>
      <c r="R62" s="96"/>
      <c r="S62" s="96"/>
      <c r="T62" s="36"/>
      <c r="U62" s="36"/>
      <c r="V62" s="36"/>
    </row>
    <row r="63" spans="1:22" s="4" customFormat="1" ht="15" customHeight="1" x14ac:dyDescent="0.2">
      <c r="A63" s="36"/>
      <c r="B63" s="36" t="s">
        <v>24</v>
      </c>
      <c r="C63" s="36" t="s">
        <v>11</v>
      </c>
      <c r="D63" s="36" t="s">
        <v>15</v>
      </c>
      <c r="E63" s="83">
        <v>400000000</v>
      </c>
      <c r="F63" s="38"/>
      <c r="G63" s="39">
        <v>0</v>
      </c>
      <c r="H63" s="39"/>
      <c r="I63" s="39"/>
      <c r="J63" s="39">
        <v>40000000</v>
      </c>
      <c r="K63" s="71"/>
      <c r="L63" s="39">
        <f t="shared" si="4"/>
        <v>360000000</v>
      </c>
      <c r="M63" s="39"/>
      <c r="N63" s="28"/>
      <c r="O63" s="28"/>
      <c r="P63" s="28"/>
      <c r="Q63" s="36"/>
      <c r="R63" s="96"/>
      <c r="S63" s="96"/>
      <c r="T63" s="36"/>
      <c r="U63" s="36"/>
      <c r="V63" s="36"/>
    </row>
    <row r="64" spans="1:22" s="4" customFormat="1" ht="15" customHeight="1" x14ac:dyDescent="0.2">
      <c r="A64" s="36"/>
      <c r="B64" s="36" t="s">
        <v>24</v>
      </c>
      <c r="C64" s="36" t="s">
        <v>11</v>
      </c>
      <c r="D64" s="36" t="s">
        <v>22</v>
      </c>
      <c r="E64" s="83">
        <v>600000000</v>
      </c>
      <c r="F64" s="38"/>
      <c r="G64" s="39">
        <v>0</v>
      </c>
      <c r="H64" s="39"/>
      <c r="I64" s="39"/>
      <c r="J64" s="39">
        <v>60000000</v>
      </c>
      <c r="K64" s="71"/>
      <c r="L64" s="39">
        <f t="shared" si="4"/>
        <v>540000000</v>
      </c>
      <c r="M64" s="39"/>
      <c r="N64" s="28"/>
      <c r="O64" s="28"/>
      <c r="P64" s="28"/>
      <c r="Q64" s="36"/>
      <c r="R64" s="96"/>
      <c r="S64" s="96"/>
      <c r="T64" s="36"/>
      <c r="U64" s="36"/>
      <c r="V64" s="36"/>
    </row>
    <row r="65" spans="1:23" s="4" customFormat="1" ht="15" customHeight="1" x14ac:dyDescent="0.2">
      <c r="A65" s="36"/>
      <c r="B65" s="36" t="s">
        <v>24</v>
      </c>
      <c r="C65" s="36" t="s">
        <v>11</v>
      </c>
      <c r="D65" s="36" t="s">
        <v>9</v>
      </c>
      <c r="E65" s="83">
        <v>400000000</v>
      </c>
      <c r="F65" s="38"/>
      <c r="G65" s="39">
        <v>0</v>
      </c>
      <c r="H65" s="39"/>
      <c r="I65" s="39"/>
      <c r="J65" s="39">
        <v>0</v>
      </c>
      <c r="K65" s="71"/>
      <c r="L65" s="39">
        <f t="shared" si="4"/>
        <v>400000000</v>
      </c>
      <c r="M65" s="39"/>
      <c r="N65" s="28"/>
      <c r="O65" s="28"/>
      <c r="P65" s="28"/>
      <c r="Q65" s="36"/>
      <c r="R65" s="96"/>
      <c r="S65" s="96"/>
      <c r="T65" s="36"/>
      <c r="U65" s="36"/>
      <c r="V65" s="36"/>
    </row>
    <row r="66" spans="1:23" s="4" customFormat="1" ht="15" customHeight="1" x14ac:dyDescent="0.2">
      <c r="A66" s="36"/>
      <c r="B66" s="36" t="s">
        <v>24</v>
      </c>
      <c r="C66" s="36" t="s">
        <v>11</v>
      </c>
      <c r="D66" s="36" t="s">
        <v>15</v>
      </c>
      <c r="E66" s="83">
        <v>700000000</v>
      </c>
      <c r="F66" s="38"/>
      <c r="G66" s="39">
        <v>0</v>
      </c>
      <c r="H66" s="39"/>
      <c r="I66" s="39"/>
      <c r="J66" s="39">
        <v>0</v>
      </c>
      <c r="K66" s="71"/>
      <c r="L66" s="39">
        <f>+E66-J66</f>
        <v>700000000</v>
      </c>
      <c r="M66" s="39"/>
      <c r="N66" s="28"/>
      <c r="O66" s="28"/>
      <c r="P66" s="28"/>
      <c r="Q66" s="36"/>
      <c r="R66" s="96"/>
      <c r="S66" s="96"/>
      <c r="T66" s="36"/>
      <c r="U66" s="36"/>
      <c r="V66" s="36"/>
    </row>
    <row r="67" spans="1:23" s="4" customFormat="1" ht="15" customHeight="1" x14ac:dyDescent="0.2">
      <c r="A67" s="36"/>
      <c r="B67" s="36" t="s">
        <v>24</v>
      </c>
      <c r="C67" s="36" t="s">
        <v>11</v>
      </c>
      <c r="D67" s="36" t="s">
        <v>40</v>
      </c>
      <c r="E67" s="83">
        <v>400000000</v>
      </c>
      <c r="F67" s="38"/>
      <c r="G67" s="39">
        <v>0</v>
      </c>
      <c r="H67" s="39"/>
      <c r="I67" s="39"/>
      <c r="J67" s="39">
        <v>10000000</v>
      </c>
      <c r="K67" s="71"/>
      <c r="L67" s="39">
        <f t="shared" si="4"/>
        <v>390000000</v>
      </c>
      <c r="M67" s="39"/>
      <c r="N67" s="28"/>
      <c r="O67" s="28"/>
      <c r="P67" s="28"/>
      <c r="Q67" s="36"/>
      <c r="R67" s="96"/>
      <c r="S67" s="96"/>
      <c r="T67" s="36"/>
      <c r="U67" s="36"/>
      <c r="V67" s="36"/>
    </row>
    <row r="68" spans="1:23" s="35" customFormat="1" ht="15" customHeight="1" x14ac:dyDescent="0.2">
      <c r="A68" s="37"/>
      <c r="B68" s="36" t="s">
        <v>24</v>
      </c>
      <c r="C68" s="36" t="s">
        <v>11</v>
      </c>
      <c r="D68" s="36" t="s">
        <v>41</v>
      </c>
      <c r="E68" s="77">
        <v>500000000</v>
      </c>
      <c r="F68" s="97"/>
      <c r="G68" s="69">
        <v>0</v>
      </c>
      <c r="H68" s="69"/>
      <c r="I68" s="69"/>
      <c r="J68" s="69">
        <v>12500000</v>
      </c>
      <c r="K68" s="98"/>
      <c r="L68" s="69">
        <f t="shared" si="4"/>
        <v>487500000</v>
      </c>
      <c r="M68" s="39"/>
      <c r="N68" s="28"/>
      <c r="O68" s="28"/>
      <c r="P68" s="29"/>
      <c r="Q68" s="37"/>
      <c r="R68" s="45"/>
      <c r="S68" s="45"/>
      <c r="T68" s="37"/>
      <c r="U68" s="37"/>
      <c r="V68" s="37"/>
    </row>
    <row r="69" spans="1:23" s="35" customFormat="1" ht="15" customHeight="1" x14ac:dyDescent="0.2">
      <c r="A69" s="37"/>
      <c r="B69" s="36"/>
      <c r="C69" s="36"/>
      <c r="D69" s="36"/>
      <c r="E69" s="38">
        <f>SUM(E55:E61)</f>
        <v>4750000000</v>
      </c>
      <c r="F69" s="38"/>
      <c r="G69" s="39">
        <f>SUM(G55:G61)</f>
        <v>1693750000</v>
      </c>
      <c r="H69" s="39"/>
      <c r="I69" s="39"/>
      <c r="J69" s="39">
        <f t="shared" ref="J69:K69" si="5">SUM(J55:J68)</f>
        <v>3148750000</v>
      </c>
      <c r="K69" s="39">
        <f t="shared" si="5"/>
        <v>0</v>
      </c>
      <c r="L69" s="39">
        <f>SUM(L55:L68)</f>
        <v>5295000000</v>
      </c>
      <c r="M69" s="39"/>
      <c r="N69" s="28"/>
      <c r="O69" s="28"/>
      <c r="P69" s="29"/>
      <c r="Q69" s="37"/>
      <c r="R69" s="45"/>
      <c r="S69" s="45"/>
      <c r="T69" s="37"/>
      <c r="U69" s="37"/>
      <c r="V69" s="37"/>
    </row>
    <row r="70" spans="1:23" s="35" customFormat="1" ht="15" customHeight="1" x14ac:dyDescent="0.2">
      <c r="A70" s="37"/>
      <c r="B70" s="36"/>
      <c r="C70" s="36"/>
      <c r="D70" s="36"/>
      <c r="E70" s="39"/>
      <c r="F70" s="38"/>
      <c r="G70" s="39"/>
      <c r="H70" s="39"/>
      <c r="I70" s="39"/>
      <c r="J70" s="39"/>
      <c r="K70" s="15"/>
      <c r="L70" s="39"/>
      <c r="M70" s="39"/>
      <c r="N70" s="28"/>
      <c r="O70" s="28"/>
      <c r="P70" s="29"/>
      <c r="Q70" s="37"/>
      <c r="R70" s="45"/>
      <c r="S70" s="45"/>
      <c r="T70" s="37"/>
      <c r="U70" s="37"/>
      <c r="V70" s="37"/>
    </row>
    <row r="71" spans="1:23" s="35" customFormat="1" ht="15" customHeight="1" x14ac:dyDescent="0.2">
      <c r="A71" s="37"/>
      <c r="B71" s="36"/>
      <c r="C71" s="36"/>
      <c r="D71" s="36"/>
      <c r="E71" s="39"/>
      <c r="F71" s="38"/>
      <c r="G71" s="39"/>
      <c r="H71" s="39"/>
      <c r="I71" s="39"/>
      <c r="J71" s="39"/>
      <c r="K71" s="15"/>
      <c r="L71" s="39"/>
      <c r="M71" s="39"/>
      <c r="N71" s="28"/>
      <c r="O71" s="28"/>
      <c r="P71" s="29"/>
      <c r="Q71" s="37"/>
      <c r="R71" s="45"/>
      <c r="S71" s="45"/>
      <c r="T71" s="37"/>
      <c r="U71" s="37"/>
      <c r="V71" s="37"/>
    </row>
    <row r="72" spans="1:23" s="35" customFormat="1" ht="10.15" customHeight="1" x14ac:dyDescent="0.2">
      <c r="A72" s="37"/>
      <c r="B72" s="36"/>
      <c r="C72" s="36"/>
      <c r="D72" s="36"/>
      <c r="E72" s="39"/>
      <c r="F72" s="38"/>
      <c r="G72" s="39"/>
      <c r="H72" s="39"/>
      <c r="I72" s="39"/>
      <c r="J72" s="39"/>
      <c r="K72" s="15"/>
      <c r="L72" s="39"/>
      <c r="M72" s="39"/>
      <c r="N72" s="28"/>
      <c r="O72" s="28"/>
      <c r="P72" s="29"/>
      <c r="Q72" s="37"/>
      <c r="R72" s="45"/>
      <c r="S72" s="45"/>
      <c r="T72" s="37"/>
      <c r="U72" s="37"/>
      <c r="V72" s="37"/>
    </row>
    <row r="73" spans="1:23" s="35" customFormat="1" ht="13.5" customHeight="1" x14ac:dyDescent="0.2">
      <c r="A73" s="3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66"/>
      <c r="N73" s="66"/>
      <c r="O73" s="66"/>
      <c r="P73" s="66"/>
      <c r="Q73" s="37"/>
      <c r="R73" s="45"/>
      <c r="S73" s="45"/>
      <c r="T73" s="36"/>
      <c r="U73" s="36"/>
      <c r="V73" s="37"/>
    </row>
    <row r="74" spans="1:23" s="35" customFormat="1" ht="39" customHeight="1" x14ac:dyDescent="0.2">
      <c r="A74" s="37"/>
      <c r="B74" s="86" t="s">
        <v>32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67"/>
      <c r="N74" s="67"/>
      <c r="O74" s="67"/>
      <c r="P74" s="67"/>
      <c r="Q74" s="37"/>
      <c r="R74" s="45"/>
      <c r="S74" s="45"/>
      <c r="T74" s="36"/>
      <c r="U74" s="36"/>
      <c r="V74" s="37"/>
    </row>
    <row r="75" spans="1:23" s="2" customFormat="1" ht="28.5" customHeight="1" x14ac:dyDescent="0.2">
      <c r="A75" s="1"/>
      <c r="B75" s="86" t="s">
        <v>42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78"/>
      <c r="N75" s="64"/>
      <c r="O75" s="3"/>
      <c r="P75" s="34"/>
      <c r="Q75" s="1"/>
      <c r="R75" s="45"/>
      <c r="S75" s="45"/>
      <c r="T75" s="34"/>
      <c r="U75" s="34"/>
      <c r="V75" s="34"/>
      <c r="W75" s="1"/>
    </row>
    <row r="76" spans="1:23" s="2" customFormat="1" ht="25.5" customHeight="1" x14ac:dyDescent="0.2">
      <c r="A76" s="1"/>
      <c r="B76" s="86" t="s">
        <v>43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64"/>
      <c r="O76" s="3"/>
      <c r="P76" s="34"/>
      <c r="Q76" s="1"/>
      <c r="R76" s="45"/>
      <c r="S76" s="45"/>
      <c r="T76" s="34"/>
      <c r="U76" s="34"/>
      <c r="V76" s="34"/>
      <c r="W76" s="1"/>
    </row>
    <row r="77" spans="1:23" s="2" customFormat="1" ht="24.75" customHeight="1" x14ac:dyDescent="0.2">
      <c r="A77" s="1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34"/>
      <c r="N77" s="65"/>
      <c r="O77" s="3"/>
      <c r="P77" s="34"/>
      <c r="Q77" s="1"/>
      <c r="R77" s="45"/>
      <c r="S77" s="45"/>
      <c r="T77" s="34"/>
      <c r="U77" s="34"/>
      <c r="V77" s="34"/>
      <c r="W77" s="1"/>
    </row>
  </sheetData>
  <mergeCells count="13">
    <mergeCell ref="B76:M76"/>
    <mergeCell ref="B77:L77"/>
    <mergeCell ref="B75:L75"/>
    <mergeCell ref="B73:L73"/>
    <mergeCell ref="A1:P1"/>
    <mergeCell ref="A2:P2"/>
    <mergeCell ref="A3:P3"/>
    <mergeCell ref="A4:P4"/>
    <mergeCell ref="E8:E9"/>
    <mergeCell ref="G8:G9"/>
    <mergeCell ref="J8:J9"/>
    <mergeCell ref="L8:L9"/>
    <mergeCell ref="B74:L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C070-0662-4C81-B9E9-473AC9ECDFEB}">
  <dimension ref="E4:E34"/>
  <sheetViews>
    <sheetView workbookViewId="0">
      <selection activeCell="E4" sqref="E4:E34"/>
    </sheetView>
  </sheetViews>
  <sheetFormatPr baseColWidth="10" defaultRowHeight="15" x14ac:dyDescent="0.25"/>
  <cols>
    <col min="5" max="5" width="16.85546875" bestFit="1" customWidth="1"/>
  </cols>
  <sheetData>
    <row r="4" spans="5:5" x14ac:dyDescent="0.25">
      <c r="E4" s="85">
        <v>0</v>
      </c>
    </row>
    <row r="5" spans="5:5" x14ac:dyDescent="0.25">
      <c r="E5" s="85">
        <v>0</v>
      </c>
    </row>
    <row r="6" spans="5:5" x14ac:dyDescent="0.25">
      <c r="E6" s="85">
        <v>0</v>
      </c>
    </row>
    <row r="7" spans="5:5" x14ac:dyDescent="0.25">
      <c r="E7" s="85">
        <v>0</v>
      </c>
    </row>
    <row r="8" spans="5:5" x14ac:dyDescent="0.25">
      <c r="E8" s="85">
        <v>1840966329.4944444</v>
      </c>
    </row>
    <row r="9" spans="5:5" x14ac:dyDescent="0.25">
      <c r="E9" s="85">
        <v>4283988746.9964752</v>
      </c>
    </row>
    <row r="10" spans="5:5" x14ac:dyDescent="0.25">
      <c r="E10" s="85">
        <v>4849981600</v>
      </c>
    </row>
    <row r="11" spans="5:5" x14ac:dyDescent="0.25">
      <c r="E11" s="85">
        <v>4849981600</v>
      </c>
    </row>
    <row r="12" spans="5:5" x14ac:dyDescent="0.25">
      <c r="E12" s="85">
        <v>0</v>
      </c>
    </row>
    <row r="13" spans="5:5" x14ac:dyDescent="0.25">
      <c r="E13" s="85">
        <v>3310163620.5950594</v>
      </c>
    </row>
    <row r="14" spans="5:5" x14ac:dyDescent="0.25">
      <c r="E14" s="85">
        <v>976073000</v>
      </c>
    </row>
    <row r="15" spans="5:5" x14ac:dyDescent="0.25">
      <c r="E15" s="85">
        <v>358466423.26999998</v>
      </c>
    </row>
    <row r="16" spans="5:5" x14ac:dyDescent="0.25">
      <c r="E16" s="85">
        <v>1148662190.9099998</v>
      </c>
    </row>
    <row r="17" spans="5:5" x14ac:dyDescent="0.25">
      <c r="E17" s="85">
        <v>0</v>
      </c>
    </row>
    <row r="18" spans="5:5" x14ac:dyDescent="0.25">
      <c r="E18" s="85">
        <v>483546743.11000001</v>
      </c>
    </row>
    <row r="19" spans="5:5" x14ac:dyDescent="0.25">
      <c r="E19" s="85">
        <v>244018250</v>
      </c>
    </row>
    <row r="20" spans="5:5" x14ac:dyDescent="0.25">
      <c r="E20" s="85">
        <v>501653076.56999999</v>
      </c>
    </row>
    <row r="21" spans="5:5" x14ac:dyDescent="0.25">
      <c r="E21" s="85">
        <v>501749156.93000001</v>
      </c>
    </row>
    <row r="22" spans="5:5" x14ac:dyDescent="0.25">
      <c r="E22" s="85">
        <v>245122704.92000002</v>
      </c>
    </row>
    <row r="23" spans="5:5" x14ac:dyDescent="0.25">
      <c r="E23" s="85">
        <v>245118915.63</v>
      </c>
    </row>
    <row r="24" spans="5:5" x14ac:dyDescent="0.25">
      <c r="E24" s="85">
        <v>176212675.41999999</v>
      </c>
    </row>
    <row r="25" spans="5:5" x14ac:dyDescent="0.25">
      <c r="E25" s="85">
        <v>167814777.05000001</v>
      </c>
    </row>
    <row r="26" spans="5:5" x14ac:dyDescent="0.25">
      <c r="E26" s="85">
        <v>98362680.769999996</v>
      </c>
    </row>
    <row r="27" spans="5:5" x14ac:dyDescent="0.25">
      <c r="E27" s="85">
        <v>73737966.690000013</v>
      </c>
    </row>
    <row r="28" spans="5:5" x14ac:dyDescent="0.25">
      <c r="E28" s="85">
        <v>4678049059.3399992</v>
      </c>
    </row>
    <row r="29" spans="5:5" x14ac:dyDescent="0.25">
      <c r="E29" s="85">
        <v>499904603.14999998</v>
      </c>
    </row>
    <row r="30" spans="5:5" x14ac:dyDescent="0.25">
      <c r="E30" s="85">
        <v>499904603.14999998</v>
      </c>
    </row>
    <row r="31" spans="5:5" x14ac:dyDescent="0.25">
      <c r="E31" s="85">
        <v>985856805.38</v>
      </c>
    </row>
    <row r="32" spans="5:5" x14ac:dyDescent="0.25">
      <c r="E32" s="85">
        <v>1484211141.7699997</v>
      </c>
    </row>
    <row r="33" spans="5:5" x14ac:dyDescent="0.25">
      <c r="E33" s="85">
        <v>999525131.82000005</v>
      </c>
    </row>
    <row r="34" spans="5:5" x14ac:dyDescent="0.25">
      <c r="E34" s="85">
        <v>471674068.08999997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 2025</vt:lpstr>
      <vt:lpstr>Hoja1</vt:lpstr>
      <vt:lpstr>'SEPTIEMBRE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Ortega Aragon</dc:creator>
  <cp:lastModifiedBy>Andrea Marcela Garcia Salas</cp:lastModifiedBy>
  <cp:lastPrinted>2022-04-19T16:21:02Z</cp:lastPrinted>
  <dcterms:created xsi:type="dcterms:W3CDTF">2015-02-26T02:12:14Z</dcterms:created>
  <dcterms:modified xsi:type="dcterms:W3CDTF">2026-01-20T20:41:25Z</dcterms:modified>
</cp:coreProperties>
</file>