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pita\2025\TRIMESTRALES\4TO TRIMESTRE\CUENTA PUBLICA\Informacion LDF\"/>
    </mc:Choice>
  </mc:AlternateContent>
  <xr:revisionPtr revIDLastSave="0" documentId="8_{A173BBF7-2C68-409B-8B83-00130B36C934}" xr6:coauthVersionLast="47" xr6:coauthVersionMax="47" xr10:uidLastSave="{00000000-0000-0000-0000-000000000000}"/>
  <bookViews>
    <workbookView xWindow="-120" yWindow="-120" windowWidth="29040" windowHeight="15720" xr2:uid="{8A500FF3-7E74-40D5-B507-A35DDE2D8804}"/>
  </bookViews>
  <sheets>
    <sheet name="balance" sheetId="1" r:id="rId1"/>
  </sheets>
  <externalReferences>
    <externalReference r:id="rId2"/>
  </externalReferences>
  <definedNames>
    <definedName name="_xlnm.Print_Area" localSheetId="0">balance!$A$1:$D$78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1" l="1"/>
  <c r="C87" i="1"/>
  <c r="D86" i="1"/>
  <c r="C86" i="1"/>
  <c r="B86" i="1"/>
  <c r="D85" i="1"/>
  <c r="C85" i="1"/>
  <c r="B85" i="1"/>
  <c r="D84" i="1"/>
  <c r="C84" i="1"/>
  <c r="B84" i="1"/>
  <c r="B87" i="1" s="1"/>
  <c r="D74" i="1"/>
  <c r="C74" i="1"/>
  <c r="D72" i="1"/>
  <c r="C72" i="1"/>
  <c r="B72" i="1"/>
  <c r="D70" i="1"/>
  <c r="C70" i="1"/>
  <c r="C68" i="1" s="1"/>
  <c r="D69" i="1"/>
  <c r="D68" i="1" s="1"/>
  <c r="C69" i="1"/>
  <c r="B69" i="1"/>
  <c r="B68" i="1"/>
  <c r="D66" i="1"/>
  <c r="D76" i="1" s="1"/>
  <c r="D78" i="1" s="1"/>
  <c r="C66" i="1"/>
  <c r="C76" i="1" s="1"/>
  <c r="C78" i="1" s="1"/>
  <c r="B66" i="1"/>
  <c r="B76" i="1" s="1"/>
  <c r="B78" i="1" s="1"/>
  <c r="D59" i="1"/>
  <c r="C59" i="1"/>
  <c r="D57" i="1"/>
  <c r="C57" i="1"/>
  <c r="B57" i="1"/>
  <c r="D55" i="1"/>
  <c r="C55" i="1"/>
  <c r="B55" i="1"/>
  <c r="B53" i="1" s="1"/>
  <c r="D54" i="1"/>
  <c r="D53" i="1" s="1"/>
  <c r="D61" i="1" s="1"/>
  <c r="D63" i="1" s="1"/>
  <c r="C54" i="1"/>
  <c r="C53" i="1" s="1"/>
  <c r="B54" i="1"/>
  <c r="D51" i="1"/>
  <c r="C51" i="1"/>
  <c r="B51" i="1"/>
  <c r="B47" i="1"/>
  <c r="B13" i="1" s="1"/>
  <c r="B10" i="1" s="1"/>
  <c r="D43" i="1"/>
  <c r="D47" i="1" s="1"/>
  <c r="D13" i="1" s="1"/>
  <c r="D10" i="1" s="1"/>
  <c r="D23" i="1" s="1"/>
  <c r="D25" i="1" s="1"/>
  <c r="D27" i="1" s="1"/>
  <c r="D35" i="1" s="1"/>
  <c r="C43" i="1"/>
  <c r="C47" i="1" s="1"/>
  <c r="C13" i="1" s="1"/>
  <c r="C10" i="1" s="1"/>
  <c r="B43" i="1"/>
  <c r="D39" i="1"/>
  <c r="C39" i="1"/>
  <c r="B39" i="1"/>
  <c r="E31" i="1"/>
  <c r="D31" i="1"/>
  <c r="G31" i="1" s="1"/>
  <c r="C31" i="1"/>
  <c r="F31" i="1" s="1"/>
  <c r="B31" i="1"/>
  <c r="D19" i="1"/>
  <c r="C19" i="1"/>
  <c r="G19" i="1" s="1"/>
  <c r="B19" i="1"/>
  <c r="F19" i="1" s="1"/>
  <c r="D15" i="1"/>
  <c r="C15" i="1"/>
  <c r="G15" i="1" s="1"/>
  <c r="B15" i="1"/>
  <c r="F15" i="1" s="1"/>
  <c r="C61" i="1" l="1"/>
  <c r="C63" i="1" s="1"/>
  <c r="G10" i="1"/>
  <c r="G23" i="1" s="1"/>
  <c r="C23" i="1"/>
  <c r="C25" i="1" s="1"/>
  <c r="C27" i="1" s="1"/>
  <c r="C35" i="1" s="1"/>
  <c r="F10" i="1"/>
  <c r="F23" i="1" s="1"/>
  <c r="B23" i="1"/>
  <c r="B25" i="1" s="1"/>
  <c r="B27" i="1" s="1"/>
  <c r="B35" i="1" s="1"/>
  <c r="B61" i="1"/>
  <c r="B63" i="1" s="1"/>
</calcChain>
</file>

<file path=xl/sharedStrings.xml><?xml version="1.0" encoding="utf-8"?>
<sst xmlns="http://schemas.openxmlformats.org/spreadsheetml/2006/main" count="70" uniqueCount="48">
  <si>
    <t>Formato 4 Balance Presupuestario - LDF</t>
  </si>
  <si>
    <t>Gobierno del Estado de Chihuahua</t>
  </si>
  <si>
    <t>Balance Presupuestario - LDF</t>
  </si>
  <si>
    <t>Del 1 de Enero al 31 de Diciembre del  2025</t>
  </si>
  <si>
    <t>(PESOS)</t>
  </si>
  <si>
    <t xml:space="preserve">Concepto 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</si>
  <si>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</si>
  <si>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</si>
  <si>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</si>
  <si>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</si>
  <si>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</si>
  <si>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</si>
  <si>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</si>
  <si>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</si>
  <si>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</si>
  <si>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</si>
  <si>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</si>
  <si>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</si>
  <si>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</si>
  <si>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</si>
  <si>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</si>
  <si>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</si>
  <si>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</si>
  <si>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</si>
  <si>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</si>
  <si>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</si>
  <si>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</si>
  <si>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</si>
  <si>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</si>
  <si>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</si>
  <si>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</si>
  <si>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</si>
  <si>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</si>
  <si>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</si>
  <si>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</si>
  <si>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</si>
  <si>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</si>
  <si>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</si>
  <si>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</si>
  <si>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</si>
  <si>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</si>
  <si>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VII. Balance Presupuestario de Recursos Etiquetados (VII = A2 + A3.2 – B2 + C2)</t>
  </si>
  <si>
    <t>VIII. Balance Presupuestario de Recursos Etiquetados sin Financiamiento Neto (VIII = VII – A3.2)</t>
  </si>
  <si>
    <t>CONFIRMACION</t>
  </si>
  <si>
    <t>TR 1</t>
  </si>
  <si>
    <t>TR 2</t>
  </si>
  <si>
    <t>TOTAL REPORTE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</si>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</sst>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11" xfId="0" applyBorder="1" applyAlignment="1">
      <alignment horizontal="left" vertical="center" wrapText="1"/>
    </xf>
    <xf numFmtId="3" fontId="0" fillId="0" borderId="1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11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164" fontId="0" fillId="0" borderId="11" xfId="1" applyNumberFormat="1" applyFont="1" applyFill="1" applyBorder="1" applyAlignment="1">
      <alignment vertical="center"/>
    </xf>
    <xf numFmtId="3" fontId="0" fillId="0" borderId="0" xfId="0" applyNumberFormat="1"/>
    <xf numFmtId="0" fontId="0" fillId="0" borderId="11" xfId="0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9" xfId="0" applyNumberFormat="1" applyFont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11" xfId="1" applyNumberFormat="1" applyFont="1" applyBorder="1" applyAlignment="1">
      <alignment horizontal="right" vertical="center"/>
    </xf>
    <xf numFmtId="164" fontId="0" fillId="0" borderId="1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3" fontId="2" fillId="0" borderId="10" xfId="0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/>
    </xf>
    <xf numFmtId="43" fontId="2" fillId="4" borderId="15" xfId="0" applyNumberFormat="1" applyFont="1" applyFill="1" applyBorder="1"/>
    <xf numFmtId="43" fontId="2" fillId="4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a\ErickaGarciaUnzip\Erika\EJERCICIOS\2025\TRIMESTRALES\1ER.%20TRIM\balancepptario1ER%20TRIM%202025%202304202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"/>
      <sheetName val="egreso"/>
      <sheetName val="INGRES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6934-1EC2-4949-A4A9-B7FCB5CA0179}">
  <dimension ref="A1:I87"/>
  <sheetViews>
    <sheetView tabSelected="1" view="pageBreakPreview" zoomScale="115" zoomScaleNormal="100" zoomScaleSheetLayoutView="115" workbookViewId="0">
      <selection activeCell="A21" sqref="A21"/>
    </sheetView>
  </sheetViews>
  <sheetFormatPr baseColWidth="10" defaultColWidth="11.42578125" defaultRowHeight="15" x14ac:dyDescent="0.25"/>
  <cols>
    <col min="1" max="1" width="47.85546875" style="57" customWidth="1"/>
    <col min="2" max="2" width="20.42578125" style="4" customWidth="1"/>
    <col min="3" max="3" width="19.140625" style="4" bestFit="1" customWidth="1"/>
    <col min="4" max="4" width="19" style="4" customWidth="1"/>
    <col min="5" max="5" width="19" style="4" hidden="1" customWidth="1"/>
    <col min="6" max="7" width="21.28515625" style="3" hidden="1" customWidth="1"/>
    <col min="8" max="8" width="16.140625" style="3" bestFit="1" customWidth="1"/>
    <col min="9" max="9" width="16.140625" style="4" bestFit="1" customWidth="1"/>
    <col min="10" max="16384" width="11.42578125" style="4"/>
  </cols>
  <sheetData>
    <row r="1" spans="1:8" x14ac:dyDescent="0.25">
      <c r="A1" s="1" t="s">
        <v>0</v>
      </c>
      <c r="B1" s="1"/>
      <c r="C1" s="1"/>
      <c r="D1" s="1"/>
      <c r="E1" s="2"/>
    </row>
    <row r="2" spans="1:8" x14ac:dyDescent="0.25">
      <c r="A2" s="2"/>
      <c r="B2" s="2"/>
      <c r="C2" s="2"/>
      <c r="D2" s="2"/>
      <c r="E2" s="2"/>
    </row>
    <row r="3" spans="1:8" x14ac:dyDescent="0.25">
      <c r="A3" s="5" t="s">
        <v>1</v>
      </c>
      <c r="B3" s="6"/>
      <c r="C3" s="6"/>
      <c r="D3" s="7"/>
      <c r="E3" s="8"/>
    </row>
    <row r="4" spans="1:8" x14ac:dyDescent="0.25">
      <c r="A4" s="9" t="s">
        <v>2</v>
      </c>
      <c r="B4" s="10"/>
      <c r="C4" s="10"/>
      <c r="D4" s="11"/>
      <c r="E4" s="8"/>
    </row>
    <row r="5" spans="1:8" x14ac:dyDescent="0.25">
      <c r="A5" s="9" t="s">
        <v>3</v>
      </c>
      <c r="B5" s="10"/>
      <c r="C5" s="10"/>
      <c r="D5" s="11"/>
      <c r="E5" s="8"/>
    </row>
    <row r="6" spans="1:8" x14ac:dyDescent="0.25">
      <c r="A6" s="12" t="s">
        <v>4</v>
      </c>
      <c r="B6" s="13"/>
      <c r="C6" s="13"/>
      <c r="D6" s="14"/>
      <c r="E6" s="8"/>
    </row>
    <row r="8" spans="1:8" s="18" customFormat="1" x14ac:dyDescent="0.25">
      <c r="A8" s="15" t="s">
        <v>5</v>
      </c>
      <c r="B8" s="16" t="s">
        <v>6</v>
      </c>
      <c r="C8" s="16" t="s">
        <v>7</v>
      </c>
      <c r="D8" s="16" t="s">
        <v>8</v>
      </c>
      <c r="E8" s="8"/>
      <c r="F8" s="17"/>
      <c r="G8" s="17"/>
      <c r="H8" s="17"/>
    </row>
    <row r="9" spans="1:8" s="18" customFormat="1" ht="15" customHeight="1" x14ac:dyDescent="0.25">
      <c r="A9" s="19"/>
      <c r="B9" s="20"/>
      <c r="C9" s="20"/>
      <c r="D9" s="20"/>
      <c r="E9" s="8"/>
      <c r="F9" s="17"/>
      <c r="G9" s="17"/>
      <c r="H9" s="17"/>
    </row>
    <row r="10" spans="1:8" x14ac:dyDescent="0.25">
      <c r="A10" s="21" t="s">
        <v>9</v>
      </c>
      <c r="B10" s="22">
        <f>SUM(B11:B13)</f>
        <v>107091918840.06</v>
      </c>
      <c r="C10" s="22">
        <f>SUM(C11:C13)</f>
        <v>113240956949.98999</v>
      </c>
      <c r="D10" s="22">
        <f>SUM(D11:D13)</f>
        <v>113240956949.98999</v>
      </c>
      <c r="E10" s="23"/>
      <c r="F10" s="3">
        <f>SUM(B11:B13)-B10</f>
        <v>0</v>
      </c>
      <c r="G10" s="3">
        <f>SUM(C11:C13)-C10</f>
        <v>0</v>
      </c>
    </row>
    <row r="11" spans="1:8" x14ac:dyDescent="0.25">
      <c r="A11" s="24" t="s">
        <v>10</v>
      </c>
      <c r="B11" s="25">
        <v>69945662735</v>
      </c>
      <c r="C11" s="25">
        <v>71254438060</v>
      </c>
      <c r="D11" s="25">
        <v>71254438060</v>
      </c>
      <c r="E11" s="26"/>
    </row>
    <row r="12" spans="1:8" x14ac:dyDescent="0.25">
      <c r="A12" s="24" t="s">
        <v>11</v>
      </c>
      <c r="B12" s="25">
        <v>35874607918</v>
      </c>
      <c r="C12" s="25">
        <v>38122375400</v>
      </c>
      <c r="D12" s="25">
        <v>38122375400</v>
      </c>
      <c r="E12" s="26"/>
    </row>
    <row r="13" spans="1:8" x14ac:dyDescent="0.25">
      <c r="A13" s="24" t="s">
        <v>12</v>
      </c>
      <c r="B13" s="25">
        <f>B47</f>
        <v>1271648187.0599999</v>
      </c>
      <c r="C13" s="25">
        <f>C47</f>
        <v>3864143489.9899979</v>
      </c>
      <c r="D13" s="25">
        <f>D47</f>
        <v>3864143489.9899979</v>
      </c>
      <c r="E13" s="26"/>
    </row>
    <row r="14" spans="1:8" x14ac:dyDescent="0.25">
      <c r="A14" s="24"/>
      <c r="B14" s="27"/>
      <c r="C14" s="27"/>
      <c r="D14" s="28"/>
    </row>
    <row r="15" spans="1:8" x14ac:dyDescent="0.25">
      <c r="A15" s="29" t="s">
        <v>13</v>
      </c>
      <c r="B15" s="22">
        <f>SUM(B16:B17)</f>
        <v>107091918840.41989</v>
      </c>
      <c r="C15" s="22">
        <f>SUM(C16:C17)</f>
        <v>112812624204.29071</v>
      </c>
      <c r="D15" s="22">
        <f>SUM(D16:D17)</f>
        <v>111425194866.85083</v>
      </c>
      <c r="E15" s="23"/>
      <c r="F15" s="3">
        <f>++B15-B16-B17</f>
        <v>0</v>
      </c>
      <c r="G15" s="3">
        <f>++C15-C16-C17</f>
        <v>0</v>
      </c>
    </row>
    <row r="16" spans="1:8" ht="30" x14ac:dyDescent="0.25">
      <c r="A16" s="24" t="s">
        <v>14</v>
      </c>
      <c r="B16" s="25">
        <v>71217310922.079849</v>
      </c>
      <c r="C16" s="25">
        <v>74972300548.010605</v>
      </c>
      <c r="D16" s="25">
        <v>73585122210.570724</v>
      </c>
      <c r="E16" s="26"/>
    </row>
    <row r="17" spans="1:9" ht="30" x14ac:dyDescent="0.25">
      <c r="A17" s="24" t="s">
        <v>15</v>
      </c>
      <c r="B17" s="25">
        <v>35874607918.340042</v>
      </c>
      <c r="C17" s="25">
        <v>37840323656.280098</v>
      </c>
      <c r="D17" s="25">
        <v>37840072656.280098</v>
      </c>
      <c r="E17" s="26"/>
    </row>
    <row r="18" spans="1:9" x14ac:dyDescent="0.25">
      <c r="A18" s="24"/>
      <c r="B18" s="27"/>
      <c r="C18" s="27"/>
      <c r="D18" s="28"/>
    </row>
    <row r="19" spans="1:9" x14ac:dyDescent="0.25">
      <c r="A19" s="29" t="s">
        <v>16</v>
      </c>
      <c r="B19" s="22">
        <f>++B20+B21</f>
        <v>0</v>
      </c>
      <c r="C19" s="22">
        <f>++C20+C21</f>
        <v>1618580881.7299993</v>
      </c>
      <c r="D19" s="22">
        <f>++D20+D21</f>
        <v>1583147838.8799992</v>
      </c>
      <c r="E19" s="23"/>
      <c r="F19" s="3">
        <f>++B19-B20-B21</f>
        <v>0</v>
      </c>
      <c r="G19" s="3">
        <f>++C19-C20-C21</f>
        <v>0</v>
      </c>
    </row>
    <row r="20" spans="1:9" ht="30" x14ac:dyDescent="0.25">
      <c r="A20" s="24" t="s">
        <v>17</v>
      </c>
      <c r="B20" s="25"/>
      <c r="C20" s="25">
        <v>1451910989.9499993</v>
      </c>
      <c r="D20" s="25">
        <v>1416477947.0999992</v>
      </c>
      <c r="E20" s="26"/>
    </row>
    <row r="21" spans="1:9" ht="30" customHeight="1" x14ac:dyDescent="0.25">
      <c r="A21" s="24" t="s">
        <v>18</v>
      </c>
      <c r="B21" s="25">
        <v>0</v>
      </c>
      <c r="C21" s="25">
        <v>166669891.77999997</v>
      </c>
      <c r="D21" s="25">
        <v>166669891.77999997</v>
      </c>
      <c r="E21" s="26"/>
    </row>
    <row r="22" spans="1:9" x14ac:dyDescent="0.25">
      <c r="A22" s="24"/>
      <c r="B22" s="22"/>
      <c r="C22" s="25"/>
      <c r="D22" s="25"/>
      <c r="E22" s="26"/>
    </row>
    <row r="23" spans="1:9" x14ac:dyDescent="0.25">
      <c r="A23" s="29" t="s">
        <v>19</v>
      </c>
      <c r="B23" s="22">
        <f>++B10-B15+B19</f>
        <v>-0.359893798828125</v>
      </c>
      <c r="C23" s="22">
        <f>++C10-C15+C19</f>
        <v>2046913627.4292791</v>
      </c>
      <c r="D23" s="22">
        <f>++D10-D15+D19</f>
        <v>3398909922.0191593</v>
      </c>
      <c r="E23" s="23"/>
      <c r="F23" s="3">
        <f>++F10-F15-F19</f>
        <v>0</v>
      </c>
      <c r="G23" s="3">
        <f t="shared" ref="G23" si="0">++G10-G15-G19</f>
        <v>0</v>
      </c>
    </row>
    <row r="24" spans="1:9" x14ac:dyDescent="0.25">
      <c r="A24" s="29"/>
      <c r="B24" s="27"/>
      <c r="C24" s="27"/>
      <c r="D24" s="28"/>
    </row>
    <row r="25" spans="1:9" ht="30" x14ac:dyDescent="0.25">
      <c r="A25" s="29" t="s">
        <v>20</v>
      </c>
      <c r="B25" s="22">
        <f>++B23-B13</f>
        <v>-1271648187.4198937</v>
      </c>
      <c r="C25" s="22">
        <f>++C23-C13</f>
        <v>-1817229862.5607188</v>
      </c>
      <c r="D25" s="22">
        <f>++D23-D13</f>
        <v>-465233567.97083855</v>
      </c>
      <c r="E25" s="23"/>
    </row>
    <row r="26" spans="1:9" x14ac:dyDescent="0.25">
      <c r="A26" s="29"/>
      <c r="B26" s="27"/>
      <c r="C26" s="27"/>
      <c r="D26" s="28"/>
    </row>
    <row r="27" spans="1:9" ht="30" x14ac:dyDescent="0.25">
      <c r="A27" s="29" t="s">
        <v>21</v>
      </c>
      <c r="B27" s="22">
        <f>++B25-B19</f>
        <v>-1271648187.4198937</v>
      </c>
      <c r="C27" s="22">
        <f>++C25-C19</f>
        <v>-3435810744.2907181</v>
      </c>
      <c r="D27" s="22">
        <f>++D25-D19</f>
        <v>-2048381406.8508377</v>
      </c>
      <c r="E27" s="23"/>
    </row>
    <row r="28" spans="1:9" x14ac:dyDescent="0.25">
      <c r="A28" s="30"/>
      <c r="B28" s="31"/>
      <c r="C28" s="31"/>
      <c r="D28" s="32"/>
    </row>
    <row r="29" spans="1:9" x14ac:dyDescent="0.25">
      <c r="A29" s="33"/>
    </row>
    <row r="30" spans="1:9" s="18" customFormat="1" x14ac:dyDescent="0.25">
      <c r="A30" s="34" t="s">
        <v>22</v>
      </c>
      <c r="B30" s="35" t="s">
        <v>23</v>
      </c>
      <c r="C30" s="35" t="s">
        <v>7</v>
      </c>
      <c r="D30" s="35" t="s">
        <v>24</v>
      </c>
      <c r="E30" s="8"/>
      <c r="F30" s="17"/>
      <c r="G30" s="17"/>
      <c r="H30" s="17"/>
    </row>
    <row r="31" spans="1:9" ht="30" x14ac:dyDescent="0.25">
      <c r="A31" s="29" t="s">
        <v>25</v>
      </c>
      <c r="B31" s="36">
        <f>SUM(B32:B33)</f>
        <v>5715268310.8699913</v>
      </c>
      <c r="C31" s="36">
        <f>SUM(C32:C33)</f>
        <v>3718443010.2399807</v>
      </c>
      <c r="D31" s="36">
        <f>SUM(D32:D33)</f>
        <v>3718443010.2399807</v>
      </c>
      <c r="E31" s="37">
        <f>SUM(E32-E33)-B31-B43</f>
        <v>0.19000875949859619</v>
      </c>
      <c r="F31" s="37">
        <f>SUM(F32-F33)-C31-C43</f>
        <v>-0.24998283386230469</v>
      </c>
      <c r="G31" s="37">
        <f>SUM(G32-G33)-D31-D43</f>
        <v>-0.24998283386230469</v>
      </c>
      <c r="I31" s="3"/>
    </row>
    <row r="32" spans="1:9" ht="30" x14ac:dyDescent="0.25">
      <c r="A32" s="24" t="s">
        <v>26</v>
      </c>
      <c r="B32" s="38">
        <v>5715268310.8699913</v>
      </c>
      <c r="C32" s="39">
        <v>3636338878.5599809</v>
      </c>
      <c r="D32" s="39">
        <v>3636338878.5599809</v>
      </c>
      <c r="E32" s="40">
        <v>7193620124</v>
      </c>
      <c r="F32" s="3">
        <v>19283378798</v>
      </c>
      <c r="G32" s="3">
        <v>19283378798</v>
      </c>
      <c r="I32" s="3"/>
    </row>
    <row r="33" spans="1:9" ht="30" x14ac:dyDescent="0.25">
      <c r="A33" s="24" t="s">
        <v>27</v>
      </c>
      <c r="B33" s="38">
        <v>0</v>
      </c>
      <c r="C33" s="39">
        <v>82104131.679999962</v>
      </c>
      <c r="D33" s="39">
        <v>82104131.679999962</v>
      </c>
      <c r="E33" s="40">
        <v>1000000000</v>
      </c>
      <c r="F33" s="3">
        <v>2113150164</v>
      </c>
      <c r="G33" s="3">
        <v>2113150164</v>
      </c>
      <c r="I33" s="3"/>
    </row>
    <row r="34" spans="1:9" x14ac:dyDescent="0.25">
      <c r="A34" s="41"/>
      <c r="B34" s="27"/>
      <c r="C34" s="27"/>
      <c r="D34" s="27"/>
    </row>
    <row r="35" spans="1:9" x14ac:dyDescent="0.25">
      <c r="A35" s="29" t="s">
        <v>28</v>
      </c>
      <c r="B35" s="22">
        <f>++B27+B31</f>
        <v>4443620123.450098</v>
      </c>
      <c r="C35" s="22">
        <f>++C27+C31</f>
        <v>282632265.94926262</v>
      </c>
      <c r="D35" s="22">
        <f>++D27+D31</f>
        <v>1670061603.389143</v>
      </c>
      <c r="E35" s="23"/>
    </row>
    <row r="36" spans="1:9" x14ac:dyDescent="0.25">
      <c r="A36" s="30"/>
      <c r="B36" s="31"/>
      <c r="C36" s="31"/>
      <c r="D36" s="31"/>
    </row>
    <row r="37" spans="1:9" x14ac:dyDescent="0.25">
      <c r="A37" s="33"/>
    </row>
    <row r="38" spans="1:9" s="46" customFormat="1" x14ac:dyDescent="0.25">
      <c r="A38" s="42" t="s">
        <v>22</v>
      </c>
      <c r="B38" s="43" t="s">
        <v>29</v>
      </c>
      <c r="C38" s="35" t="s">
        <v>7</v>
      </c>
      <c r="D38" s="44" t="s">
        <v>8</v>
      </c>
      <c r="E38" s="8"/>
      <c r="F38" s="45"/>
      <c r="G38" s="45"/>
      <c r="H38" s="45"/>
    </row>
    <row r="39" spans="1:9" x14ac:dyDescent="0.25">
      <c r="A39" s="29" t="s">
        <v>30</v>
      </c>
      <c r="B39" s="47">
        <f>B40+B41</f>
        <v>1750000000</v>
      </c>
      <c r="C39" s="47">
        <f>C40+C41</f>
        <v>17315929114</v>
      </c>
      <c r="D39" s="47">
        <f>D40+D41</f>
        <v>17315929114</v>
      </c>
      <c r="E39" s="23"/>
    </row>
    <row r="40" spans="1:9" ht="30" x14ac:dyDescent="0.25">
      <c r="A40" s="24" t="s">
        <v>31</v>
      </c>
      <c r="B40" s="25">
        <v>1750000000</v>
      </c>
      <c r="C40" s="25">
        <v>17315929114</v>
      </c>
      <c r="D40" s="25">
        <v>17315929114</v>
      </c>
      <c r="E40" s="26"/>
    </row>
    <row r="41" spans="1:9" ht="30" x14ac:dyDescent="0.25">
      <c r="A41" s="24" t="s">
        <v>32</v>
      </c>
      <c r="B41" s="26">
        <v>0</v>
      </c>
      <c r="C41" s="25">
        <v>0</v>
      </c>
      <c r="D41" s="25">
        <v>0</v>
      </c>
      <c r="E41" s="26"/>
    </row>
    <row r="42" spans="1:9" x14ac:dyDescent="0.25">
      <c r="A42" s="24"/>
      <c r="C42" s="27"/>
      <c r="D42" s="28"/>
    </row>
    <row r="43" spans="1:9" x14ac:dyDescent="0.25">
      <c r="A43" s="29" t="s">
        <v>33</v>
      </c>
      <c r="B43" s="47">
        <f>++B44+B45</f>
        <v>478351812.93999994</v>
      </c>
      <c r="C43" s="47">
        <f>++C44+C45</f>
        <v>13451785624.010002</v>
      </c>
      <c r="D43" s="47">
        <f>++D44+D45</f>
        <v>13451785624.010002</v>
      </c>
      <c r="E43" s="23"/>
    </row>
    <row r="44" spans="1:9" ht="30" x14ac:dyDescent="0.25">
      <c r="A44" s="24" t="s">
        <v>34</v>
      </c>
      <c r="B44" s="3">
        <v>478351812.93999994</v>
      </c>
      <c r="C44" s="39">
        <v>13431463762.910002</v>
      </c>
      <c r="D44" s="39">
        <v>13431463762.910002</v>
      </c>
      <c r="E44" s="48"/>
    </row>
    <row r="45" spans="1:9" ht="30" x14ac:dyDescent="0.25">
      <c r="A45" s="24" t="s">
        <v>35</v>
      </c>
      <c r="B45" s="3">
        <v>0</v>
      </c>
      <c r="C45" s="39">
        <v>20321861.100000005</v>
      </c>
      <c r="D45" s="39">
        <v>20321861.100000005</v>
      </c>
      <c r="E45" s="48"/>
    </row>
    <row r="46" spans="1:9" x14ac:dyDescent="0.25">
      <c r="A46" s="24"/>
      <c r="C46" s="27"/>
      <c r="D46" s="28"/>
    </row>
    <row r="47" spans="1:9" x14ac:dyDescent="0.25">
      <c r="A47" s="29" t="s">
        <v>36</v>
      </c>
      <c r="B47" s="22">
        <f>B39-B43</f>
        <v>1271648187.0599999</v>
      </c>
      <c r="C47" s="22">
        <f>C39-C43</f>
        <v>3864143489.9899979</v>
      </c>
      <c r="D47" s="22">
        <f>D39-D43</f>
        <v>3864143489.9899979</v>
      </c>
      <c r="E47" s="23"/>
    </row>
    <row r="48" spans="1:9" x14ac:dyDescent="0.25">
      <c r="A48" s="49"/>
      <c r="B48" s="50"/>
      <c r="C48" s="31"/>
      <c r="D48" s="32"/>
    </row>
    <row r="50" spans="1:5" x14ac:dyDescent="0.25">
      <c r="A50" s="42" t="s">
        <v>22</v>
      </c>
      <c r="B50" s="35" t="s">
        <v>29</v>
      </c>
      <c r="C50" s="35" t="s">
        <v>7</v>
      </c>
      <c r="D50" s="35" t="s">
        <v>8</v>
      </c>
      <c r="E50" s="8"/>
    </row>
    <row r="51" spans="1:5" x14ac:dyDescent="0.25">
      <c r="A51" s="41" t="s">
        <v>10</v>
      </c>
      <c r="B51" s="22">
        <f>B11</f>
        <v>69945662735</v>
      </c>
      <c r="C51" s="22">
        <f>C11</f>
        <v>71254438060</v>
      </c>
      <c r="D51" s="22">
        <f>D11</f>
        <v>71254438060</v>
      </c>
      <c r="E51" s="23"/>
    </row>
    <row r="52" spans="1:5" x14ac:dyDescent="0.25">
      <c r="A52" s="41"/>
      <c r="B52" s="27"/>
      <c r="C52" s="27"/>
      <c r="D52" s="27"/>
    </row>
    <row r="53" spans="1:5" ht="30" x14ac:dyDescent="0.25">
      <c r="A53" s="41" t="s">
        <v>37</v>
      </c>
      <c r="B53" s="22">
        <f>B54-B55</f>
        <v>1271648187.0599999</v>
      </c>
      <c r="C53" s="22">
        <f>C54-C55</f>
        <v>3884465351.0899982</v>
      </c>
      <c r="D53" s="22">
        <f>D54-D55</f>
        <v>3884465351.0899982</v>
      </c>
      <c r="E53" s="23"/>
    </row>
    <row r="54" spans="1:5" ht="30" x14ac:dyDescent="0.25">
      <c r="A54" s="24" t="s">
        <v>31</v>
      </c>
      <c r="B54" s="25">
        <f>B40</f>
        <v>1750000000</v>
      </c>
      <c r="C54" s="25">
        <f>+C40</f>
        <v>17315929114</v>
      </c>
      <c r="D54" s="25">
        <f>+D40</f>
        <v>17315929114</v>
      </c>
      <c r="E54" s="26"/>
    </row>
    <row r="55" spans="1:5" ht="30" x14ac:dyDescent="0.25">
      <c r="A55" s="24" t="s">
        <v>34</v>
      </c>
      <c r="B55" s="51">
        <f>++B44</f>
        <v>478351812.93999994</v>
      </c>
      <c r="C55" s="25">
        <f>++C44</f>
        <v>13431463762.910002</v>
      </c>
      <c r="D55" s="25">
        <f>++D44</f>
        <v>13431463762.910002</v>
      </c>
      <c r="E55" s="26"/>
    </row>
    <row r="56" spans="1:5" x14ac:dyDescent="0.25">
      <c r="A56" s="24"/>
      <c r="B56" s="27"/>
      <c r="C56" s="27"/>
      <c r="D56" s="27"/>
    </row>
    <row r="57" spans="1:5" ht="30" x14ac:dyDescent="0.25">
      <c r="A57" s="41" t="s">
        <v>14</v>
      </c>
      <c r="B57" s="25">
        <f>++B16</f>
        <v>71217310922.079849</v>
      </c>
      <c r="C57" s="25">
        <f>++C16</f>
        <v>74972300548.010605</v>
      </c>
      <c r="D57" s="25">
        <f>++D16</f>
        <v>73585122210.570724</v>
      </c>
      <c r="E57" s="26"/>
    </row>
    <row r="58" spans="1:5" x14ac:dyDescent="0.25">
      <c r="A58" s="41"/>
      <c r="B58" s="27"/>
      <c r="C58" s="27"/>
      <c r="D58" s="27"/>
    </row>
    <row r="59" spans="1:5" ht="30" x14ac:dyDescent="0.25">
      <c r="A59" s="41" t="s">
        <v>17</v>
      </c>
      <c r="B59" s="27">
        <v>0</v>
      </c>
      <c r="C59" s="52">
        <f>++C20</f>
        <v>1451910989.9499993</v>
      </c>
      <c r="D59" s="52">
        <f>++D20</f>
        <v>1416477947.0999992</v>
      </c>
      <c r="E59" s="53"/>
    </row>
    <row r="60" spans="1:5" x14ac:dyDescent="0.25">
      <c r="A60" s="41"/>
      <c r="B60" s="27"/>
      <c r="C60" s="27"/>
      <c r="D60" s="27"/>
    </row>
    <row r="61" spans="1:5" ht="30" x14ac:dyDescent="0.25">
      <c r="A61" s="29" t="s">
        <v>38</v>
      </c>
      <c r="B61" s="22">
        <f>++B51+B53-B57+B59</f>
        <v>-1.98516845703125E-2</v>
      </c>
      <c r="C61" s="22">
        <f>++C51+C53-C57+C59</f>
        <v>1618513853.0293908</v>
      </c>
      <c r="D61" s="22">
        <f>++D51+D53-D57+D59</f>
        <v>2970259147.6192713</v>
      </c>
      <c r="E61" s="23"/>
    </row>
    <row r="62" spans="1:5" x14ac:dyDescent="0.25">
      <c r="A62" s="29"/>
      <c r="B62" s="27"/>
      <c r="C62" s="27"/>
      <c r="D62" s="27"/>
    </row>
    <row r="63" spans="1:5" ht="30" x14ac:dyDescent="0.25">
      <c r="A63" s="30" t="s">
        <v>39</v>
      </c>
      <c r="B63" s="54">
        <f>++B61-B53</f>
        <v>-1271648187.0798516</v>
      </c>
      <c r="C63" s="54">
        <f>++C61-C53</f>
        <v>-2265951498.0606074</v>
      </c>
      <c r="D63" s="54">
        <f>++D61-D53</f>
        <v>-914206203.47072697</v>
      </c>
      <c r="E63" s="23"/>
    </row>
    <row r="65" spans="1:5" x14ac:dyDescent="0.25">
      <c r="A65" s="42" t="s">
        <v>22</v>
      </c>
      <c r="B65" s="35" t="s">
        <v>29</v>
      </c>
      <c r="C65" s="35" t="s">
        <v>7</v>
      </c>
      <c r="D65" s="35" t="s">
        <v>8</v>
      </c>
      <c r="E65" s="8"/>
    </row>
    <row r="66" spans="1:5" x14ac:dyDescent="0.25">
      <c r="A66" s="41" t="s">
        <v>11</v>
      </c>
      <c r="B66" s="25">
        <f>B12</f>
        <v>35874607918</v>
      </c>
      <c r="C66" s="25">
        <f>C12</f>
        <v>38122375400</v>
      </c>
      <c r="D66" s="25">
        <f>D12</f>
        <v>38122375400</v>
      </c>
      <c r="E66" s="26"/>
    </row>
    <row r="67" spans="1:5" x14ac:dyDescent="0.25">
      <c r="A67" s="41"/>
      <c r="B67" s="27"/>
      <c r="C67" s="27"/>
      <c r="D67" s="27"/>
    </row>
    <row r="68" spans="1:5" ht="45" x14ac:dyDescent="0.25">
      <c r="A68" s="41" t="s">
        <v>40</v>
      </c>
      <c r="B68" s="27">
        <f>B69-B70</f>
        <v>0</v>
      </c>
      <c r="C68" s="25">
        <f>C69-C70</f>
        <v>-20321861.100000005</v>
      </c>
      <c r="D68" s="25">
        <f>D69-D70</f>
        <v>-20321861.100000005</v>
      </c>
      <c r="E68" s="26"/>
    </row>
    <row r="69" spans="1:5" ht="30" x14ac:dyDescent="0.25">
      <c r="A69" s="24" t="s">
        <v>32</v>
      </c>
      <c r="B69" s="27">
        <f>B41</f>
        <v>0</v>
      </c>
      <c r="C69" s="25">
        <f>C41</f>
        <v>0</v>
      </c>
      <c r="D69" s="25">
        <f>D41</f>
        <v>0</v>
      </c>
      <c r="E69" s="26"/>
    </row>
    <row r="70" spans="1:5" ht="30" x14ac:dyDescent="0.25">
      <c r="A70" s="24" t="s">
        <v>35</v>
      </c>
      <c r="B70" s="27">
        <v>0</v>
      </c>
      <c r="C70" s="38">
        <f>++C45</f>
        <v>20321861.100000005</v>
      </c>
      <c r="D70" s="38">
        <f>++D45</f>
        <v>20321861.100000005</v>
      </c>
      <c r="E70" s="55"/>
    </row>
    <row r="71" spans="1:5" x14ac:dyDescent="0.25">
      <c r="A71" s="41"/>
      <c r="B71" s="27"/>
      <c r="C71" s="27"/>
      <c r="D71" s="27"/>
    </row>
    <row r="72" spans="1:5" ht="30" x14ac:dyDescent="0.25">
      <c r="A72" s="41" t="s">
        <v>15</v>
      </c>
      <c r="B72" s="25">
        <f>++B17</f>
        <v>35874607918.340042</v>
      </c>
      <c r="C72" s="25">
        <f>++C17</f>
        <v>37840323656.280098</v>
      </c>
      <c r="D72" s="25">
        <f>++D17</f>
        <v>37840072656.280098</v>
      </c>
      <c r="E72" s="26"/>
    </row>
    <row r="73" spans="1:5" x14ac:dyDescent="0.25">
      <c r="A73" s="41"/>
      <c r="B73" s="27"/>
      <c r="C73" s="27"/>
      <c r="D73" s="27"/>
    </row>
    <row r="74" spans="1:5" ht="30" x14ac:dyDescent="0.25">
      <c r="A74" s="41" t="s">
        <v>18</v>
      </c>
      <c r="B74" s="27">
        <v>0</v>
      </c>
      <c r="C74" s="52">
        <f>++C21</f>
        <v>166669891.77999997</v>
      </c>
      <c r="D74" s="52">
        <f>++D21</f>
        <v>166669891.77999997</v>
      </c>
      <c r="E74" s="53"/>
    </row>
    <row r="75" spans="1:5" x14ac:dyDescent="0.25">
      <c r="A75" s="41"/>
      <c r="B75" s="27"/>
      <c r="C75" s="27"/>
      <c r="D75" s="27"/>
    </row>
    <row r="76" spans="1:5" ht="30" x14ac:dyDescent="0.25">
      <c r="A76" s="29" t="s">
        <v>41</v>
      </c>
      <c r="B76" s="22">
        <f>++B66+B68-B72+B74</f>
        <v>-0.3400421142578125</v>
      </c>
      <c r="C76" s="22">
        <f>++C66+C68-C72+C74</f>
        <v>428399774.39990354</v>
      </c>
      <c r="D76" s="22">
        <f>++D66+D68-D72+D74</f>
        <v>428650774.39990354</v>
      </c>
      <c r="E76" s="23"/>
    </row>
    <row r="77" spans="1:5" x14ac:dyDescent="0.25">
      <c r="A77" s="29"/>
      <c r="B77" s="27"/>
      <c r="C77" s="27"/>
      <c r="D77" s="27"/>
    </row>
    <row r="78" spans="1:5" ht="45" x14ac:dyDescent="0.25">
      <c r="A78" s="30" t="s">
        <v>42</v>
      </c>
      <c r="B78" s="54">
        <f>++B76-B68</f>
        <v>-0.3400421142578125</v>
      </c>
      <c r="C78" s="54">
        <f>++C76-C68</f>
        <v>448721635.49990356</v>
      </c>
      <c r="D78" s="54">
        <f>++D76-D68</f>
        <v>448972635.49990356</v>
      </c>
      <c r="E78" s="23"/>
    </row>
    <row r="81" spans="1:5" x14ac:dyDescent="0.25">
      <c r="A81" s="4"/>
    </row>
    <row r="82" spans="1:5" x14ac:dyDescent="0.25">
      <c r="A82" s="4"/>
    </row>
    <row r="83" spans="1:5" ht="19.5" hidden="1" customHeight="1" x14ac:dyDescent="0.25">
      <c r="A83" s="56" t="s">
        <v>43</v>
      </c>
    </row>
    <row r="84" spans="1:5" hidden="1" x14ac:dyDescent="0.25">
      <c r="A84" s="57" t="s">
        <v>44</v>
      </c>
      <c r="B84" s="58">
        <f>++B16+B20+B44</f>
        <v>71695662735.019852</v>
      </c>
      <c r="C84" s="58">
        <f t="shared" ref="C84:D85" si="1">++C16+C20+C44</f>
        <v>89855675300.870605</v>
      </c>
      <c r="D84" s="58">
        <f t="shared" si="1"/>
        <v>88433063920.580734</v>
      </c>
      <c r="E84" s="58"/>
    </row>
    <row r="85" spans="1:5" hidden="1" x14ac:dyDescent="0.25">
      <c r="A85" s="57" t="s">
        <v>45</v>
      </c>
      <c r="B85" s="58">
        <f>++B17+B21+B45</f>
        <v>35874607918.340042</v>
      </c>
      <c r="C85" s="58">
        <f t="shared" si="1"/>
        <v>38027315409.160095</v>
      </c>
      <c r="D85" s="58">
        <f t="shared" si="1"/>
        <v>38027064409.160095</v>
      </c>
      <c r="E85" s="58"/>
    </row>
    <row r="86" spans="1:5" hidden="1" x14ac:dyDescent="0.25">
      <c r="A86" s="33" t="s">
        <v>46</v>
      </c>
      <c r="B86" s="58" t="e">
        <f>++[1]egreso!#REF!</f>
        <v>#REF!</v>
      </c>
      <c r="C86" s="58" t="e">
        <f>++[1]egreso!#REF!</f>
        <v>#REF!</v>
      </c>
      <c r="D86" s="58" t="e">
        <f>++[1]egreso!#REF!</f>
        <v>#REF!</v>
      </c>
      <c r="E86" s="58"/>
    </row>
    <row r="87" spans="1:5" hidden="1" x14ac:dyDescent="0.25">
      <c r="A87" s="33" t="s">
        <v>47</v>
      </c>
      <c r="B87" s="59" t="e">
        <f>++B84+B85-B86</f>
        <v>#REF!</v>
      </c>
      <c r="C87" s="59" t="e">
        <f t="shared" ref="C87:D87" si="2">++C84+C85-C86</f>
        <v>#REF!</v>
      </c>
      <c r="D87" s="59" t="e">
        <f t="shared" si="2"/>
        <v>#REF!</v>
      </c>
      <c r="E87" s="60"/>
    </row>
  </sheetData>
  <mergeCells count="9">
    <mergeCell ref="A1:D1"/>
    <mergeCell ref="A3:D3"/>
    <mergeCell ref="A4:D4"/>
    <mergeCell ref="A5:D5"/>
    <mergeCell ref="A6:D6"/>
    <mergeCell ref="A8:A9"/>
    <mergeCell ref="B8:B9"/>
    <mergeCell ref="C8:C9"/>
    <mergeCell ref="D8:D9"/>
  </mergeCells>
  <pageMargins left="0.7" right="0.7" top="0.75" bottom="0.75" header="0.3" footer="0.3"/>
  <pageSetup scale="68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Contreras Rodriguez</dc:creator>
  <cp:lastModifiedBy>Guadalupe Contreras Rodriguez</cp:lastModifiedBy>
  <dcterms:created xsi:type="dcterms:W3CDTF">2026-01-30T14:57:05Z</dcterms:created>
  <dcterms:modified xsi:type="dcterms:W3CDTF">2026-01-30T14:58:22Z</dcterms:modified>
</cp:coreProperties>
</file>