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upita\2025\TRIMESTRALES\2DO TRIMESTRE\CUENTA PUBLICA\Informacion LDF\"/>
    </mc:Choice>
  </mc:AlternateContent>
  <xr:revisionPtr revIDLastSave="0" documentId="8_{20B4D2AF-E201-4F35-B7BF-03348B3DDDF2}" xr6:coauthVersionLast="47" xr6:coauthVersionMax="47" xr10:uidLastSave="{00000000-0000-0000-0000-000000000000}"/>
  <bookViews>
    <workbookView xWindow="-120" yWindow="-120" windowWidth="29040" windowHeight="15720" xr2:uid="{D44C34C9-EA2F-4D91-8FF2-3666271F5896}"/>
  </bookViews>
  <sheets>
    <sheet name="BALANCE" sheetId="1" r:id="rId1"/>
  </sheets>
  <externalReferences>
    <externalReference r:id="rId2"/>
  </externalReferences>
  <definedNames>
    <definedName name="_xlnm.Print_Area" localSheetId="0">BALANCE!$A$1:$D$78</definedName>
    <definedName name="_xlnm.Print_Titles" localSheetId="0">BALANCE!$1:$9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7" i="1" l="1"/>
  <c r="L87" i="1"/>
  <c r="K87" i="1"/>
  <c r="J87" i="1"/>
  <c r="I87" i="1"/>
  <c r="H87" i="1"/>
  <c r="G87" i="1"/>
  <c r="F87" i="1"/>
  <c r="E87" i="1"/>
  <c r="D87" i="1"/>
  <c r="C87" i="1"/>
  <c r="B87" i="1"/>
  <c r="D86" i="1"/>
  <c r="C86" i="1"/>
  <c r="B86" i="1"/>
  <c r="D85" i="1"/>
  <c r="C85" i="1"/>
  <c r="B85" i="1"/>
  <c r="D84" i="1"/>
  <c r="C84" i="1"/>
  <c r="B84" i="1"/>
  <c r="D74" i="1"/>
  <c r="C74" i="1"/>
  <c r="D72" i="1"/>
  <c r="C72" i="1"/>
  <c r="B72" i="1"/>
  <c r="D70" i="1"/>
  <c r="D68" i="1" s="1"/>
  <c r="C70" i="1"/>
  <c r="C68" i="1" s="1"/>
  <c r="D69" i="1"/>
  <c r="C69" i="1"/>
  <c r="B69" i="1"/>
  <c r="B68" i="1"/>
  <c r="D66" i="1"/>
  <c r="D76" i="1" s="1"/>
  <c r="D78" i="1" s="1"/>
  <c r="C66" i="1"/>
  <c r="C76" i="1" s="1"/>
  <c r="C78" i="1" s="1"/>
  <c r="B66" i="1"/>
  <c r="B76" i="1" s="1"/>
  <c r="B78" i="1" s="1"/>
  <c r="D59" i="1"/>
  <c r="C59" i="1"/>
  <c r="D57" i="1"/>
  <c r="C57" i="1"/>
  <c r="B57" i="1"/>
  <c r="D55" i="1"/>
  <c r="C55" i="1"/>
  <c r="C53" i="1" s="1"/>
  <c r="C61" i="1" s="1"/>
  <c r="C63" i="1" s="1"/>
  <c r="B55" i="1"/>
  <c r="B53" i="1" s="1"/>
  <c r="D54" i="1"/>
  <c r="D53" i="1" s="1"/>
  <c r="C54" i="1"/>
  <c r="B54" i="1"/>
  <c r="D51" i="1"/>
  <c r="D61" i="1" s="1"/>
  <c r="D63" i="1" s="1"/>
  <c r="C51" i="1"/>
  <c r="B51" i="1"/>
  <c r="D47" i="1"/>
  <c r="D13" i="1" s="1"/>
  <c r="D10" i="1" s="1"/>
  <c r="D23" i="1" s="1"/>
  <c r="D25" i="1" s="1"/>
  <c r="D27" i="1" s="1"/>
  <c r="D35" i="1" s="1"/>
  <c r="C47" i="1"/>
  <c r="C13" i="1" s="1"/>
  <c r="C10" i="1" s="1"/>
  <c r="C23" i="1" s="1"/>
  <c r="C25" i="1" s="1"/>
  <c r="C27" i="1" s="1"/>
  <c r="C35" i="1" s="1"/>
  <c r="B47" i="1"/>
  <c r="B13" i="1" s="1"/>
  <c r="B10" i="1" s="1"/>
  <c r="B23" i="1" s="1"/>
  <c r="B25" i="1" s="1"/>
  <c r="B27" i="1" s="1"/>
  <c r="B35" i="1" s="1"/>
  <c r="H44" i="1"/>
  <c r="G44" i="1"/>
  <c r="D43" i="1"/>
  <c r="C43" i="1"/>
  <c r="B43" i="1"/>
  <c r="L40" i="1"/>
  <c r="K40" i="1"/>
  <c r="D39" i="1"/>
  <c r="C39" i="1"/>
  <c r="B39" i="1"/>
  <c r="H33" i="1"/>
  <c r="G33" i="1"/>
  <c r="H32" i="1"/>
  <c r="G32" i="1"/>
  <c r="D31" i="1"/>
  <c r="C31" i="1"/>
  <c r="B31" i="1"/>
  <c r="H21" i="1"/>
  <c r="G21" i="1"/>
  <c r="H20" i="1"/>
  <c r="G20" i="1"/>
  <c r="D19" i="1"/>
  <c r="C19" i="1"/>
  <c r="B19" i="1"/>
  <c r="H17" i="1"/>
  <c r="G17" i="1"/>
  <c r="H16" i="1"/>
  <c r="G16" i="1"/>
  <c r="D15" i="1"/>
  <c r="C15" i="1"/>
  <c r="B15" i="1"/>
  <c r="L12" i="1"/>
  <c r="K12" i="1"/>
  <c r="L11" i="1"/>
  <c r="K11" i="1"/>
  <c r="B61" i="1" l="1"/>
  <c r="B63" i="1" s="1"/>
  <c r="G70" i="1"/>
  <c r="H70" i="1"/>
</calcChain>
</file>

<file path=xl/sharedStrings.xml><?xml version="1.0" encoding="utf-8"?>
<sst xmlns="http://schemas.openxmlformats.org/spreadsheetml/2006/main" count="70" uniqueCount="48">
  <si>
    <t>Formato 4 Balance Presupuestario - LDF</t>
  </si>
  <si>
    <t>Gobierno del Estado de Chihuahua</t>
  </si>
  <si>
    <t>Balance Presupuestario - LDF</t>
  </si>
  <si>
    <t>Del 1 de -Enero al 30 de Junio del  2025</t>
  </si>
  <si>
    <t>(PESOS)</t>
  </si>
  <si>
    <t xml:space="preserve">Concepto </t>
  </si>
  <si>
    <t>Estimado/Aprobado</t>
  </si>
  <si>
    <t>Devengado</t>
  </si>
  <si>
    <t>Recaudado/Pagado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</si>
  <si>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</si>
  <si>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</si>
  <si>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</si>
  <si>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</si>
  <si>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</si>
  <si>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</si>
  <si>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</si>
  <si>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</si>
  <si>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</si>
  <si>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</si>
  <si>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</si>
  <si>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</si>
  <si>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</si>
  <si>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</si>
  <si>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</si>
  <si>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</si>
  <si>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</si>
  <si>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</si>
  <si>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</si>
  <si>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</si>
  <si>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</si>
  <si>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</si>
  <si>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</si>
  <si>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</si>
  <si>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</si>
  <si>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</si>
  <si>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</si>
  <si>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</si>
  <si>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</si>
  <si>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</si>
  <si>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</si>
  <si>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</si>
  <si>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VII. Balance Presupuestario de Recursos Etiquetados (VII = A2 + A3.2 – B2 + C2)</t>
  </si>
  <si>
    <t>VIII. Balance Presupuestario de Recursos Etiquetados sin Financiamiento Neto (VIII = VII – A3.2)</t>
  </si>
  <si>
    <t>CONFIRMACION</t>
  </si>
  <si>
    <t>TR 1</t>
  </si>
  <si>
    <t>TR 2</t>
  </si>
  <si>
    <t>TOTAL REPORTE</t>
  </si>
  <si>
    <t>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</si>
</sst>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3" fontId="2" fillId="0" borderId="11" xfId="0" applyNumberFormat="1" applyFont="1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3" fontId="0" fillId="0" borderId="1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43" fontId="3" fillId="3" borderId="0" xfId="1" applyFont="1" applyFill="1" applyAlignment="1">
      <alignment horizontal="right" vertical="top" wrapText="1"/>
    </xf>
    <xf numFmtId="3" fontId="3" fillId="3" borderId="0" xfId="0" applyNumberFormat="1" applyFont="1" applyFill="1" applyAlignment="1">
      <alignment horizontal="right" vertical="top" wrapText="1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11" xfId="0" applyFont="1" applyBorder="1" applyAlignment="1">
      <alignment vertical="center" wrapText="1"/>
    </xf>
    <xf numFmtId="43" fontId="0" fillId="0" borderId="0" xfId="0" applyNumberFormat="1"/>
    <xf numFmtId="43" fontId="0" fillId="0" borderId="0" xfId="0" applyNumberFormat="1" applyAlignment="1">
      <alignment vertical="center"/>
    </xf>
    <xf numFmtId="0" fontId="2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2" fillId="0" borderId="11" xfId="1" applyNumberFormat="1" applyFont="1" applyBorder="1" applyAlignment="1">
      <alignment vertical="center"/>
    </xf>
    <xf numFmtId="164" fontId="0" fillId="0" borderId="11" xfId="1" applyNumberFormat="1" applyFont="1" applyFill="1" applyBorder="1" applyAlignment="1">
      <alignment vertical="center"/>
    </xf>
    <xf numFmtId="43" fontId="2" fillId="0" borderId="13" xfId="0" applyNumberFormat="1" applyFont="1" applyBorder="1"/>
    <xf numFmtId="164" fontId="0" fillId="0" borderId="11" xfId="1" applyNumberFormat="1" applyFont="1" applyBorder="1" applyAlignment="1">
      <alignment vertical="center"/>
    </xf>
    <xf numFmtId="0" fontId="0" fillId="0" borderId="11" xfId="0" applyBorder="1" applyAlignment="1">
      <alignment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43" fontId="4" fillId="3" borderId="0" xfId="1" applyFont="1" applyFill="1" applyAlignment="1">
      <alignment horizontal="right" vertical="top" wrapText="1"/>
    </xf>
    <xf numFmtId="164" fontId="0" fillId="0" borderId="0" xfId="1" applyNumberFormat="1" applyFont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/>
    </xf>
    <xf numFmtId="164" fontId="0" fillId="0" borderId="11" xfId="1" applyNumberFormat="1" applyFont="1" applyBorder="1" applyAlignment="1">
      <alignment horizontal="right" vertical="center"/>
    </xf>
    <xf numFmtId="164" fontId="0" fillId="0" borderId="11" xfId="0" applyNumberForma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43" fontId="0" fillId="4" borderId="0" xfId="0" applyNumberFormat="1" applyFill="1"/>
    <xf numFmtId="0" fontId="2" fillId="4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43" fontId="2" fillId="5" borderId="16" xfId="0" applyNumberFormat="1" applyFont="1" applyFill="1" applyBorder="1"/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vertical="center"/>
    </xf>
    <xf numFmtId="164" fontId="0" fillId="0" borderId="9" xfId="0" applyNumberForma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a/ErickaGarciaUnzip/Erika/EJERCICIOS/2025/TRIMESTRALES/1ER.%20TRIM/balancepptario1ER%20TRIM%202025%2023042025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"/>
      <sheetName val="egreso"/>
      <sheetName val="INGRES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9B9CD-2BBA-44AD-A5AD-9CCDCDBADA0E}">
  <sheetPr>
    <pageSetUpPr fitToPage="1"/>
  </sheetPr>
  <dimension ref="A1:O87"/>
  <sheetViews>
    <sheetView tabSelected="1" view="pageBreakPreview" topLeftCell="A37" zoomScale="60" zoomScaleNormal="100" workbookViewId="0">
      <selection activeCell="U65" sqref="U65"/>
    </sheetView>
  </sheetViews>
  <sheetFormatPr baseColWidth="10" defaultColWidth="11.42578125" defaultRowHeight="15" x14ac:dyDescent="0.25"/>
  <cols>
    <col min="1" max="1" width="47.85546875" style="55" customWidth="1"/>
    <col min="2" max="2" width="20.42578125" style="2" customWidth="1"/>
    <col min="3" max="3" width="19.140625" style="2" bestFit="1" customWidth="1"/>
    <col min="4" max="4" width="19" style="2" customWidth="1"/>
    <col min="5" max="6" width="17.85546875" style="2" hidden="1" customWidth="1"/>
    <col min="7" max="8" width="0" style="2" hidden="1" customWidth="1"/>
    <col min="9" max="10" width="14.7109375" style="2" hidden="1" customWidth="1"/>
    <col min="11" max="13" width="0" style="2" hidden="1" customWidth="1"/>
    <col min="14" max="16384" width="11.42578125" style="2"/>
  </cols>
  <sheetData>
    <row r="1" spans="1:15" x14ac:dyDescent="0.25">
      <c r="A1" s="1" t="s">
        <v>0</v>
      </c>
      <c r="B1" s="1"/>
      <c r="C1" s="1"/>
      <c r="D1" s="1"/>
    </row>
    <row r="2" spans="1:15" x14ac:dyDescent="0.25">
      <c r="A2" s="3"/>
      <c r="B2" s="3"/>
      <c r="C2" s="3"/>
      <c r="D2" s="3"/>
    </row>
    <row r="3" spans="1:15" x14ac:dyDescent="0.25">
      <c r="A3" s="4" t="s">
        <v>1</v>
      </c>
      <c r="B3" s="5"/>
      <c r="C3" s="5"/>
      <c r="D3" s="6"/>
    </row>
    <row r="4" spans="1:15" x14ac:dyDescent="0.25">
      <c r="A4" s="7" t="s">
        <v>2</v>
      </c>
      <c r="B4" s="8"/>
      <c r="C4" s="8"/>
      <c r="D4" s="9"/>
    </row>
    <row r="5" spans="1:15" x14ac:dyDescent="0.25">
      <c r="A5" s="7" t="s">
        <v>3</v>
      </c>
      <c r="B5" s="8"/>
      <c r="C5" s="8"/>
      <c r="D5" s="9"/>
    </row>
    <row r="6" spans="1:15" x14ac:dyDescent="0.25">
      <c r="A6" s="10" t="s">
        <v>4</v>
      </c>
      <c r="B6" s="11"/>
      <c r="C6" s="11"/>
      <c r="D6" s="12"/>
    </row>
    <row r="8" spans="1:15" s="15" customFormat="1" x14ac:dyDescent="0.25">
      <c r="A8" s="13" t="s">
        <v>5</v>
      </c>
      <c r="B8" s="14" t="s">
        <v>6</v>
      </c>
      <c r="C8" s="14" t="s">
        <v>7</v>
      </c>
      <c r="D8" s="14" t="s">
        <v>8</v>
      </c>
    </row>
    <row r="9" spans="1:15" s="15" customFormat="1" ht="15" customHeight="1" x14ac:dyDescent="0.25">
      <c r="A9" s="16"/>
      <c r="B9" s="17"/>
      <c r="C9" s="17"/>
      <c r="D9" s="17"/>
    </row>
    <row r="10" spans="1:15" x14ac:dyDescent="0.25">
      <c r="A10" s="18" t="s">
        <v>9</v>
      </c>
      <c r="B10" s="19">
        <f>SUM(B11:B13)</f>
        <v>107091918841.06</v>
      </c>
      <c r="C10" s="19">
        <f>SUM(C11:C13)</f>
        <v>55612628822.080002</v>
      </c>
      <c r="D10" s="19">
        <f>SUM(D11:D13)</f>
        <v>55612628822.080002</v>
      </c>
    </row>
    <row r="11" spans="1:15" x14ac:dyDescent="0.25">
      <c r="A11" s="20" t="s">
        <v>10</v>
      </c>
      <c r="B11" s="21">
        <v>69945662735</v>
      </c>
      <c r="C11" s="21">
        <v>37961201246</v>
      </c>
      <c r="D11" s="21">
        <v>37961201246</v>
      </c>
      <c r="E11" s="22"/>
      <c r="I11" s="23">
        <v>67417569164</v>
      </c>
      <c r="J11" s="23">
        <v>67417569164</v>
      </c>
      <c r="K11" s="22">
        <f>++I11-C11</f>
        <v>29456367918</v>
      </c>
      <c r="L11" s="22">
        <f>++J11-D11</f>
        <v>29456367918</v>
      </c>
      <c r="O11" s="24"/>
    </row>
    <row r="12" spans="1:15" x14ac:dyDescent="0.25">
      <c r="A12" s="20" t="s">
        <v>11</v>
      </c>
      <c r="B12" s="21">
        <v>35874607919</v>
      </c>
      <c r="C12" s="21">
        <v>18249967505</v>
      </c>
      <c r="D12" s="21">
        <v>18249967505</v>
      </c>
      <c r="E12" s="22"/>
      <c r="I12" s="23">
        <v>36803603880</v>
      </c>
      <c r="J12" s="23">
        <v>36803603880</v>
      </c>
      <c r="K12" s="22">
        <f>++I12-C12</f>
        <v>18553636375</v>
      </c>
      <c r="L12" s="22">
        <f>++J12-D12</f>
        <v>18553636375</v>
      </c>
    </row>
    <row r="13" spans="1:15" x14ac:dyDescent="0.25">
      <c r="A13" s="20" t="s">
        <v>12</v>
      </c>
      <c r="B13" s="21">
        <f>B47</f>
        <v>1271648187.0599999</v>
      </c>
      <c r="C13" s="21">
        <f>C47</f>
        <v>-598539928.92000008</v>
      </c>
      <c r="D13" s="21">
        <f>D47</f>
        <v>-598539928.92000008</v>
      </c>
    </row>
    <row r="14" spans="1:15" x14ac:dyDescent="0.25">
      <c r="A14" s="20"/>
      <c r="B14" s="25"/>
      <c r="C14" s="25"/>
      <c r="D14" s="26"/>
    </row>
    <row r="15" spans="1:15" x14ac:dyDescent="0.25">
      <c r="A15" s="27" t="s">
        <v>13</v>
      </c>
      <c r="B15" s="19">
        <f>SUM(B16:B17)</f>
        <v>107091918841.07985</v>
      </c>
      <c r="C15" s="19">
        <f>SUM(C16:C17)</f>
        <v>55794572377.089775</v>
      </c>
      <c r="D15" s="19">
        <f>SUM(D16:D17)</f>
        <v>54084766969.210014</v>
      </c>
    </row>
    <row r="16" spans="1:15" ht="30" x14ac:dyDescent="0.25">
      <c r="A16" s="20" t="s">
        <v>14</v>
      </c>
      <c r="B16" s="21">
        <v>71217310922.079849</v>
      </c>
      <c r="C16" s="21">
        <v>38023045796.219795</v>
      </c>
      <c r="D16" s="21">
        <v>36324878528.840034</v>
      </c>
      <c r="E16" s="28">
        <v>50173204403.920158</v>
      </c>
      <c r="F16" s="28">
        <v>49092770453.060249</v>
      </c>
      <c r="G16" s="29">
        <f t="shared" ref="G16:H17" si="0">++C16-E16</f>
        <v>-12150158607.700363</v>
      </c>
      <c r="H16" s="29">
        <f t="shared" si="0"/>
        <v>-12767891924.220215</v>
      </c>
      <c r="I16" s="15"/>
    </row>
    <row r="17" spans="1:8" ht="30" x14ac:dyDescent="0.25">
      <c r="A17" s="20" t="s">
        <v>15</v>
      </c>
      <c r="B17" s="21">
        <v>35874607919</v>
      </c>
      <c r="C17" s="21">
        <v>17771526580.86998</v>
      </c>
      <c r="D17" s="21">
        <v>17759888440.36998</v>
      </c>
      <c r="E17" s="28">
        <v>25817509217.560028</v>
      </c>
      <c r="F17" s="28">
        <v>25798707513.48003</v>
      </c>
      <c r="G17" s="29">
        <f t="shared" si="0"/>
        <v>-8045982636.6900482</v>
      </c>
      <c r="H17" s="29">
        <f t="shared" si="0"/>
        <v>-8038819073.1100502</v>
      </c>
    </row>
    <row r="18" spans="1:8" x14ac:dyDescent="0.25">
      <c r="A18" s="20"/>
      <c r="B18" s="25"/>
      <c r="C18" s="25"/>
      <c r="D18" s="26"/>
    </row>
    <row r="19" spans="1:8" x14ac:dyDescent="0.25">
      <c r="A19" s="27" t="s">
        <v>16</v>
      </c>
      <c r="B19" s="19">
        <f>++B20+B21</f>
        <v>0</v>
      </c>
      <c r="C19" s="19">
        <f>++C20+C21</f>
        <v>955524164.50999963</v>
      </c>
      <c r="D19" s="19">
        <f>++D20+D21</f>
        <v>919399125.14999974</v>
      </c>
    </row>
    <row r="20" spans="1:8" ht="30" x14ac:dyDescent="0.25">
      <c r="A20" s="20" t="s">
        <v>17</v>
      </c>
      <c r="B20" s="21"/>
      <c r="C20" s="21">
        <v>788854272.72999966</v>
      </c>
      <c r="D20" s="21">
        <v>752729233.36999977</v>
      </c>
      <c r="E20" s="28">
        <v>412420847.65999967</v>
      </c>
      <c r="F20" s="28">
        <v>412420847.65999967</v>
      </c>
      <c r="G20" s="29">
        <f>++C20-E20</f>
        <v>376433425.06999999</v>
      </c>
      <c r="H20" s="29">
        <f>++D20-F20</f>
        <v>340308385.7100001</v>
      </c>
    </row>
    <row r="21" spans="1:8" ht="30" customHeight="1" x14ac:dyDescent="0.25">
      <c r="A21" s="20" t="s">
        <v>18</v>
      </c>
      <c r="B21" s="21">
        <v>0</v>
      </c>
      <c r="C21" s="21">
        <v>166669891.77999997</v>
      </c>
      <c r="D21" s="21">
        <v>166669891.77999997</v>
      </c>
      <c r="E21" s="28">
        <v>121621216.42</v>
      </c>
      <c r="F21" s="28">
        <v>121621216.42</v>
      </c>
      <c r="G21" s="29">
        <f>++C21-E21</f>
        <v>45048675.35999997</v>
      </c>
      <c r="H21" s="29">
        <f>++D21-F21</f>
        <v>45048675.35999997</v>
      </c>
    </row>
    <row r="22" spans="1:8" x14ac:dyDescent="0.25">
      <c r="A22" s="20"/>
      <c r="B22" s="19"/>
      <c r="C22" s="21"/>
      <c r="D22" s="21"/>
    </row>
    <row r="23" spans="1:8" x14ac:dyDescent="0.25">
      <c r="A23" s="27" t="s">
        <v>19</v>
      </c>
      <c r="B23" s="19">
        <f>++B10-B15+B19</f>
        <v>-1.98516845703125E-2</v>
      </c>
      <c r="C23" s="19">
        <f>++C10-C15+C19</f>
        <v>773580609.50022638</v>
      </c>
      <c r="D23" s="19">
        <f>++D10-D15+D19</f>
        <v>2447260978.0199871</v>
      </c>
    </row>
    <row r="24" spans="1:8" x14ac:dyDescent="0.25">
      <c r="A24" s="27"/>
      <c r="B24" s="25"/>
      <c r="C24" s="25"/>
      <c r="D24" s="26"/>
    </row>
    <row r="25" spans="1:8" ht="30" x14ac:dyDescent="0.25">
      <c r="A25" s="27" t="s">
        <v>20</v>
      </c>
      <c r="B25" s="19">
        <f>++B23-B13</f>
        <v>-1271648187.0798516</v>
      </c>
      <c r="C25" s="19">
        <f>++C23-C13</f>
        <v>1372120538.4202266</v>
      </c>
      <c r="D25" s="19">
        <f>++D23-D13</f>
        <v>3045800906.9399872</v>
      </c>
    </row>
    <row r="26" spans="1:8" x14ac:dyDescent="0.25">
      <c r="A26" s="27"/>
      <c r="B26" s="25"/>
      <c r="C26" s="25"/>
      <c r="D26" s="26"/>
    </row>
    <row r="27" spans="1:8" ht="30" x14ac:dyDescent="0.25">
      <c r="A27" s="27" t="s">
        <v>21</v>
      </c>
      <c r="B27" s="19">
        <f>++B25-B19</f>
        <v>-1271648187.0798516</v>
      </c>
      <c r="C27" s="19">
        <f>++C25-C19</f>
        <v>416596373.91022694</v>
      </c>
      <c r="D27" s="19">
        <f>++D25-D19</f>
        <v>2126401781.7899876</v>
      </c>
    </row>
    <row r="28" spans="1:8" x14ac:dyDescent="0.25">
      <c r="A28" s="30"/>
      <c r="B28" s="31"/>
      <c r="C28" s="31"/>
      <c r="D28" s="32"/>
    </row>
    <row r="29" spans="1:8" x14ac:dyDescent="0.25">
      <c r="A29" s="33"/>
    </row>
    <row r="30" spans="1:8" s="15" customFormat="1" x14ac:dyDescent="0.25">
      <c r="A30" s="34" t="s">
        <v>22</v>
      </c>
      <c r="B30" s="35" t="s">
        <v>23</v>
      </c>
      <c r="C30" s="35" t="s">
        <v>7</v>
      </c>
      <c r="D30" s="35" t="s">
        <v>24</v>
      </c>
    </row>
    <row r="31" spans="1:8" ht="30" x14ac:dyDescent="0.25">
      <c r="A31" s="27" t="s">
        <v>25</v>
      </c>
      <c r="B31" s="19">
        <f>SUM(B32:B33)</f>
        <v>5715268310.8699989</v>
      </c>
      <c r="C31" s="36">
        <f>SUM(C32:C33)</f>
        <v>1956219173.9800012</v>
      </c>
      <c r="D31" s="36">
        <f>SUM(D32:D33)</f>
        <v>1956219173.9800012</v>
      </c>
    </row>
    <row r="32" spans="1:8" ht="30" x14ac:dyDescent="0.25">
      <c r="A32" s="20" t="s">
        <v>26</v>
      </c>
      <c r="B32" s="21">
        <v>5715268310.8699989</v>
      </c>
      <c r="C32" s="37">
        <v>1905849648.7000012</v>
      </c>
      <c r="D32" s="37">
        <v>1905849648.7000012</v>
      </c>
      <c r="E32" s="38">
        <v>3133545405.3500023</v>
      </c>
      <c r="F32" s="38">
        <v>3133545405.3500023</v>
      </c>
      <c r="G32" s="29">
        <f t="shared" ref="G32:H33" si="1">++C32-E32</f>
        <v>-1227695756.650001</v>
      </c>
      <c r="H32" s="29">
        <f t="shared" si="1"/>
        <v>-1227695756.650001</v>
      </c>
    </row>
    <row r="33" spans="1:12" ht="30" x14ac:dyDescent="0.25">
      <c r="A33" s="20" t="s">
        <v>27</v>
      </c>
      <c r="B33" s="39"/>
      <c r="C33" s="37">
        <v>50369525.279999934</v>
      </c>
      <c r="D33" s="37">
        <v>50369525.279999934</v>
      </c>
      <c r="E33" s="38">
        <v>63822404.179999955</v>
      </c>
      <c r="F33" s="38">
        <v>63822404.179999955</v>
      </c>
      <c r="G33" s="29">
        <f t="shared" si="1"/>
        <v>-13452878.900000021</v>
      </c>
      <c r="H33" s="29">
        <f t="shared" si="1"/>
        <v>-13452878.900000021</v>
      </c>
    </row>
    <row r="34" spans="1:12" x14ac:dyDescent="0.25">
      <c r="A34" s="40"/>
      <c r="B34" s="25"/>
      <c r="C34" s="25"/>
      <c r="D34" s="25"/>
    </row>
    <row r="35" spans="1:12" x14ac:dyDescent="0.25">
      <c r="A35" s="27" t="s">
        <v>28</v>
      </c>
      <c r="B35" s="19">
        <f>++B27+B31</f>
        <v>4443620123.7901478</v>
      </c>
      <c r="C35" s="19">
        <f>++C27+C31</f>
        <v>2372815547.8902283</v>
      </c>
      <c r="D35" s="19">
        <f>++D27+D31</f>
        <v>4082620955.769989</v>
      </c>
    </row>
    <row r="36" spans="1:12" x14ac:dyDescent="0.25">
      <c r="A36" s="30"/>
      <c r="B36" s="31"/>
      <c r="C36" s="31"/>
      <c r="D36" s="31"/>
    </row>
    <row r="37" spans="1:12" x14ac:dyDescent="0.25">
      <c r="A37" s="33"/>
    </row>
    <row r="38" spans="1:12" s="44" customFormat="1" x14ac:dyDescent="0.25">
      <c r="A38" s="41" t="s">
        <v>22</v>
      </c>
      <c r="B38" s="42" t="s">
        <v>29</v>
      </c>
      <c r="C38" s="35" t="s">
        <v>7</v>
      </c>
      <c r="D38" s="43" t="s">
        <v>8</v>
      </c>
    </row>
    <row r="39" spans="1:12" x14ac:dyDescent="0.25">
      <c r="A39" s="27" t="s">
        <v>30</v>
      </c>
      <c r="B39" s="45">
        <f>B40+B41</f>
        <v>1750000000</v>
      </c>
      <c r="C39" s="45">
        <f>C40+C41</f>
        <v>10888689695</v>
      </c>
      <c r="D39" s="45">
        <f>D40+D41</f>
        <v>10888689695</v>
      </c>
    </row>
    <row r="40" spans="1:12" ht="30" x14ac:dyDescent="0.25">
      <c r="A40" s="20" t="s">
        <v>31</v>
      </c>
      <c r="B40" s="21">
        <v>1750000000</v>
      </c>
      <c r="C40" s="21">
        <v>10888689695</v>
      </c>
      <c r="D40" s="21">
        <v>10888689695</v>
      </c>
      <c r="I40" s="46">
        <v>3853910610</v>
      </c>
      <c r="J40" s="46">
        <v>3853910610</v>
      </c>
      <c r="K40" s="22">
        <f>++I40-C40</f>
        <v>-7034779085</v>
      </c>
      <c r="L40" s="22">
        <f>++J40-D40</f>
        <v>-7034779085</v>
      </c>
    </row>
    <row r="41" spans="1:12" ht="30" x14ac:dyDescent="0.25">
      <c r="A41" s="20" t="s">
        <v>32</v>
      </c>
      <c r="B41" s="22">
        <v>0</v>
      </c>
      <c r="C41" s="21">
        <v>0</v>
      </c>
      <c r="D41" s="21">
        <v>0</v>
      </c>
    </row>
    <row r="42" spans="1:12" x14ac:dyDescent="0.25">
      <c r="A42" s="57"/>
      <c r="B42" s="49"/>
      <c r="C42" s="31"/>
      <c r="D42" s="32"/>
    </row>
    <row r="43" spans="1:12" x14ac:dyDescent="0.25">
      <c r="A43" s="27" t="s">
        <v>33</v>
      </c>
      <c r="B43" s="19">
        <f>++B44+B45</f>
        <v>478351812.93999994</v>
      </c>
      <c r="C43" s="19">
        <f>++C44+C45</f>
        <v>11487229623.92</v>
      </c>
      <c r="D43" s="19">
        <f>++D44+D45</f>
        <v>11487229623.92</v>
      </c>
    </row>
    <row r="44" spans="1:12" ht="30" x14ac:dyDescent="0.25">
      <c r="A44" s="20" t="s">
        <v>34</v>
      </c>
      <c r="B44" s="21">
        <v>478351812.93999994</v>
      </c>
      <c r="C44" s="21">
        <v>11470732469.66</v>
      </c>
      <c r="D44" s="21">
        <v>11470732469.66</v>
      </c>
      <c r="E44" s="28">
        <v>1554200159.72</v>
      </c>
      <c r="F44" s="28">
        <v>1554200159.72</v>
      </c>
      <c r="G44" s="29">
        <f>++C44-E44</f>
        <v>9916532309.9400005</v>
      </c>
      <c r="H44" s="29">
        <f>++D44-F44</f>
        <v>9916532309.9400005</v>
      </c>
    </row>
    <row r="45" spans="1:12" ht="30" x14ac:dyDescent="0.25">
      <c r="A45" s="20" t="s">
        <v>35</v>
      </c>
      <c r="B45" s="47">
        <v>0</v>
      </c>
      <c r="C45" s="37">
        <v>16497154.260000002</v>
      </c>
      <c r="D45" s="37">
        <v>16497154.260000002</v>
      </c>
    </row>
    <row r="46" spans="1:12" x14ac:dyDescent="0.25">
      <c r="A46" s="20"/>
      <c r="C46" s="25"/>
      <c r="D46" s="26"/>
    </row>
    <row r="47" spans="1:12" x14ac:dyDescent="0.25">
      <c r="A47" s="27" t="s">
        <v>36</v>
      </c>
      <c r="B47" s="19">
        <f>B39-B43</f>
        <v>1271648187.0599999</v>
      </c>
      <c r="C47" s="19">
        <f>C39-C43</f>
        <v>-598539928.92000008</v>
      </c>
      <c r="D47" s="19">
        <f>D39-D43</f>
        <v>-598539928.92000008</v>
      </c>
    </row>
    <row r="48" spans="1:12" x14ac:dyDescent="0.25">
      <c r="A48" s="48"/>
      <c r="B48" s="49"/>
      <c r="C48" s="31"/>
      <c r="D48" s="32"/>
    </row>
    <row r="50" spans="1:4" x14ac:dyDescent="0.25">
      <c r="A50" s="41" t="s">
        <v>22</v>
      </c>
      <c r="B50" s="35" t="s">
        <v>29</v>
      </c>
      <c r="C50" s="35" t="s">
        <v>7</v>
      </c>
      <c r="D50" s="35" t="s">
        <v>8</v>
      </c>
    </row>
    <row r="51" spans="1:4" x14ac:dyDescent="0.25">
      <c r="A51" s="40" t="s">
        <v>10</v>
      </c>
      <c r="B51" s="19">
        <f>B11</f>
        <v>69945662735</v>
      </c>
      <c r="C51" s="19">
        <f>C11</f>
        <v>37961201246</v>
      </c>
      <c r="D51" s="19">
        <f>D11</f>
        <v>37961201246</v>
      </c>
    </row>
    <row r="52" spans="1:4" x14ac:dyDescent="0.25">
      <c r="A52" s="40"/>
      <c r="B52" s="25"/>
      <c r="C52" s="25"/>
      <c r="D52" s="25"/>
    </row>
    <row r="53" spans="1:4" ht="30" x14ac:dyDescent="0.25">
      <c r="A53" s="40" t="s">
        <v>37</v>
      </c>
      <c r="B53" s="19">
        <f>B54-B55</f>
        <v>1271648187.0599999</v>
      </c>
      <c r="C53" s="19">
        <f>C54-C55</f>
        <v>-582042774.65999985</v>
      </c>
      <c r="D53" s="19">
        <f>D54-D55</f>
        <v>-582042774.65999985</v>
      </c>
    </row>
    <row r="54" spans="1:4" ht="30" x14ac:dyDescent="0.25">
      <c r="A54" s="20" t="s">
        <v>31</v>
      </c>
      <c r="B54" s="21">
        <f>B40</f>
        <v>1750000000</v>
      </c>
      <c r="C54" s="21">
        <f>+C40</f>
        <v>10888689695</v>
      </c>
      <c r="D54" s="21">
        <f>+D40</f>
        <v>10888689695</v>
      </c>
    </row>
    <row r="55" spans="1:4" ht="30" x14ac:dyDescent="0.25">
      <c r="A55" s="20" t="s">
        <v>34</v>
      </c>
      <c r="B55" s="50">
        <f>++B44</f>
        <v>478351812.93999994</v>
      </c>
      <c r="C55" s="21">
        <f>++C44</f>
        <v>11470732469.66</v>
      </c>
      <c r="D55" s="21">
        <f>++D44</f>
        <v>11470732469.66</v>
      </c>
    </row>
    <row r="56" spans="1:4" x14ac:dyDescent="0.25">
      <c r="A56" s="20"/>
      <c r="B56" s="25"/>
      <c r="C56" s="21"/>
      <c r="D56" s="25"/>
    </row>
    <row r="57" spans="1:4" ht="30" x14ac:dyDescent="0.25">
      <c r="A57" s="40" t="s">
        <v>14</v>
      </c>
      <c r="B57" s="21">
        <f>++B16</f>
        <v>71217310922.079849</v>
      </c>
      <c r="C57" s="21">
        <f>++C16</f>
        <v>38023045796.219795</v>
      </c>
      <c r="D57" s="21">
        <f>++D16</f>
        <v>36324878528.840034</v>
      </c>
    </row>
    <row r="58" spans="1:4" x14ac:dyDescent="0.25">
      <c r="A58" s="40"/>
      <c r="B58" s="25"/>
      <c r="C58" s="21"/>
      <c r="D58" s="25"/>
    </row>
    <row r="59" spans="1:4" ht="30" x14ac:dyDescent="0.25">
      <c r="A59" s="40" t="s">
        <v>17</v>
      </c>
      <c r="B59" s="25">
        <v>0</v>
      </c>
      <c r="C59" s="21">
        <f>++C20</f>
        <v>788854272.72999966</v>
      </c>
      <c r="D59" s="51">
        <f>++D20</f>
        <v>752729233.36999977</v>
      </c>
    </row>
    <row r="60" spans="1:4" x14ac:dyDescent="0.25">
      <c r="A60" s="40"/>
      <c r="B60" s="25"/>
      <c r="C60" s="25"/>
      <c r="D60" s="25"/>
    </row>
    <row r="61" spans="1:4" ht="30" x14ac:dyDescent="0.25">
      <c r="A61" s="27" t="s">
        <v>38</v>
      </c>
      <c r="B61" s="19">
        <f>++B51+B53-B57+B59</f>
        <v>-1.98516845703125E-2</v>
      </c>
      <c r="C61" s="19">
        <f>++C51+C53-C57+C59</f>
        <v>144966947.85020077</v>
      </c>
      <c r="D61" s="19">
        <f>++D51+D53-D57+D59</f>
        <v>1807009175.8699617</v>
      </c>
    </row>
    <row r="62" spans="1:4" x14ac:dyDescent="0.25">
      <c r="A62" s="27"/>
      <c r="B62" s="25"/>
      <c r="C62" s="25"/>
      <c r="D62" s="25"/>
    </row>
    <row r="63" spans="1:4" ht="30" x14ac:dyDescent="0.25">
      <c r="A63" s="30" t="s">
        <v>39</v>
      </c>
      <c r="B63" s="52">
        <f>++B61-B53</f>
        <v>-1271648187.0798516</v>
      </c>
      <c r="C63" s="52">
        <f>++C61-C53</f>
        <v>727009722.51020062</v>
      </c>
      <c r="D63" s="52">
        <f>++D61-D53</f>
        <v>2389051950.5299616</v>
      </c>
    </row>
    <row r="65" spans="1:8" x14ac:dyDescent="0.25">
      <c r="A65" s="41" t="s">
        <v>22</v>
      </c>
      <c r="B65" s="35" t="s">
        <v>29</v>
      </c>
      <c r="C65" s="35" t="s">
        <v>7</v>
      </c>
      <c r="D65" s="35" t="s">
        <v>8</v>
      </c>
    </row>
    <row r="66" spans="1:8" x14ac:dyDescent="0.25">
      <c r="A66" s="40" t="s">
        <v>11</v>
      </c>
      <c r="B66" s="21">
        <f>B12</f>
        <v>35874607919</v>
      </c>
      <c r="C66" s="21">
        <f>C12</f>
        <v>18249967505</v>
      </c>
      <c r="D66" s="21">
        <f>D12</f>
        <v>18249967505</v>
      </c>
    </row>
    <row r="67" spans="1:8" x14ac:dyDescent="0.25">
      <c r="A67" s="40"/>
      <c r="B67" s="25"/>
      <c r="C67" s="25"/>
      <c r="D67" s="25"/>
    </row>
    <row r="68" spans="1:8" ht="45" x14ac:dyDescent="0.25">
      <c r="A68" s="40" t="s">
        <v>40</v>
      </c>
      <c r="B68" s="39">
        <f>B69-B70</f>
        <v>0</v>
      </c>
      <c r="C68" s="21">
        <f>C69-C70</f>
        <v>-16497154.260000002</v>
      </c>
      <c r="D68" s="21">
        <f>D69-D70</f>
        <v>-16497154.260000002</v>
      </c>
    </row>
    <row r="69" spans="1:8" ht="30" x14ac:dyDescent="0.25">
      <c r="A69" s="20" t="s">
        <v>32</v>
      </c>
      <c r="B69" s="39">
        <f>B41</f>
        <v>0</v>
      </c>
      <c r="C69" s="21">
        <f>C41</f>
        <v>0</v>
      </c>
      <c r="D69" s="21">
        <f>D41</f>
        <v>0</v>
      </c>
    </row>
    <row r="70" spans="1:8" ht="30" x14ac:dyDescent="0.25">
      <c r="A70" s="20" t="s">
        <v>35</v>
      </c>
      <c r="B70" s="39">
        <v>0</v>
      </c>
      <c r="C70" s="39">
        <f>++C45</f>
        <v>16497154.260000002</v>
      </c>
      <c r="D70" s="39">
        <f>++D45</f>
        <v>16497154.260000002</v>
      </c>
      <c r="E70" s="53">
        <v>4217509.42</v>
      </c>
      <c r="F70" s="53">
        <v>4217509.42</v>
      </c>
      <c r="G70" s="29">
        <f>++C70-E70</f>
        <v>12279644.840000002</v>
      </c>
      <c r="H70" s="29">
        <f>++D70-F70</f>
        <v>12279644.840000002</v>
      </c>
    </row>
    <row r="71" spans="1:8" x14ac:dyDescent="0.25">
      <c r="A71" s="40"/>
      <c r="B71" s="25"/>
      <c r="C71" s="25"/>
      <c r="D71" s="25"/>
    </row>
    <row r="72" spans="1:8" ht="30" x14ac:dyDescent="0.25">
      <c r="A72" s="40" t="s">
        <v>15</v>
      </c>
      <c r="B72" s="21">
        <f>++B17</f>
        <v>35874607919</v>
      </c>
      <c r="C72" s="21">
        <f>++C17</f>
        <v>17771526580.86998</v>
      </c>
      <c r="D72" s="21">
        <f>++D17</f>
        <v>17759888440.36998</v>
      </c>
    </row>
    <row r="73" spans="1:8" x14ac:dyDescent="0.25">
      <c r="A73" s="48"/>
      <c r="B73" s="31"/>
      <c r="C73" s="31"/>
      <c r="D73" s="31"/>
    </row>
    <row r="74" spans="1:8" ht="30" x14ac:dyDescent="0.25">
      <c r="A74" s="58" t="s">
        <v>18</v>
      </c>
      <c r="B74" s="59">
        <v>0</v>
      </c>
      <c r="C74" s="60">
        <f>++C21</f>
        <v>166669891.77999997</v>
      </c>
      <c r="D74" s="60">
        <f>++D21</f>
        <v>166669891.77999997</v>
      </c>
    </row>
    <row r="75" spans="1:8" x14ac:dyDescent="0.25">
      <c r="A75" s="40"/>
      <c r="B75" s="25"/>
      <c r="C75" s="25"/>
      <c r="D75" s="25"/>
    </row>
    <row r="76" spans="1:8" ht="30" x14ac:dyDescent="0.25">
      <c r="A76" s="27" t="s">
        <v>41</v>
      </c>
      <c r="B76" s="19">
        <f>++B66+B68-B72+B74</f>
        <v>0</v>
      </c>
      <c r="C76" s="19">
        <f>++C66+C68-C72+C74</f>
        <v>628613661.65002179</v>
      </c>
      <c r="D76" s="19">
        <f>++D66+D68-D72+D74</f>
        <v>640251802.15002179</v>
      </c>
    </row>
    <row r="77" spans="1:8" x14ac:dyDescent="0.25">
      <c r="A77" s="27"/>
      <c r="B77" s="25"/>
      <c r="C77" s="25"/>
      <c r="D77" s="25"/>
    </row>
    <row r="78" spans="1:8" ht="45" x14ac:dyDescent="0.25">
      <c r="A78" s="30" t="s">
        <v>42</v>
      </c>
      <c r="B78" s="52">
        <f>++B76-B68</f>
        <v>0</v>
      </c>
      <c r="C78" s="52">
        <f>++C76-C68</f>
        <v>645110815.91002178</v>
      </c>
      <c r="D78" s="52">
        <f>++D76-D68</f>
        <v>656748956.41002178</v>
      </c>
    </row>
    <row r="81" spans="1:13" x14ac:dyDescent="0.25">
      <c r="A81" s="2"/>
    </row>
    <row r="82" spans="1:13" x14ac:dyDescent="0.25">
      <c r="A82" s="2"/>
    </row>
    <row r="83" spans="1:13" ht="19.5" hidden="1" customHeight="1" x14ac:dyDescent="0.25">
      <c r="A83" s="54" t="s">
        <v>43</v>
      </c>
    </row>
    <row r="84" spans="1:13" hidden="1" x14ac:dyDescent="0.25">
      <c r="A84" s="55" t="s">
        <v>44</v>
      </c>
      <c r="B84" s="29">
        <f>++B16+B20+B44</f>
        <v>71695662735.019852</v>
      </c>
      <c r="C84" s="29">
        <f t="shared" ref="C84:D85" si="2">++C16+C20+C44</f>
        <v>50282632538.609802</v>
      </c>
      <c r="D84" s="29">
        <f t="shared" si="2"/>
        <v>48548340231.870041</v>
      </c>
    </row>
    <row r="85" spans="1:13" hidden="1" x14ac:dyDescent="0.25">
      <c r="A85" s="55" t="s">
        <v>45</v>
      </c>
      <c r="B85" s="29">
        <f>++B17+B21+B45</f>
        <v>35874607919</v>
      </c>
      <c r="C85" s="29">
        <f t="shared" si="2"/>
        <v>17954693626.909977</v>
      </c>
      <c r="D85" s="29">
        <f t="shared" si="2"/>
        <v>17943055486.409977</v>
      </c>
    </row>
    <row r="86" spans="1:13" hidden="1" x14ac:dyDescent="0.25">
      <c r="A86" s="33" t="s">
        <v>46</v>
      </c>
      <c r="B86" s="29" t="e">
        <f>++[1]egreso!#REF!</f>
        <v>#REF!</v>
      </c>
      <c r="C86" s="29" t="e">
        <f>++[1]egreso!#REF!</f>
        <v>#REF!</v>
      </c>
      <c r="D86" s="29" t="e">
        <f>++[1]egreso!#REF!</f>
        <v>#REF!</v>
      </c>
    </row>
    <row r="87" spans="1:13" hidden="1" x14ac:dyDescent="0.25">
      <c r="A87" s="33" t="s">
        <v>47</v>
      </c>
      <c r="B87" s="56" t="e">
        <f>++B84+B85-B86</f>
        <v>#REF!</v>
      </c>
      <c r="C87" s="56" t="e">
        <f t="shared" ref="C87:M87" si="3">++C84+C85-C86</f>
        <v>#REF!</v>
      </c>
      <c r="D87" s="56" t="e">
        <f t="shared" si="3"/>
        <v>#REF!</v>
      </c>
      <c r="E87" s="56">
        <f t="shared" si="3"/>
        <v>0</v>
      </c>
      <c r="F87" s="56">
        <f t="shared" si="3"/>
        <v>0</v>
      </c>
      <c r="G87" s="56">
        <f t="shared" si="3"/>
        <v>0</v>
      </c>
      <c r="H87" s="56">
        <f t="shared" si="3"/>
        <v>0</v>
      </c>
      <c r="I87" s="56">
        <f t="shared" si="3"/>
        <v>0</v>
      </c>
      <c r="J87" s="56">
        <f t="shared" si="3"/>
        <v>0</v>
      </c>
      <c r="K87" s="56">
        <f t="shared" si="3"/>
        <v>0</v>
      </c>
      <c r="L87" s="56">
        <f t="shared" si="3"/>
        <v>0</v>
      </c>
      <c r="M87" s="56">
        <f t="shared" si="3"/>
        <v>0</v>
      </c>
    </row>
  </sheetData>
  <mergeCells count="9">
    <mergeCell ref="A1:D1"/>
    <mergeCell ref="A3:D3"/>
    <mergeCell ref="A4:D4"/>
    <mergeCell ref="A5:D5"/>
    <mergeCell ref="A6:D6"/>
    <mergeCell ref="A8:A9"/>
    <mergeCell ref="B8:B9"/>
    <mergeCell ref="C8:C9"/>
    <mergeCell ref="D8:D9"/>
  </mergeCells>
  <pageMargins left="0.70866141732283472" right="0.70866141732283472" top="0.74803149606299213" bottom="0.74803149606299213" header="0.31496062992125984" footer="0.31496062992125984"/>
  <pageSetup scale="85" fitToHeight="0" orientation="portrait" horizontalDpi="1200" verticalDpi="1200" r:id="rId1"/>
  <rowBreaks count="1" manualBreakCount="1">
    <brk id="4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</vt:lpstr>
      <vt:lpstr>BALANCE!Área_de_impresión</vt:lpstr>
      <vt:lpstr>BALANCE!Títulos_a_imprimir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 Contreras Rodriguez</dc:creator>
  <cp:lastModifiedBy>Guadalupe Contreras Rodriguez</cp:lastModifiedBy>
  <cp:lastPrinted>2025-07-25T14:55:58Z</cp:lastPrinted>
  <dcterms:created xsi:type="dcterms:W3CDTF">2025-07-25T14:53:07Z</dcterms:created>
  <dcterms:modified xsi:type="dcterms:W3CDTF">2025-07-25T14:56:11Z</dcterms:modified>
</cp:coreProperties>
</file>