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1 JN\CORTES TRIMESTRAL\2025\3er trim\Conta\"/>
    </mc:Choice>
  </mc:AlternateContent>
  <xr:revisionPtr revIDLastSave="0" documentId="13_ncr:1_{959F252A-4638-422C-AD68-4319D5C06BAC}" xr6:coauthVersionLast="47" xr6:coauthVersionMax="47" xr10:uidLastSave="{00000000-0000-0000-0000-000000000000}"/>
  <bookViews>
    <workbookView xWindow="-120" yWindow="-120" windowWidth="29040" windowHeight="15720" xr2:uid="{00000000-000D-0000-FFFF-FFFF00000000}"/>
  </bookViews>
  <sheets>
    <sheet name="Notas Gestión Administrativa" sheetId="4" r:id="rId1"/>
    <sheet name="Notas de Desglose" sheetId="5" r:id="rId2"/>
    <sheet name="Notas de Memoria" sheetId="6" r:id="rId3"/>
  </sheets>
  <definedNames>
    <definedName name="_ftn1" localSheetId="0">'Notas Gestión Administrativa'!$B$499</definedName>
    <definedName name="_ftn2" localSheetId="0">'Notas Gestión Administrativa'!$B$500</definedName>
    <definedName name="_ftn3" localSheetId="0">'Notas Gestión Administrativa'!$B$501</definedName>
    <definedName name="_ftn4" localSheetId="0">'Notas Gestión Administrativa'!$B$502</definedName>
    <definedName name="_ftn5" localSheetId="0">'Notas Gestión Administrativa'!$B$503</definedName>
    <definedName name="_ftn6" localSheetId="0">'Notas Gestión Administrativa'!$B$504</definedName>
    <definedName name="_ftn7" localSheetId="0">'Notas Gestión Administrativa'!$B$505</definedName>
    <definedName name="_ftnref1" localSheetId="0">'Notas Gestión Administrativa'!$C$459</definedName>
    <definedName name="_ftnref2" localSheetId="0">'Notas Gestión Administrativa'!$D$459</definedName>
    <definedName name="_ftnref3" localSheetId="0">'Notas Gestión Administrativa'!$B$464</definedName>
    <definedName name="_ftnref4" localSheetId="0">'Notas Gestión Administrativa'!$B$467</definedName>
    <definedName name="_ftnref5" localSheetId="0">'Notas Gestión Administrativa'!$B$468</definedName>
    <definedName name="_ftnref6" localSheetId="0">'Notas Gestión Administrativa'!$C$480</definedName>
    <definedName name="_ftnref7" localSheetId="0">'Notas Gestión Administrativa'!$E$480</definedName>
    <definedName name="_Hlk211858157" localSheetId="0">'Notas Gestión Administrativa'!$B$495</definedName>
    <definedName name="_xlnm.Print_Area" localSheetId="0">'Notas Gestión Administrativa'!$B$1:$B$637</definedName>
  </definedNames>
  <calcPr calcId="191029"/>
</workbook>
</file>

<file path=xl/calcChain.xml><?xml version="1.0" encoding="utf-8"?>
<calcChain xmlns="http://schemas.openxmlformats.org/spreadsheetml/2006/main">
  <c r="D29" i="6" l="1"/>
  <c r="D16" i="6"/>
  <c r="C423" i="5" l="1"/>
  <c r="C414" i="5"/>
  <c r="C391" i="5"/>
  <c r="C378" i="5"/>
  <c r="C370" i="5"/>
  <c r="C383" i="5" s="1"/>
  <c r="C359" i="5"/>
  <c r="B359" i="5"/>
  <c r="C357" i="5"/>
  <c r="B357" i="5"/>
  <c r="C351" i="5"/>
  <c r="B351" i="5"/>
  <c r="C350" i="5"/>
  <c r="B350" i="5"/>
  <c r="C344" i="5"/>
  <c r="B344" i="5"/>
  <c r="C342" i="5"/>
  <c r="B342" i="5"/>
  <c r="C337" i="5"/>
  <c r="B337" i="5"/>
  <c r="C336" i="5"/>
  <c r="B336" i="5"/>
  <c r="C330" i="5"/>
  <c r="B330" i="5"/>
  <c r="C329" i="5"/>
  <c r="C361" i="5" s="1"/>
  <c r="B329" i="5"/>
  <c r="B361" i="5" s="1"/>
  <c r="C321" i="5"/>
  <c r="C320" i="5"/>
  <c r="C311" i="5"/>
  <c r="B311" i="5"/>
  <c r="C303" i="5"/>
  <c r="B303" i="5"/>
  <c r="B321" i="5" s="1"/>
  <c r="C297" i="5"/>
  <c r="B297" i="5"/>
  <c r="C288" i="5"/>
  <c r="B288" i="5"/>
  <c r="C282" i="5"/>
  <c r="B282" i="5"/>
  <c r="C270" i="5"/>
  <c r="B270" i="5"/>
  <c r="C265" i="5"/>
  <c r="B265" i="5"/>
  <c r="C246" i="5"/>
  <c r="B246" i="5"/>
  <c r="C240" i="5"/>
  <c r="B240" i="5"/>
  <c r="C206" i="5"/>
  <c r="B206" i="5"/>
  <c r="C194" i="5"/>
  <c r="B194" i="5"/>
  <c r="C182" i="5"/>
  <c r="B182" i="5"/>
  <c r="C171" i="5"/>
  <c r="B171" i="5"/>
  <c r="C153" i="5"/>
  <c r="B153" i="5"/>
  <c r="C146" i="5"/>
  <c r="B146" i="5"/>
  <c r="C141" i="5"/>
  <c r="B141" i="5"/>
  <c r="C134" i="5"/>
  <c r="B134" i="5"/>
  <c r="C117" i="5"/>
  <c r="B117" i="5"/>
  <c r="C111" i="5"/>
  <c r="B111" i="5"/>
  <c r="C104" i="5"/>
  <c r="B104" i="5"/>
  <c r="C98" i="5"/>
  <c r="B98" i="5"/>
  <c r="C87" i="5"/>
  <c r="B87" i="5"/>
  <c r="C75" i="5"/>
  <c r="B75" i="5"/>
  <c r="C63" i="5"/>
  <c r="B63" i="5"/>
  <c r="C52" i="5"/>
  <c r="B52" i="5"/>
  <c r="C45" i="5"/>
  <c r="B45" i="5"/>
  <c r="C38" i="5"/>
  <c r="B38" i="5"/>
  <c r="C29" i="5"/>
  <c r="B29" i="5"/>
  <c r="C25" i="5"/>
  <c r="B25" i="5"/>
  <c r="C18" i="5"/>
  <c r="B18" i="5"/>
</calcChain>
</file>

<file path=xl/sharedStrings.xml><?xml version="1.0" encoding="utf-8"?>
<sst xmlns="http://schemas.openxmlformats.org/spreadsheetml/2006/main" count="633" uniqueCount="547">
  <si>
    <t>Gobierno del Estado de Chihuahua</t>
  </si>
  <si>
    <t>Notas de Gestión Administrativa</t>
  </si>
  <si>
    <t>Autorización e Historia</t>
  </si>
  <si>
    <t>Seis meses más tarde, el 6 de julio 1824, el Soberano Congreso Constituyente decretó que Chihuahua fuera convertido en Estado de la Federación. El 8 de septiembre de ese mismo año se instaló su primer Congreso Constituyente, designando un Gobernador y la forma de gobierno republicana y federal con división de los poderes: Legislativo, Ejecutivo y Judicial.</t>
  </si>
  <si>
    <t>Organización y Objeto Social</t>
  </si>
  <si>
    <t>En conformidad a la Constitución Política del Estado de Chihuahua en sus artículos que se transcriben a continuación:</t>
  </si>
  <si>
    <t xml:space="preserve">Todos los habitantes del Estado tienen derecho a acceder en igualdad de oportunidades a los beneficios del desarrollo social. Corresponde a los poderes públicos promover las condiciones para que la libertad y la igualdad de la persona y de los grupos en que se integra, sean reales y efectivas; y remover los obstáculos que impidan o dificulten su plenitud. Es derecho de todo habitante del Estado de Chihuahua, el aprovechamiento de las fuentes renovables de energía solar, eólica y cualquier otro tipo de energía proveniente de sustancias orgánicas, para la generación de energía para el autoabastecimiento en los términos que establezca la ley en la materia. </t>
  </si>
  <si>
    <t>ARTICULO 143. Todo habitante del Estado en edad escolar, tiene derecho a recibir la educación preescolar, primaria, secundaria y media superior, las cuales tendrán el carácter de obligatorias y se impartirán gratuitamente en los planteles Oficiales, de acuerdo con la ley de la materia.</t>
  </si>
  <si>
    <t>ARTICULO 155. Todos los habitantes del Estado tienen derecho a la protección de la salud. La salud pública estatal estará a cargo del Ejecutivo, por conducto de la dependencia que determine su ley orgánica.</t>
  </si>
  <si>
    <t>ARTICULO 163. El año fiscal para el Estado y los Municipios se contará del primero de enero al 31 de diciembre de cada año.</t>
  </si>
  <si>
    <t xml:space="preserve">ARTICULO 30. El Estado adopta para su régimen interior la forma de gobierno republicano, representativo, democrático, laico y popular, teniendo como base de su división territorial y de su organización política y administrativa el municipio libre. </t>
  </si>
  <si>
    <t>ARTICULO 31. El Poder Público del Estado se divide para su ejercicio en Legislativo, Ejecutivo y Judicial, y se deposita: I. El Legislativo, en una Asamblea que se denominará “Congreso del Estado”. II. El Ejecutivo, en un funcionario que se denominará “Gobernador del Estado”.</t>
  </si>
  <si>
    <t>III. El Judicial, en un “Tribunal Superior de Justicia” y en los jueces de primera instancia y menores.</t>
  </si>
  <si>
    <t>De conformidad con el artículo 86 de la Ley del Impuesto Sobre la Renta, el Estado únicamente tiene la obligación de retener y enterar el Impuesto y exigir la documentación que reúna los requisitos fiscales cuando hagan pagos a terceros y estén obligados a ello en los términos de la Ley.</t>
  </si>
  <si>
    <t>El Gobierno del Estado de Chihuahua ha adoptado los lineamientos que se derivan de la LGCG, de conformidad con lo establecido en el Acuerdo de Interpretación sobre las Obligaciones Establecidas en los Artículos Transitorios de la LGCG para la emisión de los estados financieros.</t>
  </si>
  <si>
    <t xml:space="preserve">El marco conceptual y los postulados básicos de contabilidad gubernamental aprobados durante 2009 entraron en vigor el 30 de abril de 2010, con la finalidad de que los entes públicos establezcan un proceso ordenado de adecuación en su organización interna, así como de capacitación sobre las características del sistema de contabilidad que les permita cumplir con el sistema de contabilidad establecido en la LGCG. </t>
  </si>
  <si>
    <t>El Gobierno del Estado de Chihuahua, a partir del 1 de enero de 2012, elabora sus registros contables con base acumulativa y en apego al marco conceptual y postulados básicos emitidos por el CONAC.</t>
  </si>
  <si>
    <t>Los estados financieros adjuntos, están preparados conforme a las bases específicas de contabilización de la LGCG.</t>
  </si>
  <si>
    <t>1.              Los inmuebles, mobiliario y equipo adquiridos por El Gobierno del Estado de Chihuahua se registran al costo de adquisición, y en su caso, aplicando los criterios de los documentos que describen las principales reglas de registro y valoración del patrimonio, emitidas por el CONAC.</t>
  </si>
  <si>
    <t>El Gobierno del Estado, aporta a su vez a los municipios el 20% del Fondo General de Participaciones,  del Impuesto Especial Sobre Producción y Servicios, del Impuesto Sobre Tenencia o Uso de Vehículos, del Impuesto Sobre Automóviles Nuevos e impuestos obtenidos por el Estado, y el 100% del Fondo de Fomento Municipal.</t>
  </si>
  <si>
    <t>El Fondo de Aportaciones para la Educación Básica y Normal, Fondo de Aportaciones para los Servicios de Salud, y Fondo de Aportaciones para la Educación Tecnológica y de Adultos son ejercidos directamente por los Organismos Públicos Descentralizados correspondientes; el Fondo de Aportaciones para la Infraestructura Social Municipal y el Fondo para el Fortalecimiento de los Municipios y el Distrito Federal son ejercidos por los 67 municipios del Estado.  El Fondo de Aportaciones para la Infraestructura Social Estatal, Fondo de Aportaciones Múltiples, Fondo de Aportaciones para la Seguridad Pública de los Estados y el Distrito Federal, y Fondo para el Fortalecimiento de las Entidades Federativas son ejercidos por el Gobierno del Estado de Chihuahua.</t>
  </si>
  <si>
    <t>Compromisos</t>
  </si>
  <si>
    <t>Con fecha 21 de agosto de 2013, se celebró el contrato de Fideicomiso Irrevocable No. 80672 (el “Fidecomiso”) entre Nacional Financiera, S.N.C., Institución Fiduciaria (“NAFIN” o el “Fiduciario”) y el Gobierno del Estado de Chihuahua con el carácter de Fideicomitente y Fideicomisario en segundo lugar (el “Fideicomitente”), por conducto de la Secretaría de Hacienda. El principal objetivo del Fideicomiso es la emisión de Certificados Bursátiles Fiduciarios ("CBFs"). El Patrimonio del Fideicomiso No.80672 se integró principalmente por el producto de la colocación de los certificados bursátiles fiduciarios y los ingresos que se obtengan de la cobranza de las cuotas de peaje, en los términos y condiciones que se establecen en el mismo contrato del Fideicomiso. El Contrato Fideicomiso No. 80672 establece de forma general que a partir de la fecha de inicio de operación del Fideicomiso (siendo esta el 21 de agosto de 2013) recibirá la recaudación de las cuotas de peaje derivadas de la operación y explotación de las casetas Villa Ahumada, Sacramento, Saucillo, Camargo, Jiménez, Ojo Laguna, Cuauhtémoc, Savalza y Galeana, ubicadas en el Estado de Chihuahua, hasta el año 2038.</t>
  </si>
  <si>
    <t>Eventos Posteriores al Cierre</t>
  </si>
  <si>
    <t>Partes Relacionadas</t>
  </si>
  <si>
    <t>No se tienen partes relacionadas que pudieran ejercer influencia significativa sobre la toma de decisiones financieras y operativas.</t>
  </si>
  <si>
    <t>Bajo protesta decir verdad declaramos que los Estados Financieros y sus notas, son razonablemente correctos y son responsabilidad del emisor.</t>
  </si>
  <si>
    <t>Notas a los Estados Financieros</t>
  </si>
  <si>
    <t xml:space="preserve">El registro de los gastos presupuestarios que emite El Gobierno del Estado de Chihuahua, se apega a lo establecido en la Ley de Contabilidad Gubernamental, Lineamientos emitidos por el Consejo Nacional de Armonización Contable y demás disposiciones que establecen las diversas instancias que tienen injerencia en esta materia. </t>
  </si>
  <si>
    <t xml:space="preserve">Estos informes expresan las transacciones y operaciones económicas realizadas por las diferentes Entes Públicos, bajo los criterios de objetividad, equidad, austeridad, racionalidad, trasparencia y rendición de cuentas. </t>
  </si>
  <si>
    <t xml:space="preserve">Dicha información se presenta de la siguiente manera: </t>
  </si>
  <si>
    <t>1.- Información Presupuestal</t>
  </si>
  <si>
    <t>2.- Información Programática</t>
  </si>
  <si>
    <t>3.- Información de Disciplina Financiera</t>
  </si>
  <si>
    <t>4.- Otra Información Presupuestaria</t>
  </si>
  <si>
    <t>Permite identificar con claridad y transparencia los bienes y servicios que se adquieren, las transferencias que se realizan y las aplicaciones previstas en el presupuesto, facilita el ejercicio del control interno y externo de las transacciones de los entes públicos, promueve el desarrollo y aplicación de los sistemas de programación y gestión del gasto público.</t>
  </si>
  <si>
    <t>Políticas de Contabilidad Significativas</t>
  </si>
  <si>
    <t>Las Agencias Calificadoras son empresas de prestigio internacional que aplican técnicas especializadas para medir la calidad crediticia de entes públicos y privados, a través de la implementación de diferentes metodologías, estas empresas pueden emitir una opinión tanto en transacciones en el sistema financiero como en la bolsa de valores. Esta opinión sirve para que tanto los acreedores, dueños de empresas, inversionistas, especialistas del sistema financiero y público en general, tengan certeza y seguridad que las diferentes operaciones financieras que se realizan en nuestro país; están apegadas a derecho y tienen viabilidad financiera.</t>
  </si>
  <si>
    <t>Las calificaciones crediticias son opiniones sobre el riesgo crediticio y les sirve a los acreedores para evaluar la solvencia crediticia de los posibles deudores y para saber cómo se desenvuelven con el pago de sus deudas. Los acreedores se basan en estas calificaciones para determinar si está calificado para obtener un crédito, las tasas de interés que cobrarán y el límite de crédito que fijarán.</t>
  </si>
  <si>
    <t xml:space="preserve"> Calificaciones Otorgadas</t>
  </si>
  <si>
    <t>Valor Gubernamental o Instrumento Financiero</t>
  </si>
  <si>
    <t>Entorno legal – De conformidad con lo dispuesto por la Constitución Política de los Estados Unidos Mexicanos en su Artículo 40, el pueblo mexicano se constituye en una República representativa, democrática, compuesta de estados libres y soberanos en lo relativo a su régimen interior, pero unidos en una Federación.  La organización, estructura y funciones del Poder Ejecutivo del Gobierno del Estado de Chihuahua (“Poder Ejecutivo”) están reguladas por: la Constitución Política de los Estados Unidos Mexicanos,  la Constitución Política del Estado de Chihuahua, la Ley Orgánica del Poder Ejecutivo del Estado, Ley de Planeación para el Estado de Chihuahua, el Plan Estatal de Desarrollo por el periodo 2022 – 2027, los reglamentos de las Secretarías y Coordinaciones, reglamentos y decretos específicos de la administración centralizada y paraestatal,  y que tiene por objeto principal promover la justicia social de la ciudadanía y el Gobierno.</t>
  </si>
  <si>
    <t>2.          De conformidad con el documento publicado el 8 de agosto de 2013, respecto a las Reglas de Registro y Valoración de Patrimonio, se tiene la obligación de conciliar el inventario de bienes inmuebles y muebles con los registros contables y reconocer su depreciación al 31 de diciembre de 2014. A partir del 31 de diciembre de 2016 el Gobierno del Estado de Chihuahua reconoció la depreciación acumulada de los Bienes Muebles. El Gobierno del Estado de Chihuahua se encuentra en proceso de obtener los dictámenes técnicos sobre las vidas útiles estimadas de los bienes inmuebles para su respectiva autorización, por lo que la depreciación de los bienes inmuebles no ha sido reconocida.</t>
  </si>
  <si>
    <t>ARTÍCULO 4°. En el Estado de Chihuahua, toda persona gozará de los derechos reconocidos en la Constitución Federal, los Tratados Internacionales en materia de derechos humanos, celebrados por el Estado Mexicano y en esta Constitución. Queda prohibida toda discriminación y cualquier tipo de violencia, por acción u  omisión,  motivada  por  origen  étnico  o nacional,  el género,  la edad,  las  discapacidades,  la condición  social, las  condiciones  de salud, la religión, las opiniones,  las preferencias  sexuales,  el estado  civil o  cualquier  otra  que  atente  contra  la  dignidad  humana  y  tenga  por objeto anular o menoscabar los derechos y libertades de las personas.</t>
  </si>
  <si>
    <t xml:space="preserve">Toda  persona  tiene  derecho  al acceso,  disposición y  saneamiento  de agua  para consumo personal y doméstico en forma suficiente, salubre, aceptable y asequible. El Estado garantizará este derecho y la ley definirá las bases, apoyos y modalidades para el acceso y uso equitativo y sustentable de los recursos hídricos, estableciendo la participación de los municipios, así como la participación de la ciudadanía para la consecución de dichos fines. </t>
  </si>
  <si>
    <t xml:space="preserve"> </t>
  </si>
  <si>
    <t>El Plan Estatal de Desarrollo es el instrumento legal que describe el rumbo en que sociedad y gobierno coordinarán esfuerzos, recursos, voluntad e inteligencia para construir y garantizar el bienestar y las oportunidades para todas y todos sus habitantes.</t>
  </si>
  <si>
    <r>
      <t xml:space="preserve">b.              </t>
    </r>
    <r>
      <rPr>
        <b/>
        <i/>
        <sz val="10"/>
        <color rgb="FF000000"/>
        <rFont val="Arial"/>
        <family val="2"/>
      </rPr>
      <t xml:space="preserve">Postulados básicos </t>
    </r>
    <r>
      <rPr>
        <i/>
        <sz val="10"/>
        <color rgb="FF000000"/>
        <rFont val="Arial"/>
        <family val="2"/>
      </rPr>
      <t>-</t>
    </r>
    <r>
      <rPr>
        <b/>
        <i/>
        <sz val="10"/>
        <color rgb="FF000000"/>
        <rFont val="Arial"/>
        <family val="2"/>
      </rPr>
      <t xml:space="preserve"> </t>
    </r>
    <r>
      <rPr>
        <sz val="10"/>
        <color rgb="FF000000"/>
        <rFont val="Arial"/>
        <family val="2"/>
      </rPr>
      <t>El Gobierno del Estado de Chihuahua tiene la obligación de apegarse en la preparación de sus estados financieros de acuerdo a los postulados básicos emitidos por el CONAC.</t>
    </r>
  </si>
  <si>
    <r>
      <t xml:space="preserve">c.               </t>
    </r>
    <r>
      <rPr>
        <b/>
        <i/>
        <sz val="10"/>
        <color rgb="FF000000"/>
        <rFont val="Arial"/>
        <family val="2"/>
      </rPr>
      <t>Estados financieros básicos -</t>
    </r>
    <r>
      <rPr>
        <sz val="10"/>
        <color rgb="FF000000"/>
        <rFont val="Arial"/>
        <family val="2"/>
      </rPr>
      <t xml:space="preserve"> Conforme a las políticas de información financiera establecidas por la LGCG, se presentan como estados financieros básicos, el Estado de Situación Financiera, Estado de Actividades, Estado de Variaciones en la Hacienda Pública / Patrimonio, Estado Analítico del Activo, Estado Analítico de la Deuda y Otros Pasivos, Estado de Flujos de Efectivo, de Cambios en la Situación Financiera y el Informe de Pasivos Contingentes de conformidad con el acuerdo que reforma el capítulo III y VII del Manual de Contabilidad Gubernamental. </t>
    </r>
  </si>
  <si>
    <r>
      <t xml:space="preserve">a.         </t>
    </r>
    <r>
      <rPr>
        <b/>
        <i/>
        <sz val="10"/>
        <color rgb="FF000000"/>
        <rFont val="Arial"/>
        <family val="2"/>
      </rPr>
      <t xml:space="preserve">Efectivo y equivalentes de efectivo </t>
    </r>
    <r>
      <rPr>
        <sz val="10"/>
        <color rgb="FF000000"/>
        <rFont val="Arial"/>
        <family val="2"/>
      </rPr>
      <t>– Consisten principalmente en depósitos bancarios en cuentas de cheques e inversiones en valores a corto plazo, de gran liquidez, fácilmente convertibles en efectivo y sujetos a riesgos poco significativos de cambios en valor. El efectivo se presenta a su valor nominal y los equivalentes a su valor razonable; las fluctuaciones en su valor, en los casos de fondos específicos que es un efectivo restringido, se reconocen en una cuenta pasivo hasta que se obtiene la autorización de las autoridades correspondientes para disponer de dichos recursos.</t>
    </r>
  </si>
  <si>
    <r>
      <t xml:space="preserve">b.          </t>
    </r>
    <r>
      <rPr>
        <b/>
        <i/>
        <sz val="10"/>
        <color rgb="FF000000"/>
        <rFont val="Arial"/>
        <family val="2"/>
      </rPr>
      <t xml:space="preserve">Efectivo o equivalentes de efectivo a recibir y bienes o servicios a recibir </t>
    </r>
    <r>
      <rPr>
        <sz val="10"/>
        <color rgb="FF000000"/>
        <rFont val="Arial"/>
        <family val="2"/>
      </rPr>
      <t>– Contemplan los subsidios de ejercicios anteriores e, inclusive, los del propio ejercicio, correspondientes a aportaciones, convenios o ministraciones estatales y federales.</t>
    </r>
  </si>
  <si>
    <r>
      <t>c.</t>
    </r>
    <r>
      <rPr>
        <b/>
        <i/>
        <sz val="10"/>
        <color rgb="FF000000"/>
        <rFont val="Arial"/>
        <family val="2"/>
      </rPr>
      <t xml:space="preserve">      Bienes inmuebles y muebles</t>
    </r>
    <r>
      <rPr>
        <b/>
        <sz val="10"/>
        <color rgb="FF000000"/>
        <rFont val="Arial"/>
        <family val="2"/>
      </rPr>
      <t xml:space="preserve"> </t>
    </r>
    <r>
      <rPr>
        <sz val="10"/>
        <color rgb="FF000000"/>
        <rFont val="Arial"/>
        <family val="2"/>
      </rPr>
      <t>– El Gobierno del Estado registra sus activos de la forma siguiente:</t>
    </r>
  </si>
  <si>
    <r>
      <t xml:space="preserve">  d</t>
    </r>
    <r>
      <rPr>
        <b/>
        <i/>
        <sz val="10"/>
        <color rgb="FF000000"/>
        <rFont val="Arial"/>
        <family val="2"/>
      </rPr>
      <t xml:space="preserve">.    Bienes disponibles para su transformación o consumo –  </t>
    </r>
    <r>
      <rPr>
        <sz val="10"/>
        <color rgb="FF000000"/>
        <rFont val="Arial"/>
        <family val="2"/>
      </rPr>
      <t>Son bienes que se obtienen para consumo casi inmediato, es decir se compran para ser utilizados en algo específico, por lo que no hay un método de valuación ni sistema de costeo.</t>
    </r>
  </si>
  <si>
    <r>
      <t xml:space="preserve">   e</t>
    </r>
    <r>
      <rPr>
        <b/>
        <i/>
        <sz val="10"/>
        <color rgb="FF000000"/>
        <rFont val="Arial"/>
        <family val="2"/>
      </rPr>
      <t xml:space="preserve">.    Provisiones – </t>
    </r>
    <r>
      <rPr>
        <sz val="10"/>
        <color rgb="FF000000"/>
        <rFont val="Arial"/>
        <family val="2"/>
      </rPr>
      <t>Se reconocen cuando se tiene una obligación presente como resultado de un evento pasado, que probablemente resulte en la salida de recursos económicos y que pueda ser estimada razonablemente.</t>
    </r>
  </si>
  <si>
    <r>
      <t xml:space="preserve">  </t>
    </r>
    <r>
      <rPr>
        <sz val="10"/>
        <color rgb="FF000000"/>
        <rFont val="Arial"/>
        <family val="2"/>
      </rPr>
      <t xml:space="preserve"> f.</t>
    </r>
    <r>
      <rPr>
        <b/>
        <i/>
        <sz val="10"/>
        <color rgb="FF000000"/>
        <rFont val="Arial"/>
        <family val="2"/>
      </rPr>
      <t xml:space="preserve">    Reconocimiento de ingresos – </t>
    </r>
    <r>
      <rPr>
        <sz val="10"/>
        <color rgb="FF000000"/>
        <rFont val="Arial"/>
        <family val="2"/>
      </rPr>
      <t xml:space="preserve"> Se reconocen cuando se tiene el derecho al cobro y se integran de la siguiente forma:</t>
    </r>
  </si>
  <si>
    <r>
      <t xml:space="preserve">Ingresos propios – </t>
    </r>
    <r>
      <rPr>
        <sz val="10"/>
        <color rgb="FF000000"/>
        <rFont val="Arial"/>
        <family val="2"/>
      </rPr>
      <t>Los impuestos, derechos, productos, aprovechamientos, y contribuciones extraordinarias, en la forma que lo determina el Código Fiscal del Estado de Chihuahua.</t>
    </r>
  </si>
  <si>
    <r>
      <t xml:space="preserve">Participaciones e incentivos en ingresos fiscales federales – </t>
    </r>
    <r>
      <rPr>
        <sz val="10"/>
        <color rgb="FF000000"/>
        <rFont val="Arial"/>
        <family val="2"/>
      </rPr>
      <t xml:space="preserve">El Fondo General de Participaciones, de Fomento Municipal, Impuesto Sobre Tenencia o Uso de Vehículos, Incentivos por actos de fiscalización, Impuesto Especial Sobre Producción y Servicios, Impuesto Especial Sobre Producción y Servicios Gasolina y Diésel e Impuestos Sobre Automóviles Nuevos, derivadas de la aplicación del Capítulo I de la Ley de Coordinación Fiscal, y de los convenios de adhesión al Sistema Nacional de Coordinación Fiscal y de colaboración administrativa en materia fiscal federal celebrados por el Gobierno del Estado de Chihuahua, con la Secretaría de Hacienda y Crédito Público del Gobierno Federal.  </t>
    </r>
  </si>
  <si>
    <r>
      <t xml:space="preserve">Aportaciones federales - </t>
    </r>
    <r>
      <rPr>
        <sz val="10"/>
        <color rgb="FF000000"/>
        <rFont val="Arial"/>
        <family val="2"/>
      </rPr>
      <t>De conformidad con el capítulo V de la Ley de Coordinación Fiscal, la Federación transfiere de manera mensual al Estado, fondos de aportaciones federales, condicionando su gasto a la consecución y cumplimiento de los objetivos que para cada tipo de aportación establece dicha Ley. Los fondos transferidos son:  Fondo de Aportaciones para la Educación Básica y Normal, Fondo de Aportaciones para los Servicios de Salud, Fondo de Aportaciones para la Infraestructura Social (Estatal y Municipal), Fondo de Aportaciones para el Fortalecimiento de los Municipios y el D.F., Fondo de Aportaciones Múltiples, Fondo de Aportaciones para la Educación Tecnológica y de Adultos,  Fondo de Aportaciones para la Seguridad Pública de los Estados y el Distrito Federal y Fondo de Aportaciones para el Fortalecimiento de las Entidades Federativas.  Estas aportaciones son administradas por el Gobierno del Estado de Chihuahua.</t>
    </r>
  </si>
  <si>
    <r>
      <t xml:space="preserve">Transferencias federales – </t>
    </r>
    <r>
      <rPr>
        <sz val="10"/>
        <color rgb="FF000000"/>
        <rFont val="Arial"/>
        <family val="2"/>
      </rPr>
      <t>Los recibidos para apoyo financiero y programas específicos recibidos de parte del Gobierno Federal.</t>
    </r>
  </si>
  <si>
    <r>
      <t xml:space="preserve">Ingresos derivados de endeudamiento – </t>
    </r>
    <r>
      <rPr>
        <sz val="10"/>
        <color rgb="FF000000"/>
        <rFont val="Arial"/>
        <family val="2"/>
      </rPr>
      <t>Los obtenidos por créditos, empréstitos y obligaciones a cargo del Estado aprobados por el Congreso del Estado de Chihuahua.</t>
    </r>
  </si>
  <si>
    <r>
      <t>g.</t>
    </r>
    <r>
      <rPr>
        <b/>
        <sz val="10"/>
        <color rgb="FF000000"/>
        <rFont val="Arial"/>
        <family val="2"/>
      </rPr>
      <t xml:space="preserve">      Presentación de Productos- </t>
    </r>
    <r>
      <rPr>
        <sz val="10"/>
        <color rgb="FF000000"/>
        <rFont val="Arial"/>
        <family val="2"/>
      </rPr>
      <t>El importe de los Productos por concepto de intereses en el año  2020, para efectos de presentación se informaban en el Estado de Actividades en Otros Ingresos y Beneficios Varios- Ingresos Financieros, a partir del año 2021 cambiamos la política de presentación de acuerdo a el instructivo de llenado del Estado de Actividades (Capitulo VII De los Estados e Informes Contables, Presupuestarios, Programáticos y de los Indicadores de Postura Fiscal. Orden reformado DOF 23-12-2020) en donde señala que la partida Productos es el saldo de la cuenta 4.1.5 y el saldo de la partida Ingresos Financieros es el saldo de la cuenta 4.3.1</t>
    </r>
  </si>
  <si>
    <t>3.          Los inmuebles que se construyen por el propio Gobierno del Estado de Chihuahua o las adiciones o mejoras a los mismos, se registran inicialmente al costo de construcción incurrido, aquellos recibidos como donación, se registran al valor consignado en la escritura.</t>
  </si>
  <si>
    <r>
      <t xml:space="preserve">j.      </t>
    </r>
    <r>
      <rPr>
        <b/>
        <sz val="10"/>
        <color rgb="FF000000"/>
        <rFont val="Arial"/>
        <family val="2"/>
      </rPr>
      <t xml:space="preserve"> Bienes Inmuebles- </t>
    </r>
    <r>
      <rPr>
        <sz val="10"/>
        <color rgb="FF000000"/>
        <rFont val="Arial"/>
        <family val="2"/>
      </rPr>
      <t>En diciembre de 2022 se dieron de baja los bienes inmuebles que forman parte del patrimonio arqueológico, artístico e histórico del Instituto Nacional de Antropología e Historia por un valor de 139,415,331.00</t>
    </r>
  </si>
  <si>
    <r>
      <t xml:space="preserve">i.      </t>
    </r>
    <r>
      <rPr>
        <b/>
        <sz val="10"/>
        <color rgb="FF000000"/>
        <rFont val="Arial"/>
        <family val="2"/>
      </rPr>
      <t xml:space="preserve"> Provisiones</t>
    </r>
    <r>
      <rPr>
        <sz val="10"/>
        <color rgb="FF000000"/>
        <rFont val="Arial"/>
        <family val="2"/>
      </rPr>
      <t>- A partir de junio de 2022 se registra el pasivo de servicios personales de los conceptos de Gratificacion Anual y Prima Vacacional de los                   empleados.</t>
    </r>
  </si>
  <si>
    <t xml:space="preserve">El gasto público está encauzado en un escenario de estricta austeridad, a través de la implementación de las medidas tendientes a fomentar la optimización en la aplicación de los recursos. </t>
  </si>
  <si>
    <t xml:space="preserve">Con estas medidas se garantizarán las finanzas públicas sanas, logrando de esta manera un gasto  ordenado,  en donde se le da especial atención a los que menos tienen, alcanzando un desarrollo integral, independientemente de las condiciones económicas. </t>
  </si>
  <si>
    <t>El  31  de  enero  de  1824,  el Congreso  Nacional  expidió  el  acta  constitutiva  de  la  Federación,  la  cual organizó a  la  Nación  bajo el  Sistema  Republicano,  Representativo y Federal. Entre los Estados creados se contó el Estado Interno del Norte, constituido por las Provincias de Durango, Chihuahua y Nuevo México.</t>
  </si>
  <si>
    <r>
      <t>h.</t>
    </r>
    <r>
      <rPr>
        <b/>
        <sz val="10"/>
        <color rgb="FF000000"/>
        <rFont val="Arial"/>
        <family val="2"/>
      </rPr>
      <t xml:space="preserve">      Estado de Flujos de Efectivo-</t>
    </r>
    <r>
      <rPr>
        <sz val="10"/>
        <color rgb="FF000000"/>
        <rFont val="Arial"/>
        <family val="2"/>
      </rPr>
      <t>Desde el 4o trimestre de 2021</t>
    </r>
    <r>
      <rPr>
        <b/>
        <sz val="10"/>
        <color rgb="FF000000"/>
        <rFont val="Arial"/>
        <family val="2"/>
      </rPr>
      <t xml:space="preserve"> </t>
    </r>
    <r>
      <rPr>
        <sz val="10"/>
        <color rgb="FF000000"/>
        <rFont val="Arial"/>
        <family val="2"/>
      </rPr>
      <t>se modifico el Estado de Flujos de Efectivo para cumplir con el Capitulo VII del manual de Contabilidad Gubernamental,  referente a los Estados e Informes Contables, Presupuestarios, Programáticos y de los Indicadores de Postura Fiscal, Estado de Flujos de Efectivo. Orden reformado DOF 23-12-2020 Instructivo del llenado del Estado de Flujos de Efectivo en donde indica que dicho Estado es en base a Ingreso Recaudado y Gasto Pagado.</t>
    </r>
  </si>
  <si>
    <t>Información sobre la Deuda y el Reporte Analítico de la Deuda</t>
  </si>
  <si>
    <t>Bases de Preparación de los Estados Financieros</t>
  </si>
  <si>
    <t>Reporte Analítico del Activo</t>
  </si>
  <si>
    <t>Responsabilidad Sobre la Presentación Razonable de la Información Contable</t>
  </si>
  <si>
    <t xml:space="preserve">   Consideraciones fiscales </t>
  </si>
  <si>
    <t xml:space="preserve">   Entorno legal y administración de las finanzas públicas</t>
  </si>
  <si>
    <t xml:space="preserve">   Ejercicio fiscal</t>
  </si>
  <si>
    <t xml:space="preserve">   Régimen jurídico</t>
  </si>
  <si>
    <t>Gobierno del Estado de Chihuahua. Persona Moral sin fines de lucro.</t>
  </si>
  <si>
    <t>La Información Contable esta firmada en cada página de la misma y se incluye al final la siguiente leyenda: " Bajo protesta de decir verdad declaramos que los Estados Financieros y sus notas, son razonablemente correctos y son responsabilidad del emisor".</t>
  </si>
  <si>
    <t>Gastos Presupuestarios</t>
  </si>
  <si>
    <t>Prioridades de Gasto</t>
  </si>
  <si>
    <t>Clasificación por Objeto del Gasto</t>
  </si>
  <si>
    <t>Clasificación por Eje Rector</t>
  </si>
  <si>
    <t>Estabilidad Presupuestaria</t>
  </si>
  <si>
    <t>Del 1° de enero al 31 de diciembre de 2025.</t>
  </si>
  <si>
    <t>Para el desarrollo de sus funciones del ejercicio presupuestal del 1 de enero al 31 de diciembre de 2025, el Gobierno del Estado de Chihuahua  obtuvo los recursos económicos previstos en las Leyes de Ingresos y el Presupuesto de Egresos del Estado de Chihuahua para el ejercicio de 2025, aprobados mediante Decreto número LXVIII/APLIE/0169/2024 I P.O. y LXVIII/APPEE/0171/2024 I P.O.,  respectivamente, por la LXVII Legislatura del Estado Libre y Soberano de Chihuahua.</t>
  </si>
  <si>
    <t>Actualmente el Estado tiene contratadas a HR Ratings y Fitch Ratings para la calificación crediticia del Estado, las cuales tienen la calificación de A, el 16 de abril de 2025 HR Ratings revisó al alza la calificación de HR  A a HR A + y modificó la Perspectiva de Positiva a Estable al Estado y la calificadora fitch Ratings en agosto 2024 subió la calificación nacional de largo plazo del estado de Chihuahua de ‘BBB+(mex)’a ‘A-(mex)’. La Perspectiva se mantuvo Positiva. Una de las medidas a mediano y largo plazo se fundamenta en el continuar con los altos recursos correspondientes a los ingresos propios por arriba de la media con respecto a las demás entidades, así como la disminución de las disposiciones de obligaciones a corto plazo.</t>
  </si>
  <si>
    <t>Salario.</t>
  </si>
  <si>
    <t xml:space="preserve">Objetivos </t>
  </si>
  <si>
    <t>Metas</t>
  </si>
  <si>
    <r>
      <t>Estrategias</t>
    </r>
    <r>
      <rPr>
        <sz val="10"/>
        <rFont val="Arial"/>
        <family val="2"/>
      </rPr>
      <t xml:space="preserve"> </t>
    </r>
  </si>
  <si>
    <t>Postura Fiscal</t>
  </si>
  <si>
    <t xml:space="preserve"> Al 30 de septiembre de 2025</t>
  </si>
  <si>
    <t>Entidad Jurídica – El 24 de septiembre de 2014 el Consejo Nacional de Armonización Contable  (“CONAC”)  emitió las Normas en materia de consolidación  de la información financiera que son obligatorias para los entes públicos. Los estados financieros adjuntos han sido preparados para cumplir con las disposiciones legales que requieren la presentación de la Cuenta Pública del Poder Ejecutivo del Estado de Chihuahua. La Secretaría de Hacienda del Gobierno del Estado de Chihuahua  presenta  por separado  los  estados financieros  consolidados  para  dar  cumplimiento  a  las  Normas  en materia de  consolidación  de  Estados Financieros emitidas por el Consejo Nacional de Armonización Contable vigentes al 30 de septiembre de 2025.</t>
  </si>
  <si>
    <r>
      <t>Unidad monetaria de los estados financieros</t>
    </r>
    <r>
      <rPr>
        <b/>
        <sz val="10"/>
        <color rgb="FF000000"/>
        <rFont val="Arial"/>
        <family val="2"/>
      </rPr>
      <t xml:space="preserve"> - </t>
    </r>
    <r>
      <rPr>
        <sz val="10"/>
        <color rgb="FF000000"/>
        <rFont val="Arial"/>
        <family val="2"/>
      </rPr>
      <t>Los estados financieros y notas al 30 de septiembre de 2025 y 2024 y por los años que terminaron  en esas fechas incluyen saldos y transacciones en pesos de diferente poder adquisitivo.</t>
    </r>
  </si>
  <si>
    <r>
      <t xml:space="preserve">a.              </t>
    </r>
    <r>
      <rPr>
        <b/>
        <i/>
        <sz val="10"/>
        <color rgb="FF000000"/>
        <rFont val="Arial"/>
        <family val="2"/>
      </rPr>
      <t xml:space="preserve">Armonización contable gubernamental – </t>
    </r>
    <r>
      <rPr>
        <sz val="10"/>
        <color rgb="FF000000"/>
        <rFont val="Arial"/>
        <family val="2"/>
      </rPr>
      <t xml:space="preserve"> A partir  del 1 de enero de 2009 entró en vigor la Ley  General  de  Contabilidad Gubernamental  (“LGCG”), la cual establece las bases de  registro contable  y  presupuestal así como,  de  informes  que deberá de integrar  la cuenta pública que presenten las entidades  que administren  recursos  públicos.  Desde la publicación de la LGCG y  hasta  el  30 de septiembre de  2025,  se  han  emitido diversos  documentos  de aplicación de la contabilidad gubernamental los cuales complementan las disposiciones contenidas en dicha Ley.  De acuerdo con lo previsto en el artículo 79 fracción primera, tercer  párrafo  de  la  Constitución  Política  de los  Estados Unidos  Mexicanos,  es obligación  del  Gobierno  del  Estado llevar el control y registro contable, patrimonial y presupuestario de los recursos públicos que le son transferidos y asignados, de acuerdo con los criterios que establezca la Ley. </t>
    </r>
  </si>
  <si>
    <r>
      <t xml:space="preserve">                            Se registra provision por concepto de demandas por 51,055,814.92 en diciembre 2022, el saldo al 30 de septiembre de 2025 es de</t>
    </r>
    <r>
      <rPr>
        <b/>
        <sz val="10"/>
        <color rgb="FF000000"/>
        <rFont val="Arial"/>
        <family val="2"/>
      </rPr>
      <t xml:space="preserve"> 75,305,156.13</t>
    </r>
  </si>
  <si>
    <r>
      <t xml:space="preserve">k.    </t>
    </r>
    <r>
      <rPr>
        <b/>
        <sz val="10"/>
        <color rgb="FF000000"/>
        <rFont val="Arial"/>
        <family val="2"/>
      </rPr>
      <t xml:space="preserve"> Estimacion Cuentas Incobrables- </t>
    </r>
    <r>
      <rPr>
        <sz val="10"/>
        <color rgb="FF000000"/>
        <rFont val="Arial"/>
        <family val="2"/>
      </rPr>
      <t xml:space="preserve">Se realiza estimacion para cuentas incobrables por derechos a recibir efectivo o equivalentes por 1,302,002,628.38 en diciembre 2022, el saldo al 30 de septiembre de 2025 es de </t>
    </r>
    <r>
      <rPr>
        <b/>
        <sz val="10"/>
        <color rgb="FF000000"/>
        <rFont val="Arial"/>
        <family val="2"/>
      </rPr>
      <t>1,245,045,252.40</t>
    </r>
  </si>
  <si>
    <t>El presente informe trimestral  que se reporta, presenta saldos contables y presupuestarios al 30 de septiembre del 2025, al momento no se conocen eventos posteriores al cierre.</t>
  </si>
  <si>
    <t>Perfil de la Deuda Pública Estatal actualizada a la fecha de 30 de septiembre de 2025</t>
  </si>
  <si>
    <t>·         Incrementar los ingresos propios del Estado</t>
  </si>
  <si>
    <t>·         Reducir la dependencia de participaciones federales</t>
  </si>
  <si>
    <t>·         Mejorar la eficiencia en la cobranza y fiscalización</t>
  </si>
  <si>
    <t>·         Modernizar los sistemas de recaudación digital</t>
  </si>
  <si>
    <t>·         Ampliar y diversificar los medios de pagos disponibles que faciliten el cumplimiento oportuno de sus obligaciones fiscales</t>
  </si>
  <si>
    <t>·         Incentivar a los contribuyentes a pagar por medio de descuentos como el programa de borrón y cuenta nueva implementado en los últimos años</t>
  </si>
  <si>
    <t>·         Lograr un mayor porcentaje de pagos estatales se realicen por medios digitales</t>
  </si>
  <si>
    <t>·         Mantener la carga tributaria ciudadana sin incrementos reales</t>
  </si>
  <si>
    <t>·         Digitalizar los procesos de pago y cobranza</t>
  </si>
  <si>
    <t xml:space="preserve">El crecimiento económico global proyectado se sitúa en 3.0 % para 2025 y 3.1 % para 2026. </t>
  </si>
  <si>
    <t xml:space="preserve">Esta revisión al alza se explica por: compras anticipadas antes de alzas arancelarias, tasas arancelarias efectivas más bajas, mejores condiciones financieras y expansión fiscal en algunas economías importantes. </t>
  </si>
  <si>
    <t xml:space="preserve">Se espera que la inflación mundial continúe descendiendo. </t>
  </si>
  <si>
    <t xml:space="preserve">Las perspectivas están cargadas de riesgos: nuevas alzas de aranceles, elevado nivel de incertidumbre política y comercial, tensiones geopolíticas y vulnerabilidades fiscales. </t>
  </si>
  <si>
    <t>Factores clave que explican el ajuste:</t>
  </si>
  <si>
    <t>1. Anticipación de compras</t>
  </si>
  <si>
    <t xml:space="preserve">Muchas empresas adelantaron sus importaciones antes de que se elevaran los aranceles, lo que estimuló el comercio en el corto plazo. Pero ese impulso podría debilitarse más adelante si la demanda futura no sostiene ese ritmo. </t>
  </si>
  <si>
    <t>2. Reducción aplicada de aranceles</t>
  </si>
  <si>
    <t xml:space="preserve">Tras un alza arancelaria agresiva en abril, Estados Unidos moderó algunos de esos incrementos, reduciendo su tasa arancelaria efectiva de 24% a 17%, lo que ayuda a disminuir la distorsión comercial, aunque siguen en niveles históricamente elevados. </t>
  </si>
  <si>
    <t>3. Condiciones financieras más favorables / dólar más débil</t>
  </si>
  <si>
    <t xml:space="preserve">Las condiciones de financiamiento global se han aflojado, y el dólar se ha depreciado (-8% desde enero), lo que beneficia algunas economías emergentes y suaviza la carga del comercio. </t>
  </si>
  <si>
    <t>4. Políticas fiscales expansivas selectivas</t>
  </si>
  <si>
    <t xml:space="preserve">Algunos países han implementado estímulos fiscales que apoyan la demanda interna y amortiguan la desaceleración. </t>
  </si>
  <si>
    <t>Riesgos y desafíos</t>
  </si>
  <si>
    <t xml:space="preserve">Un retorno de medidas proteccionistas o nuevas disputas arancelarias podría debilitar el crecimiento global. </t>
  </si>
  <si>
    <t xml:space="preserve">La incertidumbre persistente en políticas comerciales y económicas puede contener la inversión. </t>
  </si>
  <si>
    <t xml:space="preserve">Las tensiones geopolíticas y choques en la oferta (energía, materias primas) son amenazas latentes. </t>
  </si>
  <si>
    <t xml:space="preserve">Los altos niveles de deuda pública y déficit fiscal reducen el margen de maniobra ante posibles crisis. </t>
  </si>
  <si>
    <t>Si las condiciones financieras se endurecen repentinamente, muchos países vulnerables quedarían en riesgo.</t>
  </si>
  <si>
    <t>Políticas Monetarias y tasas de interés</t>
  </si>
  <si>
    <t>·         En julio de 2025, la Reserva Federal de Estados Unidos mantuvo las tasas altas (alrededor de 5%) para seguir controlando la inflación, pero en septiembre comenzó a señalar posibles recortes hacia finales del año debido a una leve desaceleración del empleo y consumo lo que generó votalidad en los mercados financieros y un ligero debilitamiento del dólar.</t>
  </si>
  <si>
    <t xml:space="preserve">·         El Banco Central Europeo recorto tasas en septiembre por la persistente debilidad industrial en Alemania y Francia, buscando estimular el crecimiento, esto fortaleció los mercados bursátiles europeos, pero presionó al euro frente al dólar. </t>
  </si>
  <si>
    <t>PMI Manufacturero (Estados Unidos)</t>
  </si>
  <si>
    <t>El 2 de septiembre se publicó el índice PMI manufacturero de Estados Unidos de la siguiente manera:</t>
  </si>
  <si>
    <t>Inflación zona euro</t>
  </si>
  <si>
    <t>La agencia Eurostat de estadística de la Unión Europea informo que la inflación en la zona de la moneda fue de 2.1% anual el mes de agosto, frente a 2.0% de julio.</t>
  </si>
  <si>
    <t>Los datos del 02 de septiembre, mostraron que la inflación subyacente  que excluye los volátiles precios de la energía, los alimentos, el alcohol y el tabaco se mantuvo estable en 2.3% en agosto.</t>
  </si>
  <si>
    <t>Los precios de la energía, sin embargo, cayeron 1.9%, significativamente menos que la caída de 2.5% registrada en julio.</t>
  </si>
  <si>
    <t>Los precios de los alimentos, el alcohol y el tabaco bajaron a 3.2%, frente a 3.3% del mes anterior.</t>
  </si>
  <si>
    <t>Energía y materia prima</t>
  </si>
  <si>
    <t>·         El precio del petróleo (Brent) osciló entre 80 y 95 dólares/barril debido a:</t>
  </si>
  <si>
    <t>·         El gas natural en Europa subió de precio por una ola de calor prolongada, que aumento la demanda eléctrica.</t>
  </si>
  <si>
    <t>·         Los alimentos básicos, como trigo y maíz, se encarecieron por fenómenos climáticos en América del Norte y Ucrania.</t>
  </si>
  <si>
    <t>Tecnología e Inteligencia Artificial</t>
  </si>
  <si>
    <t>Grandes tecnológicas (Microsoft, Apple) superaron expectativas por la fuerte demanda de chips y servicios de IA, sin embargo, en China y Estados Unidos intensificaron su disputa tecnológica, con nuevas restricciones de exportación de semiconductores hacia empresas chinas, lo que aumentó la tensión comercial.</t>
  </si>
  <si>
    <t>Desaceleración de China</t>
  </si>
  <si>
    <t>El crecimiento de China se redujo a alrededor del 4% anual, afectado por la crisis inmobiliaria persistente, menor demanda global de manufacturas, baja inversión extranjera por incertidumbre regulatoria, lo que afectó los precios de materias primas y enfrió el comercio asiático.</t>
  </si>
  <si>
    <t>Encuesta del Banco de México</t>
  </si>
  <si>
    <t>En la encuesta de agosto de 2025 se observan ajustes importantes en las expectativas, como una revisión a la baja de la inflación general, un crecimiento económico proyectado algo más optimista para 2025, una depreciación del tipo de cambio menor, y una incluyente expansión en el empleo formal, gracias a la incorporación de trabajadores de plataformas digitales al IMSS. Los riesgos persisten en el entorno internacional, la gobernanza y la inseguridad, según los especialistas economistas encuestados.</t>
  </si>
  <si>
    <t>·         Inflación: Se espera que cierre 2025 en 3.95%, menor a lo estimado en julio. Para 2026 también se ajusta ligeramente a la baja.</t>
  </si>
  <si>
    <t>·         Crecimiento del PIB: Mejora la expectativa para 2025 de 0.2% a 0.46%. Para 2026 se mantiene cerca de 1.34%.</t>
  </si>
  <si>
    <t>·         Tipo de cambio: Se prevé un cierre de 2025 en $19.49 pesos por dólar, más optimista que el mes anterior.</t>
  </si>
  <si>
    <t>·         Tasa de interés: Se espera que la tasa de referencia cierre 2025 en 7.27%, con tendencia a bajar en 2026.</t>
  </si>
  <si>
    <t>·         Empleo: Gran incremento en la expectativa de generación de empleos para 2025, debido a la incorporación de trabajadores de plataformas digitales al IMSS.</t>
  </si>
  <si>
    <t>·         Principales riesgos para la economía:</t>
  </si>
  <si>
    <t>Confianza del consumidor</t>
  </si>
  <si>
    <t>El indicador de confianza del consumidor aumento 0.7 puntos en agosto respecto al mes anterior.</t>
  </si>
  <si>
    <t xml:space="preserve">      I.        Entorno Internacional</t>
  </si>
  <si>
    <t>    II.        Entorno Nacional</t>
  </si>
  <si>
    <t>En agosto de 2025, la confianza del consumidor mostró una ligera recuperación mensual, aunque permaneció por debajo del umbral de optimismo (50 puntos). Si bien las familias parecen más optimistas respecto a su situación futura y encuentran más factible la compra de bienes durables, persisten incertidumbres sobre la economía general del país y la capacidad de ahorro y proyección laboral.</t>
  </si>
  <si>
    <t>Indicador Mensual Formación Bruta de Capital Fijo</t>
  </si>
  <si>
    <t>El indicador en el mes de junio de 2025 y con cifras desestacionalizadas, la formación bruta de capital fijo descendió 1.4 % respecto al mes previo, en términos reales (ver gráfica 1). A tasa anual, cayó 6.8%.</t>
  </si>
  <si>
    <t xml:space="preserve">Consumo Privado en el Mercado Interior </t>
  </si>
  <si>
    <t>Puestos afiliados IMSS</t>
  </si>
  <si>
    <t>Al cierre del mes de agosto, se tienen registrados ante el Instituto Mexicano del Seguro Social 23,533,731 afiliaciones asociadas a un patrón, que incluye a las personas beneficiarias de la reforma de plataformas digitales.</t>
  </si>
  <si>
    <t>El registro ante el IMSS es de 22,454,917 considerando solo puestos de trabajo, el máximo valor que se ha registrado en el mes de agosto, de los cuales el 87.0% son permanentes y el 13.0% son eventuales.</t>
  </si>
  <si>
    <t>En este año en agosto se presentó un aumento mensual de 21,750 puestos, lo cual representa un 0.1%. Lo anterior, ya considera los 133,178 puestos de trabajo de trabajadores de plataforma al haber superado el umbral del ingreso neto mensual establecido en los lineamientos emitidos por la Secretaría del Trabajo y Previsión Social (STPS). </t>
  </si>
  <si>
    <t>La creación de empleo en lo que va del año es de 216,538 (doscientos dieciséis mil quinientos treinta y ocho) puestos de trabajo lo que representa una tasa de crecimiento de 1.0%.</t>
  </si>
  <si>
    <t>Los puestos de trabajo crecieron 65,082 (sesenta y cinco mil ochenta y dos) puestos, lo que representa una tasa de crecimiento anual de 0.3%.</t>
  </si>
  <si>
    <t>Los sectores económicos con el mayor incremento porcentual anual en puestos de trabajo son:</t>
  </si>
  <si>
    <t>Al 31 de agosto de 2025, se tienen inscritos ante el Instituto 1,039,351 (un millón treinta y nueve mil trescientos cincuenta y un) registros patronales, una tasa de variación anual negativa de 2.5%. Lo anterior, se explica principalmente por la implementación de medidas de seguridad en la apertura de registros patronales de personas físicas.</t>
  </si>
  <si>
    <t>Salario Promedio</t>
  </si>
  <si>
    <t>El salario base de cotización promedio de los puestos de trabajo afiliados al IMSS registrado al cierre de agosto del presente año, alcanzó un monto de $630.7, el segundo más alto desde que se tiene registro.</t>
  </si>
  <si>
    <t>El cambio nominal de $43.3, el cuarto mayor aumento para un mes de agosto desde que se tiene registro, en términos porcentuales la variación anual es de 7.4%.</t>
  </si>
  <si>
    <t>Exportaciones.</t>
  </si>
  <si>
    <t>En el segundo trimestre de 2025, Chihuahua se apuntalo nuevamente como líder en exportaciones en México, logrando mas de 26 mil millones de dólares. Gracias a la participación de equipo de cómputo, accesorios y electrónicos en un 57%, equipo de transporte en un 18% y otras industrias manufactureras en un 8.1% en su mayoría.</t>
  </si>
  <si>
    <t>Empleo.</t>
  </si>
  <si>
    <t>En Chihuahua en el mes de septiembre respecto a diciembre 2024 incremento un 0.7% la generación de empleos formales registrados en la seguridad social.</t>
  </si>
  <si>
    <t>En el mes de septiembre, en el estado el salario diario promedio se ubicó en 652.9 pesos, cifra 8.6 superior a tasa anual y en 7.1 por ciento al promedio nacional.</t>
  </si>
  <si>
    <t>Con datos del IMSS, el Centro de Información Económica y Social (CIES), indico que desde hace siete años el salario diario promedio ha experimentado un crecimiento de 93.7%.</t>
  </si>
  <si>
    <t>Evolución de los ingresos presupuestarios al tercer trimestre 2025</t>
  </si>
  <si>
    <t>Lo que corresponde a los Ingresos Propios, se obtuvieron 22 mil 724.40 millones de pesos; de los Impuestos Estatales se recaudaron 7 mil 988.47 millones de pesos; por parte de los derechos estatales incrementaron un 2.0 por ciento, registrando ingresos por 8 mil 671.01 millones de pesos; de productos se ingresaron 195.19 millones de pesos, lo que corresponde a los aprovechamientos recaudaron 4 mil 191.14 millones de pesos y por incentivos derivados de la colaboración fiscal ingresaron 1,678.60 millones de pesos, lo anterior comparado con lo estimado en la Ley de Ingresos 2025.</t>
  </si>
  <si>
    <t>Las participaciones federales registraron ingresos por 31 mil 886.78 millones de pesos, lo que representa un incremento del 3.9 por ciento, destacando el Fondo General de Participaciones lo que representa 585.0 millones de pesos adicionales a lo que se tiene estimado en la Ley de ingresos; por parte de las aportaciones federales se observaron 22 mil 166.97 millones de pesos y en convenios federales se reflejó un incremento del 16.9 por ciento con ingresos por 5 mil 239.65 millones de pesos, en comparación con los ingresos proyectados en la Ley de Ingresos.</t>
  </si>
  <si>
    <t>De los ingresos derivados de financiamiento ingresaron recursos por 13 mil 565.93 millones de pesos.</t>
  </si>
  <si>
    <r>
      <t xml:space="preserve">Para el tercer trimestre fiscal 2025, se registraron ingresos por </t>
    </r>
    <r>
      <rPr>
        <b/>
        <sz val="10"/>
        <color rgb="FF084883"/>
        <rFont val="Arial"/>
        <family val="2"/>
      </rPr>
      <t>95 mil 583.73</t>
    </r>
    <r>
      <rPr>
        <sz val="10"/>
        <color rgb="FF084883"/>
        <rFont val="Arial"/>
        <family val="2"/>
      </rPr>
      <t xml:space="preserve"> </t>
    </r>
    <r>
      <rPr>
        <b/>
        <sz val="10"/>
        <color rgb="FF084883"/>
        <rFont val="Arial"/>
        <family val="2"/>
      </rPr>
      <t>millones de pesos</t>
    </r>
    <r>
      <rPr>
        <sz val="10"/>
        <color rgb="FF3B3B3B"/>
        <rFont val="Arial"/>
        <family val="2"/>
      </rPr>
      <t xml:space="preserve">, lo que significa un incremento del </t>
    </r>
    <r>
      <rPr>
        <b/>
        <sz val="10"/>
        <color rgb="FF084883"/>
        <rFont val="Arial"/>
        <family val="2"/>
      </rPr>
      <t>18.4 por ciento</t>
    </r>
    <r>
      <rPr>
        <sz val="10"/>
        <color rgb="FF3B3B3B"/>
        <rFont val="Arial"/>
        <family val="2"/>
      </rPr>
      <t xml:space="preserve">, lo que representa </t>
    </r>
    <r>
      <rPr>
        <b/>
        <sz val="10"/>
        <color rgb="FF084883"/>
        <rFont val="Arial"/>
        <family val="2"/>
      </rPr>
      <t>14 mil 849.16 millones</t>
    </r>
    <r>
      <rPr>
        <sz val="10"/>
        <color rgb="FF3B3B3B"/>
        <rFont val="Arial"/>
        <family val="2"/>
      </rPr>
      <t xml:space="preserve"> de pesos más de ingresos que lo que se tiene estimado en la Ley de Ingresos 2025, que se integran del </t>
    </r>
    <r>
      <rPr>
        <b/>
        <sz val="10"/>
        <color rgb="FF084883"/>
        <rFont val="Arial"/>
        <family val="2"/>
      </rPr>
      <t>33% de participaciones federales; 24% de ingresos propios; 23% de aportaciones federales; 6% de convenios federales y 14% de ingresos por financiamiento</t>
    </r>
    <r>
      <rPr>
        <sz val="10"/>
        <color theme="1"/>
        <rFont val="Arial"/>
        <family val="2"/>
      </rPr>
      <t>.</t>
    </r>
  </si>
  <si>
    <r>
      <t>·</t>
    </r>
    <r>
      <rPr>
        <sz val="10"/>
        <color theme="1"/>
        <rFont val="Times New Roman"/>
        <family val="1"/>
      </rPr>
      <t xml:space="preserve">         </t>
    </r>
    <r>
      <rPr>
        <sz val="10"/>
        <color theme="1"/>
        <rFont val="Arial"/>
        <family val="2"/>
      </rPr>
      <t>transportes y comunicaciones con 8.8%</t>
    </r>
  </si>
  <si>
    <r>
      <t>·</t>
    </r>
    <r>
      <rPr>
        <sz val="10"/>
        <color theme="1"/>
        <rFont val="Times New Roman"/>
        <family val="1"/>
      </rPr>
      <t xml:space="preserve">         </t>
    </r>
    <r>
      <rPr>
        <sz val="10"/>
        <color theme="1"/>
        <rFont val="Arial"/>
        <family val="2"/>
      </rPr>
      <t>comercio con 2.3%</t>
    </r>
  </si>
  <si>
    <r>
      <t>·</t>
    </r>
    <r>
      <rPr>
        <sz val="10"/>
        <color theme="1"/>
        <rFont val="Times New Roman"/>
        <family val="1"/>
      </rPr>
      <t xml:space="preserve">         </t>
    </r>
    <r>
      <rPr>
        <sz val="10"/>
        <color theme="1"/>
        <rFont val="Arial"/>
        <family val="2"/>
      </rPr>
      <t xml:space="preserve">sector de electricidad con 2.3% </t>
    </r>
  </si>
  <si>
    <r>
      <t xml:space="preserve">    III.       </t>
    </r>
    <r>
      <rPr>
        <b/>
        <sz val="12"/>
        <color theme="1"/>
        <rFont val="Arial"/>
        <family val="2"/>
      </rPr>
      <t>Entorno Estatal</t>
    </r>
    <r>
      <rPr>
        <sz val="12"/>
        <color theme="1"/>
        <rFont val="Arial"/>
        <family val="2"/>
      </rPr>
      <t xml:space="preserve"> </t>
    </r>
  </si>
  <si>
    <t xml:space="preserve">                Recortes de producción por parte de OPEP+ (Arabia Saudita y Rusia)</t>
  </si>
  <si>
    <t xml:space="preserve">                Inestabilidad geopolítica en Medio Oriente, especialmente tras tensiones renovadas entre Israel e Irán.</t>
  </si>
  <si>
    <t>El Banco Central Europeo (BCE), mostro que la inflación subió ligeramente en el mes de agosto en la zona euro.</t>
  </si>
  <si>
    <t xml:space="preserve">                Inseguridad pública</t>
  </si>
  <si>
    <t xml:space="preserve">                Gobernanza</t>
  </si>
  <si>
    <t xml:space="preserve">                Condiciones externas</t>
  </si>
  <si>
    <t xml:space="preserve">                Debilidad del mercado interno</t>
  </si>
  <si>
    <r>
      <t xml:space="preserve">En el mes de junio el indicador mensual del consumo privado aumento un 0.8% respecto al mes previo en términos reales (ver gráfica 1). A tasa anual, incremento </t>
    </r>
    <r>
      <rPr>
        <b/>
        <sz val="10"/>
        <color theme="1"/>
        <rFont val="Arial"/>
        <family val="2"/>
      </rPr>
      <t>1.1%.</t>
    </r>
  </si>
  <si>
    <r>
      <t>[1]</t>
    </r>
    <r>
      <rPr>
        <sz val="8"/>
        <color theme="1"/>
        <rFont val="Arial"/>
        <family val="2"/>
      </rPr>
      <t xml:space="preserve"> Información del PIB Estatal, precios corrientes, obtenidos del Prontuario Estadístico de Septiembre 2025 de la Secretaria de Innovación y Desarrollo Económico.</t>
    </r>
  </si>
  <si>
    <r>
      <t>[2]</t>
    </r>
    <r>
      <rPr>
        <sz val="8"/>
        <color theme="1"/>
        <rFont val="Arial"/>
        <family val="2"/>
      </rPr>
      <t xml:space="preserve"> Únicamente se considera la Deuda Directa contratada con instituciones financieras de crédito a largo plazo.</t>
    </r>
  </si>
  <si>
    <r>
      <t>[3]</t>
    </r>
    <r>
      <rPr>
        <sz val="8"/>
        <color theme="1"/>
        <rFont val="Arial"/>
        <family val="2"/>
      </rPr>
      <t xml:space="preserve"> El incremento de la deuda a diciembre del 2018 se debe a una reclasificación principalmente por sugerencia de la ASF en relación al Crédito contratado en el 2016 de $6,000 mdp el cual era considerado Deuda Contingente por lo que actualmente se reclasifico a Deuda Directa. Sin considerar esta reclasificación, el monto sería de $22,850,803,557.00, un porcentaje de la deuda en relación al PIB del 3.55%.</t>
    </r>
  </si>
  <si>
    <r>
      <t>[4]</t>
    </r>
    <r>
      <rPr>
        <sz val="8"/>
        <color theme="1"/>
        <rFont val="Arial"/>
        <family val="2"/>
      </rPr>
      <t xml:space="preserve"> El incremento a diciembre del 2019 se debe a una reclasificación por el refinanciamiento de la deuda en relación a las Emisiones Bursátiles de ISN  el cual era considerado Deuda Contingente, así  mismo, se refinancio el valor nominal correspondiente a los Bonos Cupón Cero contratados con Banobras, el cual anteriormente se consideraba el  resultado de la disminución del valor nominal menos el valor de mercado de dichos bonos, lo que genera una diferencia contable registrada en relación al  saldo con respecto al valor nominal.</t>
    </r>
  </si>
  <si>
    <r>
      <t>[5]</t>
    </r>
    <r>
      <rPr>
        <sz val="8"/>
        <color theme="1"/>
        <rFont val="Arial"/>
        <family val="2"/>
      </rPr>
      <t xml:space="preserve"> El incremento del 2019-2020 se debe a una reclasificación por el refinanciamiento de la deuda en relación a las Emisiones Bursátiles de Peaje, dentro del Fideicomiso F-80672, correspondiente a las emisiones con clave CHIHCB13 y CHIHCB13-2, el cual era considerado Deuda Contingente y pasó a deuda directa.</t>
    </r>
  </si>
  <si>
    <r>
      <t>[6]</t>
    </r>
    <r>
      <rPr>
        <sz val="8"/>
        <color theme="1"/>
        <rFont val="Arial"/>
        <family val="2"/>
      </rPr>
      <t xml:space="preserve"> La recaudación corresponde a los ingresos propios, sin embargo, de acuerdo a la Ley de Disciplina Financiera de las Entidades Federativas y los Municipios conforme al Reglamento del Sistema de Alertas considera los Ingresos de Libre Disposición.</t>
    </r>
  </si>
  <si>
    <r>
      <t>[7]</t>
    </r>
    <r>
      <rPr>
        <sz val="8"/>
        <color theme="1"/>
        <rFont val="Arial"/>
        <family val="2"/>
      </rPr>
      <t xml:space="preserve"> El saldo de la deuda para los periodos anteriores al ejercicio fiscal 2019, debe de actualizarse e incorporar el saldo de las emisiones bursátiles de peaje, emisiones bursátiles del ISN y el saldo conforme al valor de mercado de los Bonos cupón cero, esto para poder hacer un análisis comparativo de la deuda y la recaudación. En este sentido la deuda para los periodos del 2016,2017 y 2018 corresponden a $34,229,252,479 , $33,611,101,387 y $32,844,031,798. Por lo que el porcentaje de la deuda con relaciona a la recaudación seria: 104.60%, 103.25% y 85.17% correspondientemente, por lo que se ha visto un decremento en la deuda del Estado adicional al incremento a la recaudación.</t>
    </r>
  </si>
  <si>
    <t>Notas a los Estados Financieros al 30 de septiembre de 2025 y al 30 de septiembre de 2024</t>
  </si>
  <si>
    <t>(Cifras en pesos)</t>
  </si>
  <si>
    <t>Notas de desglose</t>
  </si>
  <si>
    <t>Notas al Estado de Actividades</t>
  </si>
  <si>
    <t>Ingresos y Otros Beneficios</t>
  </si>
  <si>
    <t>Ingresos de Gestion</t>
  </si>
  <si>
    <t>Impuestos</t>
  </si>
  <si>
    <t>       Impuestos sobre los ingresos</t>
  </si>
  <si>
    <t>       Impuestos sobre el Patrimonio</t>
  </si>
  <si>
    <t>       Impuestos sobre la Producción, el Consumo y las Transacciones</t>
  </si>
  <si>
    <t>       Impuestos sobre Nóminas y Asimilables</t>
  </si>
  <si>
    <t>       Accesorios de impuestos</t>
  </si>
  <si>
    <t>       Otros impuestos</t>
  </si>
  <si>
    <t>       Total</t>
  </si>
  <si>
    <t>Derechos</t>
  </si>
  <si>
    <t>       Derechos por el uso, Goce, Aprovechamiento o Explotacion de Bienes de Dominio Publico</t>
  </si>
  <si>
    <t>       Derechos por Prestacion de Servicios</t>
  </si>
  <si>
    <t>       Accesorios de Derechos</t>
  </si>
  <si>
    <t xml:space="preserve">       Otros Derechos</t>
  </si>
  <si>
    <t xml:space="preserve">Productos </t>
  </si>
  <si>
    <t xml:space="preserve">       Productos </t>
  </si>
  <si>
    <t>Aprovechamientos</t>
  </si>
  <si>
    <t>       Multas</t>
  </si>
  <si>
    <t>       Indemnizaciones</t>
  </si>
  <si>
    <t>       Reintegros</t>
  </si>
  <si>
    <t>       Aprovechamientos provenientes de Obras Publicas</t>
  </si>
  <si>
    <t>        Accesorios de Aprovechamientos</t>
  </si>
  <si>
    <t>        Otros Aprovechamientos</t>
  </si>
  <si>
    <t>Participaciones, Aportaciones, Convenios, Incentivos derivados de la Colaboracion Fiscal, Fondos distintos de Aportaciones, Transferencias, asignaciones Subsidios y Subvenciones, y Pensiones y Jubilaciones Transferencias, Asignaciones</t>
  </si>
  <si>
    <t xml:space="preserve">       Participaciones </t>
  </si>
  <si>
    <t>       Aportaciones</t>
  </si>
  <si>
    <t>       Convenios</t>
  </si>
  <si>
    <t>       Incentivos Derivados de la Colaboración Fiscal</t>
  </si>
  <si>
    <t xml:space="preserve">Otros Ingresos y Beneficios </t>
  </si>
  <si>
    <t>       Bonificaciones y Descuentos Obtenidos</t>
  </si>
  <si>
    <t>       Diferencias por Tipo de Cambio a Favor</t>
  </si>
  <si>
    <t>       Diferencias de Cotizaciones a Favor en Valores Negociables</t>
  </si>
  <si>
    <t>       Otros Ingresos y Beneficios Varios</t>
  </si>
  <si>
    <t>Gastos y Otras Pérdidas</t>
  </si>
  <si>
    <t>Servicios Personales</t>
  </si>
  <si>
    <t>       Remuneraciones al personal de carácter permanente</t>
  </si>
  <si>
    <t>       Remuneraciones al personal de carácter transitorio</t>
  </si>
  <si>
    <t>       Remuneraciones adicionales y especiales</t>
  </si>
  <si>
    <t>       Seguridad social</t>
  </si>
  <si>
    <t>       Otras prestaciones sociales y económicas</t>
  </si>
  <si>
    <t>       Pago de estímulos a servidores públicos</t>
  </si>
  <si>
    <t>Materiales y suministros</t>
  </si>
  <si>
    <t>       Materiales de administración, emisión de documentos y articulos oficiales</t>
  </si>
  <si>
    <t>       Alimentos y utensilios</t>
  </si>
  <si>
    <t>       Materia primas y materiales de producción y comercialización</t>
  </si>
  <si>
    <t>       Materiales y artículos de construcción y reparación</t>
  </si>
  <si>
    <t>       Productos químicos y farmacéuticos y de laboratorio</t>
  </si>
  <si>
    <t>       Combustibles, lubricantes y aditivos</t>
  </si>
  <si>
    <t>       Vestuarios, blancos, prendas de protección y artículos dep.</t>
  </si>
  <si>
    <t>       Materiales y suministros para seguridad</t>
  </si>
  <si>
    <t>       Herramientas, refacciones y accesorios menores</t>
  </si>
  <si>
    <t>Servicios Generales</t>
  </si>
  <si>
    <t>       Servicios básicos</t>
  </si>
  <si>
    <t>       Servicios de arrendamientos</t>
  </si>
  <si>
    <t>       Servicios profesionales, científicos, técnicos y otros servicios</t>
  </si>
  <si>
    <t>       Servicios financieros, bancarios y comerciales</t>
  </si>
  <si>
    <t>       Servicios de instalación, reparación, mantenimiento y cons.</t>
  </si>
  <si>
    <t>       Servicios de comunicación social y publicidad</t>
  </si>
  <si>
    <t>       Servicios de traslado y viáticos</t>
  </si>
  <si>
    <t>       Servicios oficiales</t>
  </si>
  <si>
    <t>       Otros servicios generales</t>
  </si>
  <si>
    <t>Transferencias, Asignaciones, Subsidios y Otras Ayudas</t>
  </si>
  <si>
    <t>       Transferencias internas y asignaciones al sector publico</t>
  </si>
  <si>
    <t>       Transferencias al resto del sector publico</t>
  </si>
  <si>
    <t>       Subsidios y subvenciones</t>
  </si>
  <si>
    <t>       Ayudas sociales</t>
  </si>
  <si>
    <t>       Pensiones y jubilaciones</t>
  </si>
  <si>
    <t>       Transferencias a fideicomisos, mandatos y otros análogos</t>
  </si>
  <si>
    <t xml:space="preserve">       Donativos</t>
  </si>
  <si>
    <t>       Transferencias al exterior</t>
  </si>
  <si>
    <t>Participaciones y Aportaciones</t>
  </si>
  <si>
    <t>       Participaciones</t>
  </si>
  <si>
    <t>Intereses, Comisiones y Otros Gastos de la Deuda Publica</t>
  </si>
  <si>
    <t>       Intereses</t>
  </si>
  <si>
    <t>      Comisiones</t>
  </si>
  <si>
    <t xml:space="preserve">      Gastos de la Deuda Pública</t>
  </si>
  <si>
    <t xml:space="preserve">      Costo por Coberturas</t>
  </si>
  <si>
    <t>Otros Gastos y Perdidas Extraordinarias</t>
  </si>
  <si>
    <t>      Estimaciones, depreciaciones, deterioros y amortizaciones</t>
  </si>
  <si>
    <t>       Disminucion de inventarios</t>
  </si>
  <si>
    <t>       Otros gastos</t>
  </si>
  <si>
    <t xml:space="preserve">Inversión Pública </t>
  </si>
  <si>
    <t xml:space="preserve">      Inversión Pública no Capitalizable </t>
  </si>
  <si>
    <t>Notas al Estado de Situación Financiera</t>
  </si>
  <si>
    <t>Activo</t>
  </si>
  <si>
    <r>
      <rPr>
        <b/>
        <sz val="9"/>
        <color rgb="FF000000"/>
        <rFont val="Arial"/>
        <family val="2"/>
      </rPr>
      <t>Efectivo y equivalentes de efectivo</t>
    </r>
    <r>
      <rPr>
        <sz val="9"/>
        <color rgb="FF000000"/>
        <rFont val="Arial"/>
        <family val="2"/>
      </rPr>
      <t xml:space="preserve"> - </t>
    </r>
    <r>
      <rPr>
        <sz val="9"/>
        <color theme="1"/>
        <rFont val="Arial"/>
        <family val="2"/>
      </rPr>
      <t xml:space="preserve">El efectivo y equivalentes de efectivo se integra principalmente por depósitos bancarios de recursos propios y cuentas de cheques que se manejan para controlar los recursos recibidos. </t>
    </r>
  </si>
  <si>
    <t>Los importes registrados en el efectivo su vencimiento o disponibilidad es menor a los 3 meses.</t>
  </si>
  <si>
    <t>Efectivo y equivalentes</t>
  </si>
  <si>
    <t>       Efectivo</t>
  </si>
  <si>
    <t>       Bancos/Tesoreria</t>
  </si>
  <si>
    <t>       Inversiones (hasta 3 meses)</t>
  </si>
  <si>
    <t>       Depósitos de fondos de terceros en garantía y/o administración</t>
  </si>
  <si>
    <t xml:space="preserve">Derechos a recibir efectivo o equivalentes </t>
  </si>
  <si>
    <t>       Cuentas por cobrar</t>
  </si>
  <si>
    <t>       Deudores Diversos</t>
  </si>
  <si>
    <t>       Ingresos por recuperar</t>
  </si>
  <si>
    <t>       Deudores por anticipos dela Tesoreria Corto Plazo</t>
  </si>
  <si>
    <t>Derechos a recibir bienes o servicios</t>
  </si>
  <si>
    <t>       Anticipo a Proveedores por Adquisición de Bienes y Prestación de Servicios a Corto Plazo</t>
  </si>
  <si>
    <t xml:space="preserve">       Anticipos a Contratistas por Obras Públicas a Corto Plazo</t>
  </si>
  <si>
    <t>Bienes disponibles para su consumo y otros Activos Circulantes</t>
  </si>
  <si>
    <t>       Inventarios</t>
  </si>
  <si>
    <t>       Almacén</t>
  </si>
  <si>
    <t xml:space="preserve">       Estimación por Pérdida o Deterioro de Activos Circulantes</t>
  </si>
  <si>
    <t>       Otros Activos Circulantes</t>
  </si>
  <si>
    <t>       Total</t>
  </si>
  <si>
    <t>Basicamente el Inventario se compone de papel, etiquetas tintas, etc. que se utilizan en  los Talleres Graficos de Gobierno del Estado para la realizacion de trabajos para el mismo Gobierno. Conforme se necesita el material se va utilizando y se usa para identificar los materiales en existencia.</t>
  </si>
  <si>
    <t>Respecto al Almacen no se lleva a cabo un método de valuación en el almacén de mantenimiento como tal, se maneja el mismo costo con el que el proveedor suministra el insumo a la hora de generar la salida del producto, nunca modificando el costo de los insumos ya sea en la entrada o salida del material en el almacén.</t>
  </si>
  <si>
    <t>Respecto a la conveniencia de su aplicación En las actividades diarias del Departamento de Mantenimiento se encuentra el equipo operativo mismo que se conforma con cuadrillas de diferentes especialidades (carpintería, herrería, refrigeración, fontanería, electricidad, jardinería, etc.). Estas cuadrillas realizan los mantenimientos preventivos y correctivos en los inmuebles de Gobierno del Estado, específicamente los que atiende la Secretaría de Hacienda y para llevar a cabo sus funciones necesitan de materiales y herramientas. Estos últimos se concentran en el Almacén del Departamento en el cual se llevan a cabo las actividades.</t>
  </si>
  <si>
    <t>Inversiones Financieras</t>
  </si>
  <si>
    <t>       Participaciones y Aportaciones de Capital</t>
  </si>
  <si>
    <t xml:space="preserve">Bienes Muebles, Inmuebles e Intangibles </t>
  </si>
  <si>
    <t>Bienes Inmuebles, infraestructura y construcciones en proceso</t>
  </si>
  <si>
    <t>       Terrenos</t>
  </si>
  <si>
    <t>       Vivienda</t>
  </si>
  <si>
    <t>       Edificios no habitacionales</t>
  </si>
  <si>
    <t xml:space="preserve">       Infraestructura</t>
  </si>
  <si>
    <t>       Construcciones en proceso en bienes de dominio publico</t>
  </si>
  <si>
    <t>       Construcciones en proceso en bienes propios</t>
  </si>
  <si>
    <t xml:space="preserve">       Otros Bienes Inmuebles</t>
  </si>
  <si>
    <t>Bienes Muebles</t>
  </si>
  <si>
    <t>       Mobiliario y equipo de administración</t>
  </si>
  <si>
    <t>       Mobiliario y equipo de educacional y recreativo</t>
  </si>
  <si>
    <t>       Equipo e instrumental medico y de laboratorio</t>
  </si>
  <si>
    <t>       Equipo de transporte</t>
  </si>
  <si>
    <t>       Equipo de defensa y seguridad</t>
  </si>
  <si>
    <t>       Maquinaria, otros equipos y herramientas</t>
  </si>
  <si>
    <t>       Colecciones, obras de arte u objetos valiosos</t>
  </si>
  <si>
    <t>       Activos biológicos</t>
  </si>
  <si>
    <t>Depreciación, Deterioro y Amortización Acumulada de Bienes Muebles</t>
  </si>
  <si>
    <t xml:space="preserve">       Depreciación acumulada de bienes muebles</t>
  </si>
  <si>
    <t xml:space="preserve">       Depreciación acumulada de Mobiliario y equipo de administracon</t>
  </si>
  <si>
    <t xml:space="preserve">       Depreciación acumulada de Mobiliario y equipo educacional y recreativo</t>
  </si>
  <si>
    <t xml:space="preserve">       Depreciación acumulada de Equipo e instrumental medico y de laboratorio</t>
  </si>
  <si>
    <t xml:space="preserve">       Depreciación acumulada de Equipo de transporte</t>
  </si>
  <si>
    <t xml:space="preserve">       Depreciación acumulada de Equipo de defensa y seguridad</t>
  </si>
  <si>
    <t xml:space="preserve">       Depreciación acumulada de Maquinaria, otros equipos y herramientas</t>
  </si>
  <si>
    <t xml:space="preserve">       Deterioro acumulado de activos biológicos</t>
  </si>
  <si>
    <t xml:space="preserve">       Amortización acumulada de activos intangibles</t>
  </si>
  <si>
    <t xml:space="preserve">       Total</t>
  </si>
  <si>
    <t>Depreciación, Deterioro y Amortización del Ejercicio de Bienes Muebles</t>
  </si>
  <si>
    <t>Rubros de los Bienes Muebles</t>
  </si>
  <si>
    <t>% de depreciación anual</t>
  </si>
  <si>
    <t xml:space="preserve">       Muebles de oficina y estanteria</t>
  </si>
  <si>
    <t xml:space="preserve">       Equipos y aparatos audiovisuales</t>
  </si>
  <si>
    <t xml:space="preserve">       Equipo medico y de laboratorio</t>
  </si>
  <si>
    <t xml:space="preserve">       Automóviles y camiones</t>
  </si>
  <si>
    <t xml:space="preserve">       Maquinaria y equipo agropecuario</t>
  </si>
  <si>
    <t xml:space="preserve">       Muebles  excepto de oficina y estantería</t>
  </si>
  <si>
    <t xml:space="preserve">       Instrumental medico y de laboratorio</t>
  </si>
  <si>
    <t xml:space="preserve">       Carrocerías y remolques</t>
  </si>
  <si>
    <t xml:space="preserve">       Equipo aeroespacial</t>
  </si>
  <si>
    <t xml:space="preserve">       Otros equipos de transporte</t>
  </si>
  <si>
    <t xml:space="preserve">       Maquinaria y equipo industrial</t>
  </si>
  <si>
    <t xml:space="preserve">       Equipo de computo y de tecnologías de la información</t>
  </si>
  <si>
    <t xml:space="preserve">       Cámaras fotográficas y de video</t>
  </si>
  <si>
    <t xml:space="preserve">       Maquinaria y equipo de construcción</t>
  </si>
  <si>
    <t xml:space="preserve">       Sistemas de aire acondicionado  calefacción y de refrigeración industrial y comercial</t>
  </si>
  <si>
    <t xml:space="preserve">       Equipo de comunicación y telecomunicación</t>
  </si>
  <si>
    <t xml:space="preserve">       Equipos de generación eléctrica  aparatos y accesorios eléctricos</t>
  </si>
  <si>
    <t xml:space="preserve">       Herramientas maquinas herramienta</t>
  </si>
  <si>
    <t xml:space="preserve">       Otros mobiliarios y equipos de administración</t>
  </si>
  <si>
    <t xml:space="preserve">       Otro mobiliario y equipo educacional y recreativo</t>
  </si>
  <si>
    <t xml:space="preserve">       Otros equipos</t>
  </si>
  <si>
    <t>Método de depreciación: línea recta de acuerdo a lo indicado por la Conac</t>
  </si>
  <si>
    <t>Criterios de aplicación de acuerdo a la guía de la Conac</t>
  </si>
  <si>
    <t>Intangibles</t>
  </si>
  <si>
    <t>       Software</t>
  </si>
  <si>
    <t>       Patentes, marcas y derechos</t>
  </si>
  <si>
    <t>       Licencias</t>
  </si>
  <si>
    <t>       Otros activos intangibles</t>
  </si>
  <si>
    <t>Otros Activos</t>
  </si>
  <si>
    <t>Activos Diferidos</t>
  </si>
  <si>
    <t>       Estudios, formulación y evaluación de proyectos</t>
  </si>
  <si>
    <t>       Derechos sobre bienes en régimen de arrendamiento financiero</t>
  </si>
  <si>
    <t>Pasivo</t>
  </si>
  <si>
    <t>Cuentas y Documentos por pagar</t>
  </si>
  <si>
    <t>       Servicios Personales</t>
  </si>
  <si>
    <t>       Proveedores</t>
  </si>
  <si>
    <t>       Contratistas por obras publicas</t>
  </si>
  <si>
    <t>       Participaciones y Aportaciones</t>
  </si>
  <si>
    <t>       Transferencias otorgadas</t>
  </si>
  <si>
    <t xml:space="preserve">       Intereses, comisiones y otros gastos de la Deuda Pública por pagar a corto plazo</t>
  </si>
  <si>
    <t>       Retenciones y contribuciones</t>
  </si>
  <si>
    <t>       Devoluciones de la Ley de Ingresos</t>
  </si>
  <si>
    <t>       Otras cuentas por pagar</t>
  </si>
  <si>
    <t>       Documentos comerciales</t>
  </si>
  <si>
    <t>       Porción a corto plazo de la Deuda Pública</t>
  </si>
  <si>
    <t xml:space="preserve">       Provisión para Demandas y Juicios a Corto Plazo</t>
  </si>
  <si>
    <t xml:space="preserve">       Ingresos por clasificar</t>
  </si>
  <si>
    <t>Deuda Publica a Largo Plazo</t>
  </si>
  <si>
    <t>       Títulos y Valores de la Deuda Publica</t>
  </si>
  <si>
    <t>       Prestamos de la Deuda Publica</t>
  </si>
  <si>
    <t>Fondos y Bienes de Terceros en Garantía y/o Administración</t>
  </si>
  <si>
    <t>       Fondos en Administración a Largo Plazo</t>
  </si>
  <si>
    <t>Notas al Estado de Variacion en la Hacienda Publica</t>
  </si>
  <si>
    <t>Patrimonio Contribuido</t>
  </si>
  <si>
    <t xml:space="preserve">       Donaciones de Capital</t>
  </si>
  <si>
    <t>       Actualización de la Hacienda Publica/Patrimonio</t>
  </si>
  <si>
    <t>Patrimonio Generado</t>
  </si>
  <si>
    <t>       Resultado del Ejercicio (Ahorro/Desahorro)</t>
  </si>
  <si>
    <t>       Resultados de Ejercicios Anteriores</t>
  </si>
  <si>
    <t>       Rectificaciones de Resultados de Ejercicios Anteriores</t>
  </si>
  <si>
    <t>Notas al Estado de Flujos de Efectivo</t>
  </si>
  <si>
    <t>Adquisiciones de Actividades de Inversión efectivamente pagadas</t>
  </si>
  <si>
    <t>Concepto</t>
  </si>
  <si>
    <t xml:space="preserve">                                       Bienes Inmuebles, Infraestructura y Construcciones en Proceso</t>
  </si>
  <si>
    <t xml:space="preserve">                                       Terrenos</t>
  </si>
  <si>
    <t xml:space="preserve">                                       Viviendas</t>
  </si>
  <si>
    <t xml:space="preserve">                                       Edificios no Habitacionales</t>
  </si>
  <si>
    <t xml:space="preserve">                                       Infraestructura</t>
  </si>
  <si>
    <t xml:space="preserve">                                       Construcciones en Proceso en Bienes de Dominio Público</t>
  </si>
  <si>
    <t xml:space="preserve">                                       Construcciones en Proceso en Bienes Propios</t>
  </si>
  <si>
    <t xml:space="preserve">                                       Otros Bienes Inmuebles</t>
  </si>
  <si>
    <t xml:space="preserve">                                       Bienes Muebles</t>
  </si>
  <si>
    <t xml:space="preserve">                                       Mobiliario y Equipo de Administración</t>
  </si>
  <si>
    <t xml:space="preserve">                                       Mobiliario y Equipo Educacional y Recreativo</t>
  </si>
  <si>
    <t xml:space="preserve">                                       Equipo e Instrumental Médico y de Laboratorio</t>
  </si>
  <si>
    <t xml:space="preserve">                                       Vehículos y Equipo de Transporte</t>
  </si>
  <si>
    <t xml:space="preserve">                                       Equipo de Defensa y Seguridad</t>
  </si>
  <si>
    <t xml:space="preserve">                                       Maquinaria, Otros Equipos y Herramientas</t>
  </si>
  <si>
    <t xml:space="preserve">                                       Colecciones, Obras de Arte y Objetos Valiosos</t>
  </si>
  <si>
    <t xml:space="preserve">                                       Activos Biológicos</t>
  </si>
  <si>
    <t xml:space="preserve">                                       Otras Inversiones</t>
  </si>
  <si>
    <t>Total</t>
  </si>
  <si>
    <t>Conciliacion de los Flujos de Efectivo Netos de las Actividades de Operación y los saldos de Resultado del Ejercicio (Ahorro/Desahorro)</t>
  </si>
  <si>
    <t>CONCILIACION DE FLUJOS DE EFECTIVO NETOS</t>
  </si>
  <si>
    <t>Resultados del Ejercicio Ahorro/Desahorro</t>
  </si>
  <si>
    <r>
      <t xml:space="preserve"> </t>
    </r>
    <r>
      <rPr>
        <sz val="9"/>
        <color theme="1"/>
        <rFont val="Times New Roman"/>
        <family val="1"/>
      </rPr>
      <t xml:space="preserve"> </t>
    </r>
    <r>
      <rPr>
        <sz val="9"/>
        <color theme="1"/>
        <rFont val="Arial"/>
        <family val="2"/>
      </rPr>
      <t>(+) Movimientos de partidas (o rubros) que no afectan al Flujo Neto de efectivo por Actividades de Operación</t>
    </r>
  </si>
  <si>
    <t>INTERESES, COMISIONES Y OTROS GASTOS DE LA DEUDA PUBLICA</t>
  </si>
  <si>
    <t>Intereses de la deuda pública</t>
  </si>
  <si>
    <t>Comisiones de la deuda pública</t>
  </si>
  <si>
    <t>Gastos de la deuda pública</t>
  </si>
  <si>
    <t>Costo por coberturas</t>
  </si>
  <si>
    <t>Apoyos financieros</t>
  </si>
  <si>
    <r>
      <t xml:space="preserve"> </t>
    </r>
    <r>
      <rPr>
        <sz val="9"/>
        <color theme="1"/>
        <rFont val="Times New Roman"/>
        <family val="1"/>
      </rPr>
      <t xml:space="preserve"> </t>
    </r>
    <r>
      <rPr>
        <sz val="9"/>
        <color theme="1"/>
        <rFont val="Arial"/>
        <family val="2"/>
      </rPr>
      <t xml:space="preserve">(+) Movimientos de partidas (o rubros) que no afectan al efectivo </t>
    </r>
  </si>
  <si>
    <t>OTROS GASTOS Y PERDIDAS EXTRAORDINARIAS</t>
  </si>
  <si>
    <t>Estimaciones, Depreciaciones, Deterioros, Obsolescencia y Amortizaciones</t>
  </si>
  <si>
    <t>Provisiones</t>
  </si>
  <si>
    <t>Disminución de Inventarios</t>
  </si>
  <si>
    <t>Otros Gastos</t>
  </si>
  <si>
    <t>INVERSIÓN PÚBLICA</t>
  </si>
  <si>
    <t>Inversión Pública no Capitalizable</t>
  </si>
  <si>
    <t>Incremento en Cuentas por Pagar de Operación</t>
  </si>
  <si>
    <t>Provisiones capítulo 1000</t>
  </si>
  <si>
    <t>Provisiones capítulo 2000</t>
  </si>
  <si>
    <t>Provisiones capítulo 3000</t>
  </si>
  <si>
    <t>Provisiones capítulo 4000</t>
  </si>
  <si>
    <t>Provisiones capítulo 8000</t>
  </si>
  <si>
    <t xml:space="preserve">(-) Movimientos de partidas (o rubros) que no afectan al efectivo </t>
  </si>
  <si>
    <t>OTROS INGRESOS Y BENEFICIOS</t>
  </si>
  <si>
    <t xml:space="preserve">Ingresos Financieros </t>
  </si>
  <si>
    <t>Incremento por Variación de Inventarios</t>
  </si>
  <si>
    <t>Disminución del Exceso de Estimaciones por Pérdida o Deterioro u Obsolescencia</t>
  </si>
  <si>
    <t>Disminución del Exceso de Provisiones</t>
  </si>
  <si>
    <t>Otros Ingresos y Beneficios Varios</t>
  </si>
  <si>
    <t>(-) Movimientos de partidas (o rubros) que no afectan al Flujo Neto de efectivo por Actividades de Operación</t>
  </si>
  <si>
    <t>Rendimientos Financieros (Productos)</t>
  </si>
  <si>
    <t>(-) Movimientos de partidas (o rubros) que afectan al Flujo Neto de efectivo por Actividades de Operación</t>
  </si>
  <si>
    <t xml:space="preserve">Adefas </t>
  </si>
  <si>
    <t xml:space="preserve"> = Flujos de Efectivo Netos de las Actividades de Operación</t>
  </si>
  <si>
    <t>Conciliación entre los Ingresos Presupuestarios y Contables</t>
  </si>
  <si>
    <t>Correspondiente del  1 de enero al 30 de septiembre de 2025</t>
  </si>
  <si>
    <t>Total de Ingresos Presupuestarios</t>
  </si>
  <si>
    <t>Más Ingresos Contables No Presupuestarios</t>
  </si>
  <si>
    <t>Ingresos Financieros</t>
  </si>
  <si>
    <t>Disminución del Exceso de Estimaciones por Perdida o  Deterioro u Obsolescencia</t>
  </si>
  <si>
    <t>Disminución de Exceso de Provisiones</t>
  </si>
  <si>
    <t>Otros Ingresos Contables No Presupuestarios</t>
  </si>
  <si>
    <t>Menos Ingresos Presupuestarios No Contables</t>
  </si>
  <si>
    <t>Aprovechamientos Patrimoniales</t>
  </si>
  <si>
    <t>Ingresos Derivados de Financiamientos</t>
  </si>
  <si>
    <t>Otros Ingresos Presupuestarios No Contables</t>
  </si>
  <si>
    <t>Total de Ingresos Contables</t>
  </si>
  <si>
    <t>Conciliación entre los Egresos Presupuestarios y los Gastos Contables</t>
  </si>
  <si>
    <t> (Cifras en pesos) </t>
  </si>
  <si>
    <t>Total de Egresos Presupuestarios</t>
  </si>
  <si>
    <t>Menos Egresos Presupuestarios No Contables</t>
  </si>
  <si>
    <t>Materias Primas y Materiales de Producción y Comercialización</t>
  </si>
  <si>
    <t>Materiales y Suministros</t>
  </si>
  <si>
    <t>Mobiliario y Equipo de Administración</t>
  </si>
  <si>
    <t>Mobiliario y Equipo Educacional y Recreativo</t>
  </si>
  <si>
    <t>Equipo e Instrumental Medico y de Laboratorio</t>
  </si>
  <si>
    <t>Vehículos y Equipo de Transporte</t>
  </si>
  <si>
    <t>Equipo de Defensa y Seguridad</t>
  </si>
  <si>
    <t>Maquinaria, Otros Equipos y Herramientas</t>
  </si>
  <si>
    <t>Activos Biológicos</t>
  </si>
  <si>
    <t>Bienes Inmuebles</t>
  </si>
  <si>
    <t>Activos Intangibles</t>
  </si>
  <si>
    <t>Obra Publica en Bienes de Dominio Publico</t>
  </si>
  <si>
    <t>Obra Publica en Bienes Propios</t>
  </si>
  <si>
    <t>Acciones y Participaciones de Capital</t>
  </si>
  <si>
    <t>Compra de Títulos y Valores</t>
  </si>
  <si>
    <t>Concesión de Prestamos</t>
  </si>
  <si>
    <t>Inversiones en Fideicomisos, Mandatos y Otros Análogos</t>
  </si>
  <si>
    <t>Provisiones para Contingencias y Otras Erogaciones Especiales</t>
  </si>
  <si>
    <t>Amortización de la Deuda Pública</t>
  </si>
  <si>
    <t>Adeudos de Ejercicios Fiscales Anteriores (ADEFAS)</t>
  </si>
  <si>
    <t>Otros Egresos Presupuestarios No Contables</t>
  </si>
  <si>
    <t>Mas Gastos Contables No Presupuestarios</t>
  </si>
  <si>
    <t>Disminución de inventarios</t>
  </si>
  <si>
    <t>Inversión Pública no capitalizable</t>
  </si>
  <si>
    <t>Materiales y Suministros (consumos)</t>
  </si>
  <si>
    <t>Otros Gastos Contables No Presupuestarios</t>
  </si>
  <si>
    <t>Total de Gastos Contables</t>
  </si>
  <si>
    <t>Bajo protesta de decir verdad declaramos que los Estados Financieros y sus notas, son razonablemente correctos y son responsabilidad del emisor.</t>
  </si>
  <si>
    <t xml:space="preserve">Notas a los Estados Financieros </t>
  </si>
  <si>
    <t>Notas de Memoria (Cuentas de Orden)</t>
  </si>
  <si>
    <t>Al 30 de septiembre de 2025</t>
  </si>
  <si>
    <r>
      <t xml:space="preserve">Las </t>
    </r>
    <r>
      <rPr>
        <b/>
        <sz val="9"/>
        <color theme="1"/>
        <rFont val="Arial"/>
        <family val="2"/>
      </rPr>
      <t>Cuentas de Orden</t>
    </r>
    <r>
      <rPr>
        <sz val="9"/>
        <color theme="1"/>
        <rFont val="Arial"/>
        <family val="2"/>
      </rPr>
      <t xml:space="preserve"> se aplican para registrar un movimiento de valores, cuando este no afecta o modifica los estados financieros de la entidad, pero es necesaria para consignar sus derechos o responsabilidades contingentes, establecer recordatorios en forma contable.</t>
    </r>
  </si>
  <si>
    <t>Contables</t>
  </si>
  <si>
    <t>Certificados Bursátiles emitidos por Fideicomisos del Estado</t>
  </si>
  <si>
    <t>Crédito bancario</t>
  </si>
  <si>
    <t>       Fideicomiso PEAJE (F80672)</t>
  </si>
  <si>
    <t>       Fideicomiso FIBRA (F80742)</t>
  </si>
  <si>
    <t>Las emisiones bursátiles emitidas por Fideicomisos Carreteros y créditos bancarios respaldados con cuotas de PEAJE, no tienen recurso en contra del Estado, es decir, sólo son pagadas y garantizadas con recursos provenientes de flujos carreteros, el saldo es actualizado después de la fecha de pago de cada cupón. Las emisiones bursátiles emitidas en UDI´s tiene una variación por el tipo de UDI en referencia. Contratado de acuerdo al DECRETO Nº. 950/2015 IX P.E. y al DECRETO Nº. 818/2014 I P.O.</t>
  </si>
  <si>
    <t>Las emisiones bursátiles emitidas en UDI´s tienen una variación de saldo  por el valor de la UDI en referencia.  El saldo en UDIS al 31 de diciembre de 2024 era de 2,011,737,708.00 UDIS. El valor de la UDI a la fecha de pago fue de $8.244821 pesos. De acuerdo al último pago de servicio de la deuda en febrero 2025 valor de la emisión es de 1,945,565,157.60 UDIS. El valor de la UDI a la fecha de pago fue de $8.388222 pesos.</t>
  </si>
  <si>
    <t>Cancelaciones de cuentas de proveedores</t>
  </si>
  <si>
    <t>       Facturas de proveedores que están canceladas ante el SAT</t>
  </si>
  <si>
    <t>       Facturas de proveedores canceladas bajo el supuesto del art. 69-B</t>
  </si>
  <si>
    <t>       del Código Fiscal de la Federación.</t>
  </si>
  <si>
    <t>       Adeudos de proveedores cancelados con un periodo de prescripción</t>
  </si>
  <si>
    <t>       de 4 años.</t>
  </si>
  <si>
    <t xml:space="preserve">       Ajuste facturas de proveedores</t>
  </si>
  <si>
    <t>*Presupuestarias</t>
  </si>
  <si>
    <t>Ingreso</t>
  </si>
  <si>
    <t>8.1.1. Ley de Ingresos Estimada</t>
  </si>
  <si>
    <t>8.1.2. Ley de Ingresos por Ejecutar</t>
  </si>
  <si>
    <t>8.1.3. Modificaciones a la Ley de Ingresos Estimada</t>
  </si>
  <si>
    <t>8.1.4. Ley de Ingresos Devengada</t>
  </si>
  <si>
    <t>8.1.5. Ley de Ingresos Recaudada</t>
  </si>
  <si>
    <t>Egreso</t>
  </si>
  <si>
    <t>8.2.1. Presupuesto Aprobado</t>
  </si>
  <si>
    <t xml:space="preserve">8.2.2. Presupuesto de Egresos por Ejercer </t>
  </si>
  <si>
    <t>8.2.3. Modificaciones al Presupuesto de Egresos Aprobado</t>
  </si>
  <si>
    <t>8.2.4. Presupuesto de Egresos Comprometido</t>
  </si>
  <si>
    <t>8.2.5. Presupuesto de Egresos Devengado</t>
  </si>
  <si>
    <t>8.2.6. Presupuesto de Egresos Ejercido</t>
  </si>
  <si>
    <t xml:space="preserve">8.2.7.Presupuesto de Egresos Pagado </t>
  </si>
  <si>
    <t>* Importes proporcionados por las áreas correspondientes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</si>
</sst>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Arial"/>
      <family val="2"/>
    </font>
    <font>
      <sz val="10"/>
      <name val="Arial"/>
      <family val="2"/>
    </font>
    <font>
      <b/>
      <sz val="9"/>
      <color theme="1"/>
      <name val="Arial"/>
      <family val="2"/>
    </font>
    <font>
      <sz val="10"/>
      <color theme="1"/>
      <name val="Arial"/>
      <family val="2"/>
    </font>
    <font>
      <sz val="9"/>
      <color theme="1"/>
      <name val="Arial"/>
      <family val="2"/>
    </font>
    <font>
      <sz val="9"/>
      <color rgb="FF000000"/>
      <name val="Arial"/>
      <family val="2"/>
    </font>
    <font>
      <b/>
      <sz val="10"/>
      <color rgb="FF000000"/>
      <name val="Arial"/>
      <family val="2"/>
    </font>
    <font>
      <b/>
      <sz val="10"/>
      <color theme="1"/>
      <name val="Arial"/>
      <family val="2"/>
    </font>
    <font>
      <sz val="10"/>
      <color rgb="FF000000"/>
      <name val="Arial"/>
      <family val="2"/>
    </font>
    <font>
      <b/>
      <i/>
      <sz val="10"/>
      <color rgb="FF000000"/>
      <name val="Arial"/>
      <family val="2"/>
    </font>
    <font>
      <i/>
      <sz val="10"/>
      <color rgb="FF000000"/>
      <name val="Arial"/>
      <family val="2"/>
    </font>
    <font>
      <vertAlign val="superscript"/>
      <sz val="10"/>
      <color theme="1"/>
      <name val="Arial"/>
      <family val="2"/>
    </font>
    <font>
      <sz val="10"/>
      <color theme="1"/>
      <name val="Calibri"/>
      <family val="2"/>
      <scheme val="minor"/>
    </font>
    <font>
      <u/>
      <sz val="11"/>
      <color theme="10"/>
      <name val="Calibri"/>
      <family val="2"/>
      <scheme val="minor"/>
    </font>
    <font>
      <sz val="10"/>
      <color theme="1"/>
      <name val="Times New Roman"/>
      <family val="1"/>
    </font>
    <font>
      <b/>
      <sz val="10"/>
      <color rgb="FF595959"/>
      <name val="Arial"/>
      <family val="2"/>
    </font>
    <font>
      <b/>
      <sz val="10"/>
      <name val="Arial"/>
      <family val="2"/>
    </font>
    <font>
      <sz val="12"/>
      <color theme="1"/>
      <name val="Arial"/>
      <family val="2"/>
    </font>
    <font>
      <sz val="12"/>
      <color rgb="FF000000"/>
      <name val="Arial"/>
      <family val="2"/>
    </font>
    <font>
      <b/>
      <sz val="12"/>
      <color theme="1"/>
      <name val="Arial"/>
      <family val="2"/>
    </font>
    <font>
      <b/>
      <sz val="10"/>
      <color rgb="FF084883"/>
      <name val="Arial"/>
      <family val="2"/>
    </font>
    <font>
      <sz val="10"/>
      <color rgb="FF084883"/>
      <name val="Arial"/>
      <family val="2"/>
    </font>
    <font>
      <sz val="10"/>
      <color rgb="FF3B3B3B"/>
      <name val="Arial"/>
      <family val="2"/>
    </font>
    <font>
      <sz val="10"/>
      <color theme="1"/>
      <name val="Symbol"/>
      <family val="1"/>
      <charset val="2"/>
    </font>
    <font>
      <b/>
      <sz val="12"/>
      <color rgb="FF0070C0"/>
      <name val="Arial"/>
      <family val="2"/>
    </font>
    <font>
      <b/>
      <sz val="12"/>
      <name val="Arial"/>
      <family val="2"/>
    </font>
    <font>
      <sz val="16"/>
      <color theme="1"/>
      <name val="Arial"/>
      <family val="2"/>
    </font>
    <font>
      <vertAlign val="superscript"/>
      <sz val="8"/>
      <color theme="1"/>
      <name val="Arial"/>
      <family val="2"/>
    </font>
    <font>
      <sz val="8"/>
      <color theme="1"/>
      <name val="Arial"/>
      <family val="2"/>
    </font>
    <font>
      <b/>
      <sz val="11"/>
      <color rgb="FF000000"/>
      <name val="Arial"/>
      <family val="2"/>
    </font>
    <font>
      <b/>
      <sz val="9"/>
      <color rgb="FF000000"/>
      <name val="Arial"/>
      <family val="2"/>
    </font>
    <font>
      <sz val="9"/>
      <color theme="1"/>
      <name val="Calibri"/>
      <family val="2"/>
      <scheme val="minor"/>
    </font>
    <font>
      <b/>
      <sz val="9"/>
      <name val="Arial"/>
      <family val="2"/>
    </font>
    <font>
      <sz val="9"/>
      <color theme="1"/>
      <name val="Times New Roman"/>
      <family val="1"/>
    </font>
    <font>
      <sz val="8"/>
      <color rgb="FF000000"/>
      <name val="Arial"/>
      <family val="2"/>
    </font>
    <font>
      <b/>
      <sz val="8"/>
      <color rgb="FF000000"/>
      <name val="Arial"/>
      <family val="2"/>
    </font>
    <font>
      <sz val="9"/>
      <name val="Arial"/>
      <family val="2"/>
    </font>
    <font>
      <sz val="10"/>
      <name val="Calibri"/>
      <family val="2"/>
      <scheme val="minor"/>
    </font>
    <font>
      <sz val="6"/>
      <color theme="1"/>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theme="0" tint="-0.249977111117893"/>
        <bgColor indexed="64"/>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rgb="FF000000"/>
      </right>
      <top style="medium">
        <color indexed="64"/>
      </top>
      <bottom/>
      <diagonal/>
    </border>
    <border>
      <left style="thin">
        <color rgb="FF000000"/>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rgb="FF000000"/>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rgb="FF000000"/>
      </top>
      <bottom style="thin">
        <color rgb="FF000000"/>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xf numFmtId="0" fontId="31" fillId="0" borderId="0" applyNumberFormat="0" applyFill="0" applyBorder="0" applyAlignment="0" applyProtection="0"/>
  </cellStyleXfs>
  <cellXfs count="120">
    <xf numFmtId="0" fontId="0" fillId="0" borderId="0" xfId="0"/>
    <xf numFmtId="0" fontId="22" fillId="0" borderId="0" xfId="0" applyFont="1" applyAlignment="1">
      <alignment horizontal="left" vertical="top"/>
    </xf>
    <xf numFmtId="0" fontId="24" fillId="0" borderId="0" xfId="0" applyFont="1" applyFill="1" applyBorder="1" applyAlignment="1">
      <alignment horizontal="left" vertical="top"/>
    </xf>
    <xf numFmtId="0" fontId="26" fillId="0" borderId="0" xfId="0" applyFont="1" applyFill="1" applyBorder="1" applyAlignment="1">
      <alignment horizontal="left" vertical="top" wrapText="1"/>
    </xf>
    <xf numFmtId="0" fontId="26" fillId="0" borderId="0" xfId="0" applyFont="1" applyFill="1" applyBorder="1" applyAlignment="1">
      <alignment horizontal="left" vertical="top"/>
    </xf>
    <xf numFmtId="0" fontId="25" fillId="0" borderId="0" xfId="0" applyFont="1" applyFill="1" applyBorder="1" applyAlignment="1">
      <alignment horizontal="left" vertical="top"/>
    </xf>
    <xf numFmtId="0" fontId="25" fillId="0" borderId="0" xfId="0" applyFont="1" applyAlignment="1">
      <alignment horizontal="left" vertical="top"/>
    </xf>
    <xf numFmtId="0" fontId="21" fillId="0" borderId="0" xfId="0" applyFont="1" applyAlignment="1">
      <alignment horizontal="left" vertical="top"/>
    </xf>
    <xf numFmtId="0" fontId="19" fillId="0" borderId="0" xfId="0" applyFont="1" applyAlignment="1">
      <alignment horizontal="left" vertical="top"/>
    </xf>
    <xf numFmtId="0" fontId="29" fillId="0" borderId="0" xfId="0" applyFont="1" applyAlignment="1">
      <alignment horizontal="left" vertical="top"/>
    </xf>
    <xf numFmtId="0" fontId="20" fillId="0" borderId="0" xfId="0" applyFont="1" applyAlignment="1">
      <alignment horizontal="left" vertical="top"/>
    </xf>
    <xf numFmtId="0" fontId="0" fillId="0" borderId="0" xfId="0" applyAlignment="1">
      <alignment horizontal="left" vertical="top"/>
    </xf>
    <xf numFmtId="0" fontId="21" fillId="0" borderId="0" xfId="0" applyFont="1" applyAlignment="1">
      <alignment horizontal="left" vertical="top" wrapText="1"/>
    </xf>
    <xf numFmtId="0" fontId="23" fillId="0" borderId="0" xfId="0" applyFont="1" applyFill="1" applyBorder="1" applyAlignment="1">
      <alignment horizontal="left" vertical="top"/>
    </xf>
    <xf numFmtId="0" fontId="19" fillId="0" borderId="0" xfId="0" applyFont="1" applyAlignment="1">
      <alignment horizontal="left" vertical="top" wrapText="1"/>
    </xf>
    <xf numFmtId="0" fontId="19" fillId="0" borderId="0" xfId="0" applyFont="1" applyAlignment="1">
      <alignment horizontal="left" vertical="top" wrapText="1" readingOrder="1"/>
    </xf>
    <xf numFmtId="0" fontId="27" fillId="0" borderId="0" xfId="0" applyFont="1" applyFill="1" applyBorder="1" applyAlignment="1">
      <alignment horizontal="left" vertical="top" wrapText="1"/>
    </xf>
    <xf numFmtId="0" fontId="24" fillId="0" borderId="0" xfId="0" applyFont="1" applyFill="1" applyBorder="1" applyAlignment="1">
      <alignment horizontal="left" vertical="top" wrapText="1"/>
    </xf>
    <xf numFmtId="0" fontId="28" fillId="0" borderId="0" xfId="0" applyFont="1" applyFill="1" applyBorder="1" applyAlignment="1">
      <alignment horizontal="left" vertical="top" wrapText="1"/>
    </xf>
    <xf numFmtId="0" fontId="18" fillId="0" borderId="0" xfId="0" applyFont="1" applyAlignment="1">
      <alignment horizontal="center" vertical="top"/>
    </xf>
    <xf numFmtId="0" fontId="20" fillId="0" borderId="0" xfId="0" applyFont="1" applyAlignment="1">
      <alignment vertical="top"/>
    </xf>
    <xf numFmtId="0" fontId="22" fillId="0" borderId="0" xfId="0" applyFont="1" applyAlignment="1">
      <alignment vertical="top"/>
    </xf>
    <xf numFmtId="0" fontId="21" fillId="0" borderId="0" xfId="0" applyFont="1" applyAlignment="1">
      <alignment vertical="top"/>
    </xf>
    <xf numFmtId="0" fontId="19" fillId="0" borderId="0" xfId="43" applyFont="1" applyAlignment="1">
      <alignment horizontal="left" vertical="top" wrapText="1"/>
    </xf>
    <xf numFmtId="0" fontId="21" fillId="0" borderId="0" xfId="0" applyFont="1" applyAlignment="1">
      <alignment horizontal="justify" vertical="top"/>
    </xf>
    <xf numFmtId="0" fontId="26" fillId="0" borderId="0" xfId="0" applyFont="1" applyAlignment="1">
      <alignment horizontal="justify" vertical="top"/>
    </xf>
    <xf numFmtId="0" fontId="25" fillId="0" borderId="0" xfId="0" applyFont="1" applyAlignment="1">
      <alignment vertical="top"/>
    </xf>
    <xf numFmtId="0" fontId="30" fillId="0" borderId="0" xfId="0" applyFont="1" applyAlignment="1">
      <alignment horizontal="justify" vertical="top"/>
    </xf>
    <xf numFmtId="0" fontId="21" fillId="0" borderId="0" xfId="0" applyFont="1" applyAlignment="1">
      <alignment horizontal="justify" vertical="center"/>
    </xf>
    <xf numFmtId="0" fontId="25" fillId="0" borderId="0" xfId="0" applyFont="1" applyAlignment="1">
      <alignment horizontal="justify" vertical="center"/>
    </xf>
    <xf numFmtId="0" fontId="21" fillId="0" borderId="0" xfId="0" applyFont="1" applyAlignment="1">
      <alignment vertical="center" wrapText="1"/>
    </xf>
    <xf numFmtId="0" fontId="21" fillId="0" borderId="0" xfId="0" applyFont="1" applyAlignment="1">
      <alignment wrapText="1"/>
    </xf>
    <xf numFmtId="0" fontId="32" fillId="0" borderId="0" xfId="0" applyFont="1" applyAlignment="1">
      <alignment horizontal="justify" vertical="center"/>
    </xf>
    <xf numFmtId="0" fontId="33" fillId="0" borderId="0" xfId="0" applyFont="1" applyAlignment="1">
      <alignment horizontal="justify" vertical="center"/>
    </xf>
    <xf numFmtId="0" fontId="34" fillId="0" borderId="0" xfId="0" applyFont="1" applyAlignment="1">
      <alignment horizontal="justify" vertical="center"/>
    </xf>
    <xf numFmtId="0" fontId="24" fillId="0" borderId="0" xfId="0" applyFont="1" applyAlignment="1">
      <alignment horizontal="left" vertical="top"/>
    </xf>
    <xf numFmtId="0" fontId="31" fillId="0" borderId="0" xfId="43" applyAlignment="1">
      <alignment vertical="center"/>
    </xf>
    <xf numFmtId="0" fontId="34" fillId="0" borderId="0" xfId="43" applyFont="1" applyAlignment="1">
      <alignment horizontal="left" vertical="top" wrapText="1"/>
    </xf>
    <xf numFmtId="0" fontId="26" fillId="0" borderId="0" xfId="0" applyFont="1" applyAlignment="1">
      <alignment horizontal="justify" vertical="center"/>
    </xf>
    <xf numFmtId="0" fontId="25" fillId="0" borderId="0" xfId="0" applyFont="1" applyAlignment="1">
      <alignment vertical="center"/>
    </xf>
    <xf numFmtId="0" fontId="43" fillId="0" borderId="0" xfId="0" applyFont="1" applyAlignment="1">
      <alignment horizontal="left" vertical="top" wrapText="1"/>
    </xf>
    <xf numFmtId="0" fontId="0" fillId="0" borderId="0" xfId="0" applyAlignment="1">
      <alignment horizontal="justify" vertical="center"/>
    </xf>
    <xf numFmtId="0" fontId="35" fillId="0" borderId="0" xfId="0" applyFont="1" applyAlignment="1">
      <alignment horizontal="justify" vertical="center"/>
    </xf>
    <xf numFmtId="0" fontId="42" fillId="0" borderId="0" xfId="0" applyFont="1" applyAlignment="1">
      <alignment vertical="center"/>
    </xf>
    <xf numFmtId="0" fontId="37" fillId="0" borderId="0" xfId="0" applyFont="1" applyAlignment="1">
      <alignment vertical="center"/>
    </xf>
    <xf numFmtId="0" fontId="37" fillId="0" borderId="0" xfId="0" applyFont="1" applyAlignment="1">
      <alignment horizontal="justify" vertical="center"/>
    </xf>
    <xf numFmtId="0" fontId="44" fillId="0" borderId="0" xfId="0" applyFont="1" applyAlignment="1">
      <alignment horizontal="justify" vertical="center"/>
    </xf>
    <xf numFmtId="0" fontId="36" fillId="0" borderId="0" xfId="0" applyFont="1" applyAlignment="1">
      <alignment vertical="center"/>
    </xf>
    <xf numFmtId="0" fontId="37" fillId="0" borderId="0" xfId="0" applyFont="1" applyAlignment="1">
      <alignment horizontal="center" vertical="center"/>
    </xf>
    <xf numFmtId="0" fontId="40" fillId="0" borderId="0" xfId="0" applyFont="1" applyAlignment="1">
      <alignment horizontal="justify" vertical="center"/>
    </xf>
    <xf numFmtId="0" fontId="41" fillId="0" borderId="0" xfId="0" applyFont="1" applyAlignment="1">
      <alignment horizontal="justify" vertical="center"/>
    </xf>
    <xf numFmtId="0" fontId="21" fillId="0" borderId="0" xfId="0" applyFont="1" applyFill="1" applyBorder="1" applyAlignment="1">
      <alignment horizontal="left" vertical="top"/>
    </xf>
    <xf numFmtId="0" fontId="45" fillId="0" borderId="0" xfId="0" applyFont="1" applyAlignment="1">
      <alignment horizontal="justify" vertical="center"/>
    </xf>
    <xf numFmtId="0" fontId="47" fillId="33" borderId="0" xfId="0" applyFont="1" applyFill="1" applyAlignment="1">
      <alignment horizontal="center" vertical="top" wrapText="1"/>
    </xf>
    <xf numFmtId="0" fontId="24" fillId="33" borderId="0" xfId="0" applyFont="1" applyFill="1" applyAlignment="1">
      <alignment horizontal="center" vertical="top" wrapText="1"/>
    </xf>
    <xf numFmtId="0" fontId="48" fillId="33" borderId="0" xfId="0" applyFont="1" applyFill="1" applyAlignment="1">
      <alignment horizontal="center" vertical="top" wrapText="1"/>
    </xf>
    <xf numFmtId="0" fontId="47" fillId="33" borderId="0" xfId="0" applyFont="1" applyFill="1" applyAlignment="1">
      <alignment vertical="top" wrapText="1"/>
    </xf>
    <xf numFmtId="0" fontId="0" fillId="33" borderId="0" xfId="0" applyFill="1" applyAlignment="1">
      <alignment vertical="top" wrapText="1"/>
    </xf>
    <xf numFmtId="0" fontId="48" fillId="34" borderId="0" xfId="0" applyFont="1" applyFill="1" applyAlignment="1">
      <alignment vertical="top" wrapText="1"/>
    </xf>
    <xf numFmtId="0" fontId="49" fillId="33" borderId="0" xfId="0" applyFont="1" applyFill="1" applyAlignment="1">
      <alignment vertical="top" wrapText="1"/>
    </xf>
    <xf numFmtId="0" fontId="49" fillId="0" borderId="0" xfId="0" applyFont="1"/>
    <xf numFmtId="0" fontId="48" fillId="0" borderId="0" xfId="0" applyFont="1" applyAlignment="1">
      <alignment vertical="top" wrapText="1"/>
    </xf>
    <xf numFmtId="0" fontId="23" fillId="33" borderId="0" xfId="0" applyFont="1" applyFill="1" applyAlignment="1">
      <alignment vertical="top" wrapText="1"/>
    </xf>
    <xf numFmtId="0" fontId="48" fillId="33" borderId="0" xfId="0" applyFont="1" applyFill="1" applyAlignment="1">
      <alignment vertical="top" wrapText="1"/>
    </xf>
    <xf numFmtId="0" fontId="48" fillId="33" borderId="0" xfId="0" applyFont="1" applyFill="1" applyAlignment="1">
      <alignment horizontal="right" vertical="top" wrapText="1"/>
    </xf>
    <xf numFmtId="3" fontId="23" fillId="33" borderId="0" xfId="0" applyNumberFormat="1" applyFont="1" applyFill="1" applyAlignment="1">
      <alignment horizontal="right" vertical="top" wrapText="1"/>
    </xf>
    <xf numFmtId="3" fontId="48" fillId="33" borderId="0" xfId="0" applyNumberFormat="1" applyFont="1" applyFill="1" applyAlignment="1">
      <alignment horizontal="right" vertical="top" wrapText="1"/>
    </xf>
    <xf numFmtId="3" fontId="48" fillId="0" borderId="0" xfId="0" applyNumberFormat="1" applyFont="1" applyAlignment="1">
      <alignment horizontal="right" vertical="top" wrapText="1"/>
    </xf>
    <xf numFmtId="0" fontId="49" fillId="0" borderId="0" xfId="0" applyFont="1" applyAlignment="1">
      <alignment vertical="top" wrapText="1"/>
    </xf>
    <xf numFmtId="0" fontId="48" fillId="33" borderId="0" xfId="0" applyFont="1" applyFill="1" applyAlignment="1">
      <alignment horizontal="center" vertical="top" wrapText="1"/>
    </xf>
    <xf numFmtId="0" fontId="23" fillId="33" borderId="0" xfId="0" applyFont="1" applyFill="1" applyAlignment="1">
      <alignment horizontal="left" vertical="top" wrapText="1"/>
    </xf>
    <xf numFmtId="0" fontId="23" fillId="33" borderId="0" xfId="0" applyFont="1" applyFill="1" applyAlignment="1">
      <alignment horizontal="left" vertical="center" wrapText="1"/>
    </xf>
    <xf numFmtId="0" fontId="20" fillId="0" borderId="0" xfId="0" applyFont="1"/>
    <xf numFmtId="0" fontId="49" fillId="0" borderId="0" xfId="0" applyFont="1" applyAlignment="1">
      <alignment horizontal="center"/>
    </xf>
    <xf numFmtId="3" fontId="23" fillId="33" borderId="0" xfId="0" applyNumberFormat="1" applyFont="1" applyFill="1" applyAlignment="1">
      <alignment horizontal="left" vertical="center" wrapText="1"/>
    </xf>
    <xf numFmtId="0" fontId="22" fillId="0" borderId="0" xfId="0" applyFont="1" applyAlignment="1">
      <alignment horizontal="center" vertical="center"/>
    </xf>
    <xf numFmtId="3" fontId="23" fillId="33" borderId="0" xfId="0" applyNumberFormat="1" applyFont="1" applyFill="1" applyAlignment="1">
      <alignment horizontal="left" vertical="top" wrapText="1"/>
    </xf>
    <xf numFmtId="0" fontId="20" fillId="33" borderId="0" xfId="0" applyFont="1" applyFill="1" applyAlignment="1">
      <alignment vertical="top" wrapText="1"/>
    </xf>
    <xf numFmtId="0" fontId="22" fillId="0" borderId="0" xfId="0" applyFont="1"/>
    <xf numFmtId="0" fontId="23" fillId="33" borderId="0" xfId="0" applyFont="1" applyFill="1" applyAlignment="1">
      <alignment horizontal="right" vertical="top" wrapText="1"/>
    </xf>
    <xf numFmtId="0" fontId="48" fillId="34" borderId="0" xfId="0" applyFont="1" applyFill="1" applyAlignment="1">
      <alignment horizontal="center" vertical="top" wrapText="1"/>
    </xf>
    <xf numFmtId="0" fontId="16" fillId="0" borderId="10" xfId="0" applyFont="1" applyBorder="1" applyAlignment="1">
      <alignment horizontal="center"/>
    </xf>
    <xf numFmtId="0" fontId="16" fillId="0" borderId="11" xfId="0" applyFont="1" applyBorder="1" applyAlignment="1">
      <alignment horizontal="center"/>
    </xf>
    <xf numFmtId="0" fontId="16" fillId="0" borderId="12" xfId="0" applyFont="1" applyBorder="1" applyAlignment="1">
      <alignment horizontal="center"/>
    </xf>
    <xf numFmtId="0" fontId="20" fillId="0" borderId="13" xfId="0" applyFont="1" applyBorder="1" applyAlignment="1">
      <alignment horizontal="center" vertical="center"/>
    </xf>
    <xf numFmtId="0" fontId="50" fillId="0" borderId="13" xfId="0" applyFont="1" applyBorder="1" applyAlignment="1">
      <alignment horizontal="center" vertical="center" wrapText="1"/>
    </xf>
    <xf numFmtId="0" fontId="22" fillId="0" borderId="14" xfId="0" applyFont="1" applyBorder="1" applyAlignment="1">
      <alignment vertical="center"/>
    </xf>
    <xf numFmtId="3" fontId="23" fillId="33" borderId="15" xfId="0" applyNumberFormat="1" applyFont="1" applyFill="1" applyBorder="1" applyAlignment="1">
      <alignment horizontal="right" vertical="top" wrapText="1"/>
    </xf>
    <xf numFmtId="3" fontId="23" fillId="0" borderId="16" xfId="0" applyNumberFormat="1" applyFont="1" applyBorder="1" applyAlignment="1">
      <alignment horizontal="right" vertical="center" wrapText="1"/>
    </xf>
    <xf numFmtId="0" fontId="22" fillId="0" borderId="17" xfId="0" applyFont="1" applyBorder="1" applyAlignment="1">
      <alignment vertical="center" wrapText="1"/>
    </xf>
    <xf numFmtId="3" fontId="23" fillId="0" borderId="18" xfId="0" applyNumberFormat="1" applyFont="1" applyBorder="1" applyAlignment="1">
      <alignment horizontal="right" vertical="center" wrapText="1"/>
    </xf>
    <xf numFmtId="3" fontId="23" fillId="0" borderId="19" xfId="0" applyNumberFormat="1" applyFont="1" applyBorder="1" applyAlignment="1">
      <alignment horizontal="right" vertical="center" wrapText="1"/>
    </xf>
    <xf numFmtId="0" fontId="22" fillId="0" borderId="17" xfId="0" applyFont="1" applyBorder="1" applyAlignment="1">
      <alignment vertical="center"/>
    </xf>
    <xf numFmtId="3" fontId="23" fillId="0" borderId="20" xfId="0" applyNumberFormat="1" applyFont="1" applyBorder="1" applyAlignment="1">
      <alignment horizontal="right" vertical="center" wrapText="1"/>
    </xf>
    <xf numFmtId="0" fontId="22" fillId="0" borderId="21" xfId="0" applyFont="1" applyBorder="1" applyAlignment="1">
      <alignment vertical="center"/>
    </xf>
    <xf numFmtId="3" fontId="23" fillId="33" borderId="22" xfId="0" applyNumberFormat="1" applyFont="1" applyFill="1" applyBorder="1" applyAlignment="1">
      <alignment horizontal="right" vertical="top" wrapText="1"/>
    </xf>
    <xf numFmtId="0" fontId="22" fillId="0" borderId="23" xfId="0" applyFont="1" applyBorder="1" applyAlignment="1">
      <alignment vertical="center"/>
    </xf>
    <xf numFmtId="3" fontId="23" fillId="0" borderId="24" xfId="0" applyNumberFormat="1" applyFont="1" applyBorder="1" applyAlignment="1">
      <alignment horizontal="right" vertical="center" wrapText="1"/>
    </xf>
    <xf numFmtId="3" fontId="23" fillId="0" borderId="25" xfId="0" applyNumberFormat="1" applyFont="1" applyBorder="1" applyAlignment="1">
      <alignment horizontal="right" vertical="center" wrapText="1"/>
    </xf>
    <xf numFmtId="0" fontId="52" fillId="33" borderId="0" xfId="0" applyFont="1" applyFill="1" applyAlignment="1">
      <alignment vertical="top"/>
    </xf>
    <xf numFmtId="0" fontId="18" fillId="0" borderId="0" xfId="0" applyFont="1" applyAlignment="1">
      <alignment horizontal="center" vertical="center"/>
    </xf>
    <xf numFmtId="0" fontId="18" fillId="0" borderId="0" xfId="0" applyFont="1" applyAlignment="1">
      <alignment vertical="center"/>
    </xf>
    <xf numFmtId="0" fontId="22" fillId="0" borderId="0" xfId="0" applyFont="1" applyAlignment="1">
      <alignment horizontal="left" wrapText="1"/>
    </xf>
    <xf numFmtId="0" fontId="52" fillId="33" borderId="0" xfId="0" applyFont="1" applyFill="1" applyAlignment="1">
      <alignment vertical="top" wrapText="1"/>
    </xf>
    <xf numFmtId="0" fontId="48" fillId="33" borderId="0" xfId="0" applyFont="1" applyFill="1" applyAlignment="1">
      <alignment vertical="top"/>
    </xf>
    <xf numFmtId="0" fontId="53" fillId="0" borderId="0" xfId="0" applyFont="1" applyAlignment="1">
      <alignment horizontal="right" vertical="top" wrapText="1"/>
    </xf>
    <xf numFmtId="0" fontId="23" fillId="33" borderId="0" xfId="0" applyFont="1" applyFill="1" applyAlignment="1">
      <alignment vertical="top"/>
    </xf>
    <xf numFmtId="3" fontId="23" fillId="33" borderId="26" xfId="0" applyNumberFormat="1" applyFont="1" applyFill="1" applyBorder="1" applyAlignment="1">
      <alignment horizontal="right" vertical="top" wrapText="1"/>
    </xf>
    <xf numFmtId="0" fontId="23" fillId="33" borderId="26" xfId="0" applyFont="1" applyFill="1" applyBorder="1" applyAlignment="1">
      <alignment horizontal="right" vertical="top" wrapText="1"/>
    </xf>
    <xf numFmtId="0" fontId="54" fillId="0" borderId="0" xfId="42" applyFont="1" applyAlignment="1">
      <alignment horizontal="left" vertical="top" wrapText="1"/>
    </xf>
    <xf numFmtId="0" fontId="54" fillId="0" borderId="0" xfId="42" applyFont="1" applyAlignment="1">
      <alignment vertical="top" wrapText="1"/>
    </xf>
    <xf numFmtId="0" fontId="19" fillId="0" borderId="0" xfId="42" applyAlignment="1">
      <alignment horizontal="left" vertical="top" wrapText="1"/>
    </xf>
    <xf numFmtId="0" fontId="19" fillId="0" borderId="0" xfId="42" applyAlignment="1">
      <alignment vertical="top" wrapText="1"/>
    </xf>
    <xf numFmtId="0" fontId="55" fillId="0" borderId="0" xfId="42" applyFont="1" applyAlignment="1">
      <alignment vertical="center" wrapText="1"/>
    </xf>
    <xf numFmtId="3" fontId="22" fillId="33" borderId="26" xfId="0" applyNumberFormat="1" applyFont="1" applyFill="1" applyBorder="1" applyAlignment="1">
      <alignment vertical="top" wrapText="1"/>
    </xf>
    <xf numFmtId="0" fontId="20" fillId="0" borderId="0" xfId="0" applyFont="1" applyAlignment="1">
      <alignment horizontal="left"/>
    </xf>
    <xf numFmtId="3" fontId="23" fillId="0" borderId="0" xfId="0" applyNumberFormat="1" applyFont="1" applyAlignment="1">
      <alignment horizontal="right" vertical="top" wrapText="1"/>
    </xf>
    <xf numFmtId="3" fontId="0" fillId="0" borderId="0" xfId="0" applyNumberFormat="1"/>
    <xf numFmtId="0" fontId="22" fillId="0" borderId="0" xfId="0" applyFont="1" applyAlignment="1">
      <alignment horizontal="left"/>
    </xf>
    <xf numFmtId="0" fontId="56" fillId="0" borderId="0" xfId="0" applyFont="1"/>
  </cellXfs>
  <cellStyles count="44">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ipervínculo" xfId="43" builtinId="8"/>
    <cellStyle name="Incorrecto" xfId="7" builtinId="27" customBuiltin="1"/>
    <cellStyle name="Neutral" xfId="8" builtinId="28" customBuiltin="1"/>
    <cellStyle name="Normal" xfId="0" builtinId="0"/>
    <cellStyle name="Normal 2 2" xfId="42" xr:uid="{00000000-0005-0000-0000-00002200000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6.png"/></Relationships>
</file>

<file path=xl/drawings/_rels/drawing3.xml.rels><?xml version="1.0" encoding="UTF-8" standalone="yes"?>
<Relationships xmlns="http://schemas.openxmlformats.org/package/2006/relationships"><Relationship Id="rId1" Type="http://schemas.openxmlformats.org/officeDocument/2006/relationships/image" Target="../media/image26.png"/></Relationships>
</file>

<file path=xl/drawings/drawing1.xml><?xml version="1.0" encoding="utf-8"?>
<xdr:wsDr xmlns:xdr="http://schemas.openxmlformats.org/drawingml/2006/spreadsheetDrawing" xmlns:a="http://schemas.openxmlformats.org/drawingml/2006/main">
  <xdr:twoCellAnchor editAs="oneCell">
    <xdr:from>
      <xdr:col>1</xdr:col>
      <xdr:colOff>762000</xdr:colOff>
      <xdr:row>472</xdr:row>
      <xdr:rowOff>28576</xdr:rowOff>
    </xdr:from>
    <xdr:to>
      <xdr:col>1</xdr:col>
      <xdr:colOff>762000</xdr:colOff>
      <xdr:row>504</xdr:row>
      <xdr:rowOff>38347</xdr:rowOff>
    </xdr:to>
    <xdr:pic>
      <xdr:nvPicPr>
        <xdr:cNvPr id="3" name="17 Imagen">
          <a:extLst>
            <a:ext uri="{FF2B5EF4-FFF2-40B4-BE49-F238E27FC236}">
              <a16:creationId xmlns:a16="http://schemas.microsoft.com/office/drawing/2014/main" id="{CB48BB18-3A8D-44BF-B51C-31AA8A730685}"/>
            </a:ext>
          </a:extLst>
        </xdr:cNvPr>
        <xdr:cNvPicPr>
          <a:picLocks noChangeAspect="1"/>
        </xdr:cNvPicPr>
      </xdr:nvPicPr>
      <xdr:blipFill>
        <a:blip xmlns:r="http://schemas.openxmlformats.org/officeDocument/2006/relationships" r:embed="rId1"/>
        <a:stretch>
          <a:fillRect/>
        </a:stretch>
      </xdr:blipFill>
      <xdr:spPr>
        <a:xfrm>
          <a:off x="1524000" y="123339226"/>
          <a:ext cx="0" cy="5291384"/>
        </a:xfrm>
        <a:prstGeom prst="rect">
          <a:avLst/>
        </a:prstGeom>
      </xdr:spPr>
    </xdr:pic>
    <xdr:clientData/>
  </xdr:twoCellAnchor>
  <xdr:twoCellAnchor editAs="oneCell">
    <xdr:from>
      <xdr:col>1</xdr:col>
      <xdr:colOff>885825</xdr:colOff>
      <xdr:row>424</xdr:row>
      <xdr:rowOff>95250</xdr:rowOff>
    </xdr:from>
    <xdr:to>
      <xdr:col>1</xdr:col>
      <xdr:colOff>7029450</xdr:colOff>
      <xdr:row>452</xdr:row>
      <xdr:rowOff>65381</xdr:rowOff>
    </xdr:to>
    <xdr:pic>
      <xdr:nvPicPr>
        <xdr:cNvPr id="21" name="16 Imagen">
          <a:extLst>
            <a:ext uri="{FF2B5EF4-FFF2-40B4-BE49-F238E27FC236}">
              <a16:creationId xmlns:a16="http://schemas.microsoft.com/office/drawing/2014/main" id="{B3F0D611-63C9-4AB6-8854-57D443552948}"/>
            </a:ext>
          </a:extLst>
        </xdr:cNvPr>
        <xdr:cNvPicPr>
          <a:picLocks noChangeAspect="1"/>
        </xdr:cNvPicPr>
      </xdr:nvPicPr>
      <xdr:blipFill>
        <a:blip xmlns:r="http://schemas.openxmlformats.org/officeDocument/2006/relationships" r:embed="rId2"/>
        <a:stretch>
          <a:fillRect/>
        </a:stretch>
      </xdr:blipFill>
      <xdr:spPr>
        <a:xfrm>
          <a:off x="1647825" y="101755575"/>
          <a:ext cx="6143625" cy="4504031"/>
        </a:xfrm>
        <a:prstGeom prst="rect">
          <a:avLst/>
        </a:prstGeom>
      </xdr:spPr>
    </xdr:pic>
    <xdr:clientData/>
  </xdr:twoCellAnchor>
  <xdr:twoCellAnchor editAs="oneCell">
    <xdr:from>
      <xdr:col>1</xdr:col>
      <xdr:colOff>2047875</xdr:colOff>
      <xdr:row>615</xdr:row>
      <xdr:rowOff>9525</xdr:rowOff>
    </xdr:from>
    <xdr:to>
      <xdr:col>1</xdr:col>
      <xdr:colOff>6334723</xdr:colOff>
      <xdr:row>621</xdr:row>
      <xdr:rowOff>104924</xdr:rowOff>
    </xdr:to>
    <xdr:pic>
      <xdr:nvPicPr>
        <xdr:cNvPr id="15" name="Imagen 14">
          <a:extLst>
            <a:ext uri="{FF2B5EF4-FFF2-40B4-BE49-F238E27FC236}">
              <a16:creationId xmlns:a16="http://schemas.microsoft.com/office/drawing/2014/main" id="{9FBFCF96-4436-41F0-9CA0-94B7A00BC9B5}"/>
            </a:ext>
          </a:extLst>
        </xdr:cNvPr>
        <xdr:cNvPicPr>
          <a:picLocks noChangeAspect="1"/>
        </xdr:cNvPicPr>
      </xdr:nvPicPr>
      <xdr:blipFill>
        <a:blip xmlns:r="http://schemas.openxmlformats.org/officeDocument/2006/relationships" r:embed="rId3"/>
        <a:stretch>
          <a:fillRect/>
        </a:stretch>
      </xdr:blipFill>
      <xdr:spPr>
        <a:xfrm>
          <a:off x="2809875" y="157105350"/>
          <a:ext cx="4286848" cy="1066949"/>
        </a:xfrm>
        <a:prstGeom prst="rect">
          <a:avLst/>
        </a:prstGeom>
      </xdr:spPr>
    </xdr:pic>
    <xdr:clientData/>
  </xdr:twoCellAnchor>
  <xdr:twoCellAnchor>
    <xdr:from>
      <xdr:col>1</xdr:col>
      <xdr:colOff>6581775</xdr:colOff>
      <xdr:row>303</xdr:row>
      <xdr:rowOff>40482</xdr:rowOff>
    </xdr:from>
    <xdr:to>
      <xdr:col>1</xdr:col>
      <xdr:colOff>9201340</xdr:colOff>
      <xdr:row>304</xdr:row>
      <xdr:rowOff>40140</xdr:rowOff>
    </xdr:to>
    <xdr:sp macro="" textlink="">
      <xdr:nvSpPr>
        <xdr:cNvPr id="47" name="TextBox 8">
          <a:extLst>
            <a:ext uri="{FF2B5EF4-FFF2-40B4-BE49-F238E27FC236}">
              <a16:creationId xmlns:a16="http://schemas.microsoft.com/office/drawing/2014/main" id="{AFC6B6B6-FD88-410C-B6B1-F450D1BB237D}"/>
            </a:ext>
          </a:extLst>
        </xdr:cNvPr>
        <xdr:cNvSpPr txBox="1"/>
      </xdr:nvSpPr>
      <xdr:spPr>
        <a:xfrm>
          <a:off x="7343775" y="96088201"/>
          <a:ext cx="2619565" cy="166345"/>
        </a:xfrm>
        <a:prstGeom prst="rect">
          <a:avLst/>
        </a:prstGeom>
      </xdr:spPr>
      <xdr:txBody>
        <a:bodyPr wrap="square" lIns="0" tIns="0" rIns="0" bIns="0" rtlCol="0" anchor="t">
          <a:spAutoFit/>
        </a:bodyPr>
        <a:lstStyle>
          <a:defPPr>
            <a:defRPr lang="en-US"/>
          </a:defPPr>
          <a:lvl1pPr marL="0" algn="l" defTabSz="914400" rtl="0" eaLnBrk="1" latinLnBrk="0" hangingPunct="1">
            <a:defRPr sz="1800" kern="1200">
              <a:solidFill>
                <a:sysClr val="windowText" lastClr="000000"/>
              </a:solidFill>
              <a:latin typeface="Calibri"/>
            </a:defRPr>
          </a:lvl1pPr>
          <a:lvl2pPr marL="457200" algn="l" defTabSz="914400" rtl="0" eaLnBrk="1" latinLnBrk="0" hangingPunct="1">
            <a:defRPr sz="1800" kern="1200">
              <a:solidFill>
                <a:sysClr val="windowText" lastClr="000000"/>
              </a:solidFill>
              <a:latin typeface="Calibri"/>
            </a:defRPr>
          </a:lvl2pPr>
          <a:lvl3pPr marL="914400" algn="l" defTabSz="914400" rtl="0" eaLnBrk="1" latinLnBrk="0" hangingPunct="1">
            <a:defRPr sz="1800" kern="1200">
              <a:solidFill>
                <a:sysClr val="windowText" lastClr="000000"/>
              </a:solidFill>
              <a:latin typeface="Calibri"/>
            </a:defRPr>
          </a:lvl3pPr>
          <a:lvl4pPr marL="1371600" algn="l" defTabSz="914400" rtl="0" eaLnBrk="1" latinLnBrk="0" hangingPunct="1">
            <a:defRPr sz="1800" kern="1200">
              <a:solidFill>
                <a:sysClr val="windowText" lastClr="000000"/>
              </a:solidFill>
              <a:latin typeface="Calibri"/>
            </a:defRPr>
          </a:lvl4pPr>
          <a:lvl5pPr marL="1828800" algn="l" defTabSz="914400" rtl="0" eaLnBrk="1" latinLnBrk="0" hangingPunct="1">
            <a:defRPr sz="1800" kern="1200">
              <a:solidFill>
                <a:sysClr val="windowText" lastClr="000000"/>
              </a:solidFill>
              <a:latin typeface="Calibri"/>
            </a:defRPr>
          </a:lvl5pPr>
          <a:lvl6pPr marL="2286000" algn="l" defTabSz="914400" rtl="0" eaLnBrk="1" latinLnBrk="0" hangingPunct="1">
            <a:defRPr sz="1800" kern="1200">
              <a:solidFill>
                <a:sysClr val="windowText" lastClr="000000"/>
              </a:solidFill>
              <a:latin typeface="Calibri"/>
            </a:defRPr>
          </a:lvl6pPr>
          <a:lvl7pPr marL="2743200" algn="l" defTabSz="914400" rtl="0" eaLnBrk="1" latinLnBrk="0" hangingPunct="1">
            <a:defRPr sz="1800" kern="1200">
              <a:solidFill>
                <a:sysClr val="windowText" lastClr="000000"/>
              </a:solidFill>
              <a:latin typeface="Calibri"/>
            </a:defRPr>
          </a:lvl7pPr>
          <a:lvl8pPr marL="3200400" algn="l" defTabSz="914400" rtl="0" eaLnBrk="1" latinLnBrk="0" hangingPunct="1">
            <a:defRPr sz="1800" kern="1200">
              <a:solidFill>
                <a:sysClr val="windowText" lastClr="000000"/>
              </a:solidFill>
              <a:latin typeface="Calibri"/>
            </a:defRPr>
          </a:lvl8pPr>
          <a:lvl9pPr marL="3657600" algn="l" defTabSz="914400" rtl="0" eaLnBrk="1" latinLnBrk="0" hangingPunct="1">
            <a:defRPr sz="1800" kern="1200">
              <a:solidFill>
                <a:sysClr val="windowText" lastClr="000000"/>
              </a:solidFill>
              <a:latin typeface="Calibri"/>
            </a:defRPr>
          </a:lvl9pPr>
        </a:lstStyle>
        <a:p>
          <a:pPr algn="just"/>
          <a:r>
            <a:rPr lang="es-MX" sz="1050" b="1">
              <a:solidFill>
                <a:sysClr val="window" lastClr="FFFFFF">
                  <a:lumMod val="50000"/>
                </a:sysClr>
              </a:solidFill>
              <a:latin typeface="Montserrat Light" panose="020B0604020202020204" charset="0"/>
            </a:rPr>
            <a:t>Información en mdp</a:t>
          </a:r>
        </a:p>
      </xdr:txBody>
    </xdr:sp>
    <xdr:clientData/>
  </xdr:twoCellAnchor>
  <xdr:twoCellAnchor editAs="oneCell">
    <xdr:from>
      <xdr:col>1</xdr:col>
      <xdr:colOff>942975</xdr:colOff>
      <xdr:row>636</xdr:row>
      <xdr:rowOff>0</xdr:rowOff>
    </xdr:from>
    <xdr:to>
      <xdr:col>1</xdr:col>
      <xdr:colOff>8009642</xdr:colOff>
      <xdr:row>638</xdr:row>
      <xdr:rowOff>133291</xdr:rowOff>
    </xdr:to>
    <xdr:pic>
      <xdr:nvPicPr>
        <xdr:cNvPr id="29" name="21 Imagen">
          <a:extLst>
            <a:ext uri="{FF2B5EF4-FFF2-40B4-BE49-F238E27FC236}">
              <a16:creationId xmlns:a16="http://schemas.microsoft.com/office/drawing/2014/main" id="{B91E8021-DFE6-4566-8E11-2A23AA22186F}"/>
            </a:ext>
          </a:extLst>
        </xdr:cNvPr>
        <xdr:cNvPicPr>
          <a:picLocks noChangeAspect="1"/>
        </xdr:cNvPicPr>
      </xdr:nvPicPr>
      <xdr:blipFill>
        <a:blip xmlns:r="http://schemas.openxmlformats.org/officeDocument/2006/relationships" r:embed="rId4"/>
        <a:stretch>
          <a:fillRect/>
        </a:stretch>
      </xdr:blipFill>
      <xdr:spPr>
        <a:xfrm>
          <a:off x="1704975" y="158838900"/>
          <a:ext cx="7066667" cy="438091"/>
        </a:xfrm>
        <a:prstGeom prst="rect">
          <a:avLst/>
        </a:prstGeom>
      </xdr:spPr>
    </xdr:pic>
    <xdr:clientData/>
  </xdr:twoCellAnchor>
  <xdr:twoCellAnchor editAs="oneCell">
    <xdr:from>
      <xdr:col>1</xdr:col>
      <xdr:colOff>942975</xdr:colOff>
      <xdr:row>454</xdr:row>
      <xdr:rowOff>133350</xdr:rowOff>
    </xdr:from>
    <xdr:to>
      <xdr:col>1</xdr:col>
      <xdr:colOff>6611141</xdr:colOff>
      <xdr:row>491</xdr:row>
      <xdr:rowOff>248501</xdr:rowOff>
    </xdr:to>
    <xdr:pic>
      <xdr:nvPicPr>
        <xdr:cNvPr id="2" name="Imagen 1">
          <a:extLst>
            <a:ext uri="{FF2B5EF4-FFF2-40B4-BE49-F238E27FC236}">
              <a16:creationId xmlns:a16="http://schemas.microsoft.com/office/drawing/2014/main" id="{11C2D433-5A60-4B0F-96E5-8D746E213A45}"/>
            </a:ext>
          </a:extLst>
        </xdr:cNvPr>
        <xdr:cNvPicPr>
          <a:picLocks noChangeAspect="1"/>
        </xdr:cNvPicPr>
      </xdr:nvPicPr>
      <xdr:blipFill>
        <a:blip xmlns:r="http://schemas.openxmlformats.org/officeDocument/2006/relationships" r:embed="rId5"/>
        <a:stretch>
          <a:fillRect/>
        </a:stretch>
      </xdr:blipFill>
      <xdr:spPr>
        <a:xfrm>
          <a:off x="1704975" y="129482850"/>
          <a:ext cx="5668166" cy="6106377"/>
        </a:xfrm>
        <a:prstGeom prst="rect">
          <a:avLst/>
        </a:prstGeom>
      </xdr:spPr>
    </xdr:pic>
    <xdr:clientData/>
  </xdr:twoCellAnchor>
  <xdr:twoCellAnchor editAs="oneCell">
    <xdr:from>
      <xdr:col>1</xdr:col>
      <xdr:colOff>266700</xdr:colOff>
      <xdr:row>503</xdr:row>
      <xdr:rowOff>123825</xdr:rowOff>
    </xdr:from>
    <xdr:to>
      <xdr:col>1</xdr:col>
      <xdr:colOff>8811818</xdr:colOff>
      <xdr:row>556</xdr:row>
      <xdr:rowOff>48821</xdr:rowOff>
    </xdr:to>
    <xdr:pic>
      <xdr:nvPicPr>
        <xdr:cNvPr id="6" name="Imagen 5">
          <a:extLst>
            <a:ext uri="{FF2B5EF4-FFF2-40B4-BE49-F238E27FC236}">
              <a16:creationId xmlns:a16="http://schemas.microsoft.com/office/drawing/2014/main" id="{B4A8768D-05CA-43E6-A46C-6765A58DA99C}"/>
            </a:ext>
          </a:extLst>
        </xdr:cNvPr>
        <xdr:cNvPicPr>
          <a:picLocks noChangeAspect="1"/>
        </xdr:cNvPicPr>
      </xdr:nvPicPr>
      <xdr:blipFill>
        <a:blip xmlns:r="http://schemas.openxmlformats.org/officeDocument/2006/relationships" r:embed="rId6"/>
        <a:stretch>
          <a:fillRect/>
        </a:stretch>
      </xdr:blipFill>
      <xdr:spPr>
        <a:xfrm>
          <a:off x="1028700" y="138255375"/>
          <a:ext cx="8545118" cy="8573696"/>
        </a:xfrm>
        <a:prstGeom prst="rect">
          <a:avLst/>
        </a:prstGeom>
      </xdr:spPr>
    </xdr:pic>
    <xdr:clientData/>
  </xdr:twoCellAnchor>
  <xdr:twoCellAnchor editAs="oneCell">
    <xdr:from>
      <xdr:col>1</xdr:col>
      <xdr:colOff>1343025</xdr:colOff>
      <xdr:row>557</xdr:row>
      <xdr:rowOff>76200</xdr:rowOff>
    </xdr:from>
    <xdr:to>
      <xdr:col>1</xdr:col>
      <xdr:colOff>8506825</xdr:colOff>
      <xdr:row>610</xdr:row>
      <xdr:rowOff>77398</xdr:rowOff>
    </xdr:to>
    <xdr:pic>
      <xdr:nvPicPr>
        <xdr:cNvPr id="7" name="Imagen 6">
          <a:extLst>
            <a:ext uri="{FF2B5EF4-FFF2-40B4-BE49-F238E27FC236}">
              <a16:creationId xmlns:a16="http://schemas.microsoft.com/office/drawing/2014/main" id="{2622EB54-A961-4461-A166-20441BC66C2E}"/>
            </a:ext>
          </a:extLst>
        </xdr:cNvPr>
        <xdr:cNvPicPr>
          <a:picLocks noChangeAspect="1"/>
        </xdr:cNvPicPr>
      </xdr:nvPicPr>
      <xdr:blipFill>
        <a:blip xmlns:r="http://schemas.openxmlformats.org/officeDocument/2006/relationships" r:embed="rId7"/>
        <a:stretch>
          <a:fillRect/>
        </a:stretch>
      </xdr:blipFill>
      <xdr:spPr>
        <a:xfrm>
          <a:off x="2105025" y="147018375"/>
          <a:ext cx="7163800" cy="8583223"/>
        </a:xfrm>
        <a:prstGeom prst="rect">
          <a:avLst/>
        </a:prstGeom>
      </xdr:spPr>
    </xdr:pic>
    <xdr:clientData/>
  </xdr:twoCellAnchor>
  <xdr:twoCellAnchor editAs="oneCell">
    <xdr:from>
      <xdr:col>1</xdr:col>
      <xdr:colOff>390525</xdr:colOff>
      <xdr:row>557</xdr:row>
      <xdr:rowOff>85725</xdr:rowOff>
    </xdr:from>
    <xdr:to>
      <xdr:col>1</xdr:col>
      <xdr:colOff>1352684</xdr:colOff>
      <xdr:row>607</xdr:row>
      <xdr:rowOff>134487</xdr:rowOff>
    </xdr:to>
    <xdr:pic>
      <xdr:nvPicPr>
        <xdr:cNvPr id="8" name="Imagen 7">
          <a:extLst>
            <a:ext uri="{FF2B5EF4-FFF2-40B4-BE49-F238E27FC236}">
              <a16:creationId xmlns:a16="http://schemas.microsoft.com/office/drawing/2014/main" id="{10D7A4A3-FB13-4951-94AD-DA7098D3E70E}"/>
            </a:ext>
          </a:extLst>
        </xdr:cNvPr>
        <xdr:cNvPicPr>
          <a:picLocks noChangeAspect="1"/>
        </xdr:cNvPicPr>
      </xdr:nvPicPr>
      <xdr:blipFill>
        <a:blip xmlns:r="http://schemas.openxmlformats.org/officeDocument/2006/relationships" r:embed="rId8"/>
        <a:stretch>
          <a:fillRect/>
        </a:stretch>
      </xdr:blipFill>
      <xdr:spPr>
        <a:xfrm>
          <a:off x="1152525" y="147027900"/>
          <a:ext cx="962159" cy="8145012"/>
        </a:xfrm>
        <a:prstGeom prst="rect">
          <a:avLst/>
        </a:prstGeom>
      </xdr:spPr>
    </xdr:pic>
    <xdr:clientData/>
  </xdr:twoCellAnchor>
  <xdr:twoCellAnchor editAs="oneCell">
    <xdr:from>
      <xdr:col>1</xdr:col>
      <xdr:colOff>1890712</xdr:colOff>
      <xdr:row>46</xdr:row>
      <xdr:rowOff>226218</xdr:rowOff>
    </xdr:from>
    <xdr:to>
      <xdr:col>1</xdr:col>
      <xdr:colOff>6224587</xdr:colOff>
      <xdr:row>47</xdr:row>
      <xdr:rowOff>3242468</xdr:rowOff>
    </xdr:to>
    <xdr:pic>
      <xdr:nvPicPr>
        <xdr:cNvPr id="45" name="Imagen 44">
          <a:extLst>
            <a:ext uri="{FF2B5EF4-FFF2-40B4-BE49-F238E27FC236}">
              <a16:creationId xmlns:a16="http://schemas.microsoft.com/office/drawing/2014/main" id="{11224E66-9C60-4EE1-87CD-4F7138C788D9}"/>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652712" y="9572624"/>
          <a:ext cx="4333875" cy="6707188"/>
        </a:xfrm>
        <a:prstGeom prst="rect">
          <a:avLst/>
        </a:prstGeom>
        <a:noFill/>
      </xdr:spPr>
    </xdr:pic>
    <xdr:clientData/>
  </xdr:twoCellAnchor>
  <xdr:twoCellAnchor editAs="oneCell">
    <xdr:from>
      <xdr:col>1</xdr:col>
      <xdr:colOff>1500188</xdr:colOff>
      <xdr:row>54</xdr:row>
      <xdr:rowOff>130968</xdr:rowOff>
    </xdr:from>
    <xdr:to>
      <xdr:col>1</xdr:col>
      <xdr:colOff>6415774</xdr:colOff>
      <xdr:row>57</xdr:row>
      <xdr:rowOff>2486577</xdr:rowOff>
    </xdr:to>
    <xdr:pic>
      <xdr:nvPicPr>
        <xdr:cNvPr id="10" name="Imagen 9">
          <a:extLst>
            <a:ext uri="{FF2B5EF4-FFF2-40B4-BE49-F238E27FC236}">
              <a16:creationId xmlns:a16="http://schemas.microsoft.com/office/drawing/2014/main" id="{8695DFC8-CCB0-4ADC-8BE7-4BAB08BB86FF}"/>
            </a:ext>
          </a:extLst>
        </xdr:cNvPr>
        <xdr:cNvPicPr>
          <a:picLocks noChangeAspect="1"/>
        </xdr:cNvPicPr>
      </xdr:nvPicPr>
      <xdr:blipFill>
        <a:blip xmlns:r="http://schemas.openxmlformats.org/officeDocument/2006/relationships" r:embed="rId10"/>
        <a:stretch>
          <a:fillRect/>
        </a:stretch>
      </xdr:blipFill>
      <xdr:spPr>
        <a:xfrm>
          <a:off x="2262188" y="18109406"/>
          <a:ext cx="4915586" cy="3962953"/>
        </a:xfrm>
        <a:prstGeom prst="rect">
          <a:avLst/>
        </a:prstGeom>
      </xdr:spPr>
    </xdr:pic>
    <xdr:clientData/>
  </xdr:twoCellAnchor>
  <xdr:twoCellAnchor>
    <xdr:from>
      <xdr:col>1</xdr:col>
      <xdr:colOff>2190750</xdr:colOff>
      <xdr:row>105</xdr:row>
      <xdr:rowOff>202406</xdr:rowOff>
    </xdr:from>
    <xdr:to>
      <xdr:col>1</xdr:col>
      <xdr:colOff>5191125</xdr:colOff>
      <xdr:row>105</xdr:row>
      <xdr:rowOff>1050131</xdr:rowOff>
    </xdr:to>
    <xdr:pic>
      <xdr:nvPicPr>
        <xdr:cNvPr id="48" name="Imagen 22">
          <a:extLst>
            <a:ext uri="{FF2B5EF4-FFF2-40B4-BE49-F238E27FC236}">
              <a16:creationId xmlns:a16="http://schemas.microsoft.com/office/drawing/2014/main" id="{1219AC8A-0067-4F0C-9ABC-BA85219ADBAD}"/>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l="24078" t="24399" r="22516" b="47691"/>
        <a:stretch>
          <a:fillRect/>
        </a:stretch>
      </xdr:blipFill>
      <xdr:spPr bwMode="auto">
        <a:xfrm>
          <a:off x="2952750" y="31730156"/>
          <a:ext cx="3000375" cy="84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1333500</xdr:colOff>
      <xdr:row>109</xdr:row>
      <xdr:rowOff>83343</xdr:rowOff>
    </xdr:from>
    <xdr:to>
      <xdr:col>1</xdr:col>
      <xdr:colOff>6810375</xdr:colOff>
      <xdr:row>115</xdr:row>
      <xdr:rowOff>83342</xdr:rowOff>
    </xdr:to>
    <xdr:pic>
      <xdr:nvPicPr>
        <xdr:cNvPr id="51" name="Imagen 50">
          <a:extLst>
            <a:ext uri="{FF2B5EF4-FFF2-40B4-BE49-F238E27FC236}">
              <a16:creationId xmlns:a16="http://schemas.microsoft.com/office/drawing/2014/main" id="{0BD9092C-BD47-4B8F-B381-AE78C9D62FB0}"/>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l="10590" t="13202" r="9302" b="3572"/>
        <a:stretch>
          <a:fillRect/>
        </a:stretch>
      </xdr:blipFill>
      <xdr:spPr bwMode="auto">
        <a:xfrm>
          <a:off x="2095500" y="33230343"/>
          <a:ext cx="5476875" cy="3036093"/>
        </a:xfrm>
        <a:prstGeom prst="rect">
          <a:avLst/>
        </a:prstGeom>
        <a:noFill/>
        <a:ln>
          <a:noFill/>
        </a:ln>
      </xdr:spPr>
    </xdr:pic>
    <xdr:clientData/>
  </xdr:twoCellAnchor>
  <xdr:twoCellAnchor>
    <xdr:from>
      <xdr:col>1</xdr:col>
      <xdr:colOff>2071688</xdr:colOff>
      <xdr:row>120</xdr:row>
      <xdr:rowOff>111919</xdr:rowOff>
    </xdr:from>
    <xdr:to>
      <xdr:col>1</xdr:col>
      <xdr:colOff>5100638</xdr:colOff>
      <xdr:row>126</xdr:row>
      <xdr:rowOff>54769</xdr:rowOff>
    </xdr:to>
    <xdr:pic>
      <xdr:nvPicPr>
        <xdr:cNvPr id="55" name="Imagen 24">
          <a:extLst>
            <a:ext uri="{FF2B5EF4-FFF2-40B4-BE49-F238E27FC236}">
              <a16:creationId xmlns:a16="http://schemas.microsoft.com/office/drawing/2014/main" id="{FD674F51-7D58-4407-ACB5-953F8B36947A}"/>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l="23592" t="26009" r="22437" b="43910"/>
        <a:stretch>
          <a:fillRect/>
        </a:stretch>
      </xdr:blipFill>
      <xdr:spPr bwMode="auto">
        <a:xfrm>
          <a:off x="2833688" y="37449919"/>
          <a:ext cx="3028950" cy="942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1750219</xdr:colOff>
      <xdr:row>144</xdr:row>
      <xdr:rowOff>97631</xdr:rowOff>
    </xdr:from>
    <xdr:to>
      <xdr:col>1</xdr:col>
      <xdr:colOff>6360319</xdr:colOff>
      <xdr:row>145</xdr:row>
      <xdr:rowOff>3171825</xdr:rowOff>
    </xdr:to>
    <xdr:pic>
      <xdr:nvPicPr>
        <xdr:cNvPr id="63" name="Imagen 23">
          <a:extLst>
            <a:ext uri="{FF2B5EF4-FFF2-40B4-BE49-F238E27FC236}">
              <a16:creationId xmlns:a16="http://schemas.microsoft.com/office/drawing/2014/main" id="{6E230D7C-23F8-49B4-87ED-B00029DBC599}"/>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l="17992" t="15353" r="18024" b="1295"/>
        <a:stretch>
          <a:fillRect/>
        </a:stretch>
      </xdr:blipFill>
      <xdr:spPr bwMode="auto">
        <a:xfrm>
          <a:off x="2512219" y="42424350"/>
          <a:ext cx="4610100" cy="3276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1462088</xdr:colOff>
      <xdr:row>151</xdr:row>
      <xdr:rowOff>140494</xdr:rowOff>
    </xdr:from>
    <xdr:to>
      <xdr:col>1</xdr:col>
      <xdr:colOff>7069932</xdr:colOff>
      <xdr:row>158</xdr:row>
      <xdr:rowOff>1526382</xdr:rowOff>
    </xdr:to>
    <xdr:pic>
      <xdr:nvPicPr>
        <xdr:cNvPr id="64" name="Imagen 17">
          <a:extLst>
            <a:ext uri="{FF2B5EF4-FFF2-40B4-BE49-F238E27FC236}">
              <a16:creationId xmlns:a16="http://schemas.microsoft.com/office/drawing/2014/main" id="{B502DCD0-29A4-4E9B-9F9F-857A61E0E91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l="13748" t="22562" r="10725" b="9756"/>
        <a:stretch>
          <a:fillRect/>
        </a:stretch>
      </xdr:blipFill>
      <xdr:spPr bwMode="auto">
        <a:xfrm>
          <a:off x="2224088" y="48301275"/>
          <a:ext cx="5607844" cy="27193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1393031</xdr:colOff>
      <xdr:row>200</xdr:row>
      <xdr:rowOff>28573</xdr:rowOff>
    </xdr:from>
    <xdr:to>
      <xdr:col>1</xdr:col>
      <xdr:colOff>6850856</xdr:colOff>
      <xdr:row>201</xdr:row>
      <xdr:rowOff>3155156</xdr:rowOff>
    </xdr:to>
    <xdr:pic>
      <xdr:nvPicPr>
        <xdr:cNvPr id="65" name="Imagen 29">
          <a:extLst>
            <a:ext uri="{FF2B5EF4-FFF2-40B4-BE49-F238E27FC236}">
              <a16:creationId xmlns:a16="http://schemas.microsoft.com/office/drawing/2014/main" id="{6C5EA005-552C-47A8-A8E0-141017A27D7B}"/>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l="24609" t="18407" r="9708" b="11285"/>
        <a:stretch>
          <a:fillRect/>
        </a:stretch>
      </xdr:blipFill>
      <xdr:spPr bwMode="auto">
        <a:xfrm>
          <a:off x="2155031" y="62500667"/>
          <a:ext cx="5457825" cy="33170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1393031</xdr:colOff>
      <xdr:row>207</xdr:row>
      <xdr:rowOff>45243</xdr:rowOff>
    </xdr:from>
    <xdr:to>
      <xdr:col>1</xdr:col>
      <xdr:colOff>7231856</xdr:colOff>
      <xdr:row>215</xdr:row>
      <xdr:rowOff>2116930</xdr:rowOff>
    </xdr:to>
    <xdr:pic>
      <xdr:nvPicPr>
        <xdr:cNvPr id="66" name="Imagen 30">
          <a:extLst>
            <a:ext uri="{FF2B5EF4-FFF2-40B4-BE49-F238E27FC236}">
              <a16:creationId xmlns:a16="http://schemas.microsoft.com/office/drawing/2014/main" id="{112A0EFB-E1DD-459F-82E4-A1CDF3A2104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l="26306" t="17802" r="9370" b="10983"/>
        <a:stretch>
          <a:fillRect/>
        </a:stretch>
      </xdr:blipFill>
      <xdr:spPr bwMode="auto">
        <a:xfrm>
          <a:off x="2155031" y="67410806"/>
          <a:ext cx="5838825" cy="36909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1428750</xdr:colOff>
      <xdr:row>130</xdr:row>
      <xdr:rowOff>104775</xdr:rowOff>
    </xdr:from>
    <xdr:to>
      <xdr:col>1</xdr:col>
      <xdr:colOff>7038975</xdr:colOff>
      <xdr:row>143</xdr:row>
      <xdr:rowOff>45243</xdr:rowOff>
    </xdr:to>
    <xdr:pic>
      <xdr:nvPicPr>
        <xdr:cNvPr id="67" name="Imagen 20">
          <a:extLst>
            <a:ext uri="{FF2B5EF4-FFF2-40B4-BE49-F238E27FC236}">
              <a16:creationId xmlns:a16="http://schemas.microsoft.com/office/drawing/2014/main" id="{31D396BC-D80F-438B-8DDE-1B247CEC877A}"/>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l="12560" t="21307" r="13782" b="10382"/>
        <a:stretch>
          <a:fillRect/>
        </a:stretch>
      </xdr:blipFill>
      <xdr:spPr bwMode="auto">
        <a:xfrm>
          <a:off x="2190750" y="39359681"/>
          <a:ext cx="5610225" cy="2809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2381250</xdr:colOff>
      <xdr:row>148</xdr:row>
      <xdr:rowOff>190500</xdr:rowOff>
    </xdr:from>
    <xdr:to>
      <xdr:col>1</xdr:col>
      <xdr:colOff>5457825</xdr:colOff>
      <xdr:row>148</xdr:row>
      <xdr:rowOff>1138238</xdr:rowOff>
    </xdr:to>
    <xdr:pic>
      <xdr:nvPicPr>
        <xdr:cNvPr id="68" name="Imagen 18">
          <a:extLst>
            <a:ext uri="{FF2B5EF4-FFF2-40B4-BE49-F238E27FC236}">
              <a16:creationId xmlns:a16="http://schemas.microsoft.com/office/drawing/2014/main" id="{9C35D5FA-587E-42CA-9839-25943A6D42A3}"/>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l="23082" t="53268" r="22269" b="15710"/>
        <a:stretch>
          <a:fillRect/>
        </a:stretch>
      </xdr:blipFill>
      <xdr:spPr bwMode="auto">
        <a:xfrm>
          <a:off x="3143250" y="46446281"/>
          <a:ext cx="3076575" cy="947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1678781</xdr:colOff>
      <xdr:row>180</xdr:row>
      <xdr:rowOff>107158</xdr:rowOff>
    </xdr:from>
    <xdr:to>
      <xdr:col>1</xdr:col>
      <xdr:colOff>6946106</xdr:colOff>
      <xdr:row>195</xdr:row>
      <xdr:rowOff>428624</xdr:rowOff>
    </xdr:to>
    <xdr:pic>
      <xdr:nvPicPr>
        <xdr:cNvPr id="69" name="Imagen 31">
          <a:extLst>
            <a:ext uri="{FF2B5EF4-FFF2-40B4-BE49-F238E27FC236}">
              <a16:creationId xmlns:a16="http://schemas.microsoft.com/office/drawing/2014/main" id="{8AD3AD25-5067-4319-A2A7-46ED0ABD515F}"/>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l="25967" t="19009" r="10558" b="9476"/>
        <a:stretch>
          <a:fillRect/>
        </a:stretch>
      </xdr:blipFill>
      <xdr:spPr bwMode="auto">
        <a:xfrm>
          <a:off x="2440781" y="57864377"/>
          <a:ext cx="5267325" cy="3357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1762125</xdr:colOff>
      <xdr:row>221</xdr:row>
      <xdr:rowOff>23812</xdr:rowOff>
    </xdr:from>
    <xdr:to>
      <xdr:col>1</xdr:col>
      <xdr:colOff>7359650</xdr:colOff>
      <xdr:row>223</xdr:row>
      <xdr:rowOff>2991167</xdr:rowOff>
    </xdr:to>
    <xdr:pic>
      <xdr:nvPicPr>
        <xdr:cNvPr id="71" name="Imagen 70">
          <a:extLst>
            <a:ext uri="{FF2B5EF4-FFF2-40B4-BE49-F238E27FC236}">
              <a16:creationId xmlns:a16="http://schemas.microsoft.com/office/drawing/2014/main" id="{D2EFBEF6-9C5F-420A-9DD9-8C8C8E2E771A}"/>
            </a:ext>
          </a:extLst>
        </xdr:cNvPr>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524125" y="72973406"/>
          <a:ext cx="5597525" cy="3300730"/>
        </a:xfrm>
        <a:prstGeom prst="rect">
          <a:avLst/>
        </a:prstGeom>
        <a:noFill/>
      </xdr:spPr>
    </xdr:pic>
    <xdr:clientData/>
  </xdr:twoCellAnchor>
  <xdr:twoCellAnchor editAs="oneCell">
    <xdr:from>
      <xdr:col>1</xdr:col>
      <xdr:colOff>1654969</xdr:colOff>
      <xdr:row>229</xdr:row>
      <xdr:rowOff>130969</xdr:rowOff>
    </xdr:from>
    <xdr:to>
      <xdr:col>1</xdr:col>
      <xdr:colOff>7330599</xdr:colOff>
      <xdr:row>230</xdr:row>
      <xdr:rowOff>3256121</xdr:rowOff>
    </xdr:to>
    <xdr:pic>
      <xdr:nvPicPr>
        <xdr:cNvPr id="73" name="Imagen 72">
          <a:extLst>
            <a:ext uri="{FF2B5EF4-FFF2-40B4-BE49-F238E27FC236}">
              <a16:creationId xmlns:a16="http://schemas.microsoft.com/office/drawing/2014/main" id="{08E4B8F7-B896-4FBC-8F51-71B9EEF1C9C3}"/>
            </a:ext>
          </a:extLst>
        </xdr:cNvPr>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2416969" y="78545532"/>
          <a:ext cx="5675630" cy="3291840"/>
        </a:xfrm>
        <a:prstGeom prst="rect">
          <a:avLst/>
        </a:prstGeom>
        <a:noFill/>
      </xdr:spPr>
    </xdr:pic>
    <xdr:clientData/>
  </xdr:twoCellAnchor>
  <xdr:twoCellAnchor editAs="oneCell">
    <xdr:from>
      <xdr:col>1</xdr:col>
      <xdr:colOff>1666876</xdr:colOff>
      <xdr:row>252</xdr:row>
      <xdr:rowOff>273843</xdr:rowOff>
    </xdr:from>
    <xdr:to>
      <xdr:col>1</xdr:col>
      <xdr:colOff>6715126</xdr:colOff>
      <xdr:row>274</xdr:row>
      <xdr:rowOff>166568</xdr:rowOff>
    </xdr:to>
    <xdr:pic>
      <xdr:nvPicPr>
        <xdr:cNvPr id="16" name="Imagen 15">
          <a:extLst>
            <a:ext uri="{FF2B5EF4-FFF2-40B4-BE49-F238E27FC236}">
              <a16:creationId xmlns:a16="http://schemas.microsoft.com/office/drawing/2014/main" id="{0E7D3055-B8C7-4A8C-974C-6F15D03C32E9}"/>
            </a:ext>
          </a:extLst>
        </xdr:cNvPr>
        <xdr:cNvPicPr>
          <a:picLocks noChangeAspect="1"/>
        </xdr:cNvPicPr>
      </xdr:nvPicPr>
      <xdr:blipFill>
        <a:blip xmlns:r="http://schemas.openxmlformats.org/officeDocument/2006/relationships" r:embed="rId23"/>
        <a:stretch>
          <a:fillRect/>
        </a:stretch>
      </xdr:blipFill>
      <xdr:spPr>
        <a:xfrm>
          <a:off x="2428876" y="86987062"/>
          <a:ext cx="5048250" cy="3881319"/>
        </a:xfrm>
        <a:prstGeom prst="rect">
          <a:avLst/>
        </a:prstGeom>
      </xdr:spPr>
    </xdr:pic>
    <xdr:clientData/>
  </xdr:twoCellAnchor>
  <xdr:twoCellAnchor editAs="oneCell">
    <xdr:from>
      <xdr:col>1</xdr:col>
      <xdr:colOff>619125</xdr:colOff>
      <xdr:row>280</xdr:row>
      <xdr:rowOff>23813</xdr:rowOff>
    </xdr:from>
    <xdr:to>
      <xdr:col>1</xdr:col>
      <xdr:colOff>8364031</xdr:colOff>
      <xdr:row>302</xdr:row>
      <xdr:rowOff>119588</xdr:rowOff>
    </xdr:to>
    <xdr:pic>
      <xdr:nvPicPr>
        <xdr:cNvPr id="20" name="Imagen 19">
          <a:extLst>
            <a:ext uri="{FF2B5EF4-FFF2-40B4-BE49-F238E27FC236}">
              <a16:creationId xmlns:a16="http://schemas.microsoft.com/office/drawing/2014/main" id="{7D3D29D8-BB24-451C-8D78-4B4DFF6729C1}"/>
            </a:ext>
          </a:extLst>
        </xdr:cNvPr>
        <xdr:cNvPicPr>
          <a:picLocks noChangeAspect="1"/>
        </xdr:cNvPicPr>
      </xdr:nvPicPr>
      <xdr:blipFill>
        <a:blip xmlns:r="http://schemas.openxmlformats.org/officeDocument/2006/relationships" r:embed="rId24"/>
        <a:stretch>
          <a:fillRect/>
        </a:stretch>
      </xdr:blipFill>
      <xdr:spPr>
        <a:xfrm>
          <a:off x="1381125" y="92237719"/>
          <a:ext cx="7744906" cy="3762900"/>
        </a:xfrm>
        <a:prstGeom prst="rect">
          <a:avLst/>
        </a:prstGeom>
      </xdr:spPr>
    </xdr:pic>
    <xdr:clientData/>
  </xdr:twoCellAnchor>
  <xdr:twoCellAnchor editAs="oneCell">
    <xdr:from>
      <xdr:col>1</xdr:col>
      <xdr:colOff>738188</xdr:colOff>
      <xdr:row>308</xdr:row>
      <xdr:rowOff>130969</xdr:rowOff>
    </xdr:from>
    <xdr:to>
      <xdr:col>1</xdr:col>
      <xdr:colOff>8025830</xdr:colOff>
      <xdr:row>328</xdr:row>
      <xdr:rowOff>121908</xdr:rowOff>
    </xdr:to>
    <xdr:pic>
      <xdr:nvPicPr>
        <xdr:cNvPr id="24" name="Imagen 23">
          <a:extLst>
            <a:ext uri="{FF2B5EF4-FFF2-40B4-BE49-F238E27FC236}">
              <a16:creationId xmlns:a16="http://schemas.microsoft.com/office/drawing/2014/main" id="{B111C1EB-91EF-40CF-B7C0-A44F7325153E}"/>
            </a:ext>
          </a:extLst>
        </xdr:cNvPr>
        <xdr:cNvPicPr>
          <a:picLocks noChangeAspect="1"/>
        </xdr:cNvPicPr>
      </xdr:nvPicPr>
      <xdr:blipFill>
        <a:blip xmlns:r="http://schemas.openxmlformats.org/officeDocument/2006/relationships" r:embed="rId25"/>
        <a:stretch>
          <a:fillRect/>
        </a:stretch>
      </xdr:blipFill>
      <xdr:spPr>
        <a:xfrm>
          <a:off x="1500188" y="97321688"/>
          <a:ext cx="7287642" cy="3324689"/>
        </a:xfrm>
        <a:prstGeom prst="rect">
          <a:avLst/>
        </a:prstGeom>
      </xdr:spPr>
    </xdr:pic>
    <xdr:clientData/>
  </xdr:twoCellAnchor>
  <xdr:twoCellAnchor>
    <xdr:from>
      <xdr:col>1</xdr:col>
      <xdr:colOff>6536532</xdr:colOff>
      <xdr:row>331</xdr:row>
      <xdr:rowOff>23813</xdr:rowOff>
    </xdr:from>
    <xdr:to>
      <xdr:col>1</xdr:col>
      <xdr:colOff>9156097</xdr:colOff>
      <xdr:row>332</xdr:row>
      <xdr:rowOff>18709</xdr:rowOff>
    </xdr:to>
    <xdr:sp macro="" textlink="">
      <xdr:nvSpPr>
        <xdr:cNvPr id="78" name="TextBox 8">
          <a:extLst>
            <a:ext uri="{FF2B5EF4-FFF2-40B4-BE49-F238E27FC236}">
              <a16:creationId xmlns:a16="http://schemas.microsoft.com/office/drawing/2014/main" id="{1A1AA96C-E053-4584-908D-8ACD0D17A686}"/>
            </a:ext>
          </a:extLst>
        </xdr:cNvPr>
        <xdr:cNvSpPr txBox="1"/>
      </xdr:nvSpPr>
      <xdr:spPr>
        <a:xfrm>
          <a:off x="7298532" y="100869751"/>
          <a:ext cx="2619565" cy="161583"/>
        </a:xfrm>
        <a:prstGeom prst="rect">
          <a:avLst/>
        </a:prstGeom>
      </xdr:spPr>
      <xdr:txBody>
        <a:bodyPr wrap="square" lIns="0" tIns="0" rIns="0" bIns="0" rtlCol="0" anchor="t">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MX" sz="1050" b="1">
              <a:solidFill>
                <a:schemeClr val="bg1">
                  <a:lumMod val="50000"/>
                </a:schemeClr>
              </a:solidFill>
              <a:latin typeface="Montserrat Light" panose="020B0604020202020204" charset="0"/>
            </a:rPr>
            <a:t>Información en mdp</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428</xdr:row>
      <xdr:rowOff>133350</xdr:rowOff>
    </xdr:from>
    <xdr:to>
      <xdr:col>2</xdr:col>
      <xdr:colOff>561087</xdr:colOff>
      <xdr:row>431</xdr:row>
      <xdr:rowOff>18993</xdr:rowOff>
    </xdr:to>
    <xdr:pic>
      <xdr:nvPicPr>
        <xdr:cNvPr id="2" name="2 Imagen">
          <a:extLst>
            <a:ext uri="{FF2B5EF4-FFF2-40B4-BE49-F238E27FC236}">
              <a16:creationId xmlns:a16="http://schemas.microsoft.com/office/drawing/2014/main" id="{27406E6B-84E6-41D9-878D-5C8268113EFF}"/>
            </a:ext>
          </a:extLst>
        </xdr:cNvPr>
        <xdr:cNvPicPr>
          <a:picLocks noChangeAspect="1"/>
        </xdr:cNvPicPr>
      </xdr:nvPicPr>
      <xdr:blipFill>
        <a:blip xmlns:r="http://schemas.openxmlformats.org/officeDocument/2006/relationships" r:embed="rId1"/>
        <a:stretch>
          <a:fillRect/>
        </a:stretch>
      </xdr:blipFill>
      <xdr:spPr>
        <a:xfrm>
          <a:off x="0" y="68084700"/>
          <a:ext cx="7104762" cy="4571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56</xdr:row>
      <xdr:rowOff>0</xdr:rowOff>
    </xdr:from>
    <xdr:to>
      <xdr:col>3</xdr:col>
      <xdr:colOff>1237362</xdr:colOff>
      <xdr:row>58</xdr:row>
      <xdr:rowOff>76143</xdr:rowOff>
    </xdr:to>
    <xdr:pic>
      <xdr:nvPicPr>
        <xdr:cNvPr id="2" name="1 Imagen">
          <a:extLst>
            <a:ext uri="{FF2B5EF4-FFF2-40B4-BE49-F238E27FC236}">
              <a16:creationId xmlns:a16="http://schemas.microsoft.com/office/drawing/2014/main" id="{6B9BC484-8901-4E40-9B3D-81B186E05163}"/>
            </a:ext>
          </a:extLst>
        </xdr:cNvPr>
        <xdr:cNvPicPr>
          <a:picLocks noChangeAspect="1"/>
        </xdr:cNvPicPr>
      </xdr:nvPicPr>
      <xdr:blipFill>
        <a:blip xmlns:r="http://schemas.openxmlformats.org/officeDocument/2006/relationships" r:embed="rId1"/>
        <a:stretch>
          <a:fillRect/>
        </a:stretch>
      </xdr:blipFill>
      <xdr:spPr>
        <a:xfrm>
          <a:off x="171450" y="10572750"/>
          <a:ext cx="7104762" cy="45714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lpais.com/economia/2024-10-15/el-fmi-alerta-de-que-la-deuda-publica-mundial-superara-este-ano-los-100-billones-de-dolares.html"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7A6EF-CB36-4DBC-AF82-AAF7EA4A6926}">
  <sheetPr>
    <pageSetUpPr fitToPage="1"/>
  </sheetPr>
  <dimension ref="B1:N638"/>
  <sheetViews>
    <sheetView tabSelected="1" zoomScale="80" zoomScaleNormal="80" workbookViewId="0">
      <selection activeCell="B1" sqref="B1"/>
    </sheetView>
  </sheetViews>
  <sheetFormatPr baseColWidth="10" defaultRowHeight="12" x14ac:dyDescent="0.25"/>
  <cols>
    <col min="1" max="1" width="11.42578125" style="21"/>
    <col min="2" max="2" width="144.85546875" style="21" customWidth="1"/>
    <col min="3" max="3" width="8" style="21" customWidth="1"/>
    <col min="4" max="4" width="11.42578125" style="21"/>
    <col min="5" max="5" width="14.5703125" style="21" customWidth="1"/>
    <col min="6" max="16384" width="11.42578125" style="21"/>
  </cols>
  <sheetData>
    <row r="1" spans="2:4" ht="15" x14ac:dyDescent="0.25">
      <c r="B1" s="19" t="s">
        <v>0</v>
      </c>
      <c r="C1" s="20"/>
      <c r="D1" s="20"/>
    </row>
    <row r="2" spans="2:4" ht="15" x14ac:dyDescent="0.25">
      <c r="B2" s="19" t="s">
        <v>27</v>
      </c>
      <c r="C2" s="20"/>
      <c r="D2" s="20"/>
    </row>
    <row r="3" spans="2:4" ht="15" x14ac:dyDescent="0.25">
      <c r="B3" s="19" t="s">
        <v>1</v>
      </c>
      <c r="C3" s="20"/>
      <c r="D3" s="20"/>
    </row>
    <row r="4" spans="2:4" ht="15" x14ac:dyDescent="0.25">
      <c r="B4" s="19" t="s">
        <v>91</v>
      </c>
    </row>
    <row r="5" spans="2:4" ht="11.25" customHeight="1" x14ac:dyDescent="0.25">
      <c r="B5" s="1"/>
    </row>
    <row r="6" spans="2:4" s="22" customFormat="1" ht="12.75" x14ac:dyDescent="0.25">
      <c r="B6" s="2" t="s">
        <v>2</v>
      </c>
    </row>
    <row r="7" spans="2:4" s="22" customFormat="1" ht="32.25" customHeight="1" x14ac:dyDescent="0.25">
      <c r="B7" s="3" t="s">
        <v>66</v>
      </c>
    </row>
    <row r="8" spans="2:4" s="22" customFormat="1" ht="41.25" customHeight="1" x14ac:dyDescent="0.25">
      <c r="B8" s="3" t="s">
        <v>3</v>
      </c>
    </row>
    <row r="9" spans="2:4" s="22" customFormat="1" ht="17.25" customHeight="1" x14ac:dyDescent="0.25">
      <c r="B9" s="35" t="s">
        <v>90</v>
      </c>
    </row>
    <row r="10" spans="2:4" s="22" customFormat="1" ht="15.75" customHeight="1" x14ac:dyDescent="0.25">
      <c r="B10" s="34" t="s">
        <v>87</v>
      </c>
    </row>
    <row r="11" spans="2:4" s="22" customFormat="1" ht="12.75" x14ac:dyDescent="0.25">
      <c r="B11" s="28" t="s">
        <v>99</v>
      </c>
    </row>
    <row r="12" spans="2:4" s="22" customFormat="1" ht="18.75" customHeight="1" x14ac:dyDescent="0.25">
      <c r="B12" s="28" t="s">
        <v>100</v>
      </c>
    </row>
    <row r="13" spans="2:4" s="22" customFormat="1" ht="12.75" x14ac:dyDescent="0.25">
      <c r="B13" s="28" t="s">
        <v>101</v>
      </c>
    </row>
    <row r="14" spans="2:4" s="22" customFormat="1" ht="9" customHeight="1" x14ac:dyDescent="0.25">
      <c r="B14" s="32"/>
    </row>
    <row r="15" spans="2:4" s="22" customFormat="1" ht="16.5" customHeight="1" x14ac:dyDescent="0.25">
      <c r="B15" s="34" t="s">
        <v>89</v>
      </c>
    </row>
    <row r="16" spans="2:4" s="22" customFormat="1" ht="12.75" x14ac:dyDescent="0.25">
      <c r="B16" s="28" t="s">
        <v>102</v>
      </c>
    </row>
    <row r="17" spans="2:2" s="22" customFormat="1" ht="14.25" customHeight="1" x14ac:dyDescent="0.25">
      <c r="B17" s="28" t="s">
        <v>103</v>
      </c>
    </row>
    <row r="18" spans="2:2" s="22" customFormat="1" ht="15.75" customHeight="1" x14ac:dyDescent="0.25">
      <c r="B18" s="28" t="s">
        <v>104</v>
      </c>
    </row>
    <row r="19" spans="2:2" s="22" customFormat="1" ht="9.75" customHeight="1" x14ac:dyDescent="0.25">
      <c r="B19" s="33"/>
    </row>
    <row r="20" spans="2:2" s="22" customFormat="1" ht="15.75" customHeight="1" x14ac:dyDescent="0.25">
      <c r="B20" s="34" t="s">
        <v>88</v>
      </c>
    </row>
    <row r="21" spans="2:2" s="22" customFormat="1" ht="12.75" x14ac:dyDescent="0.25">
      <c r="B21" s="28" t="s">
        <v>105</v>
      </c>
    </row>
    <row r="22" spans="2:2" s="22" customFormat="1" ht="12.75" x14ac:dyDescent="0.25">
      <c r="B22" s="28" t="s">
        <v>106</v>
      </c>
    </row>
    <row r="23" spans="2:2" s="22" customFormat="1" ht="16.5" customHeight="1" x14ac:dyDescent="0.25">
      <c r="B23" s="28" t="s">
        <v>107</v>
      </c>
    </row>
    <row r="24" spans="2:2" s="22" customFormat="1" ht="12" customHeight="1" x14ac:dyDescent="0.25">
      <c r="B24" s="3"/>
    </row>
    <row r="25" spans="2:2" s="22" customFormat="1" ht="15.75" x14ac:dyDescent="0.25">
      <c r="B25" s="40" t="s">
        <v>155</v>
      </c>
    </row>
    <row r="26" spans="2:2" s="22" customFormat="1" ht="9.75" customHeight="1" x14ac:dyDescent="0.25">
      <c r="B26" s="3"/>
    </row>
    <row r="27" spans="2:2" s="22" customFormat="1" ht="15.75" customHeight="1" x14ac:dyDescent="0.25">
      <c r="B27" s="3" t="s">
        <v>108</v>
      </c>
    </row>
    <row r="28" spans="2:2" s="22" customFormat="1" ht="28.5" customHeight="1" x14ac:dyDescent="0.25">
      <c r="B28" s="25" t="s">
        <v>109</v>
      </c>
    </row>
    <row r="29" spans="2:2" s="22" customFormat="1" ht="16.5" customHeight="1" x14ac:dyDescent="0.25">
      <c r="B29" s="12" t="s">
        <v>110</v>
      </c>
    </row>
    <row r="30" spans="2:2" s="22" customFormat="1" ht="30" customHeight="1" x14ac:dyDescent="0.25">
      <c r="B30" s="23" t="s">
        <v>111</v>
      </c>
    </row>
    <row r="31" spans="2:2" s="22" customFormat="1" ht="15.75" customHeight="1" x14ac:dyDescent="0.25">
      <c r="B31" s="37" t="s">
        <v>112</v>
      </c>
    </row>
    <row r="32" spans="2:2" s="22" customFormat="1" ht="16.5" customHeight="1" x14ac:dyDescent="0.25">
      <c r="B32" s="17" t="s">
        <v>113</v>
      </c>
    </row>
    <row r="33" spans="2:2" s="22" customFormat="1" ht="27.75" customHeight="1" x14ac:dyDescent="0.2">
      <c r="B33" s="31" t="s">
        <v>114</v>
      </c>
    </row>
    <row r="34" spans="2:2" s="22" customFormat="1" ht="15.75" customHeight="1" x14ac:dyDescent="0.25">
      <c r="B34" s="17" t="s">
        <v>115</v>
      </c>
    </row>
    <row r="35" spans="2:2" s="22" customFormat="1" ht="30" customHeight="1" x14ac:dyDescent="0.25">
      <c r="B35" s="3" t="s">
        <v>116</v>
      </c>
    </row>
    <row r="36" spans="2:2" s="22" customFormat="1" ht="15" customHeight="1" x14ac:dyDescent="0.25">
      <c r="B36" s="29" t="s">
        <v>117</v>
      </c>
    </row>
    <row r="37" spans="2:2" s="22" customFormat="1" ht="29.25" customHeight="1" x14ac:dyDescent="0.25">
      <c r="B37" s="28" t="s">
        <v>118</v>
      </c>
    </row>
    <row r="38" spans="2:2" s="22" customFormat="1" ht="17.25" customHeight="1" x14ac:dyDescent="0.25">
      <c r="B38" s="29" t="s">
        <v>119</v>
      </c>
    </row>
    <row r="39" spans="2:2" s="22" customFormat="1" ht="15.75" customHeight="1" x14ac:dyDescent="0.25">
      <c r="B39" s="28" t="s">
        <v>120</v>
      </c>
    </row>
    <row r="40" spans="2:2" s="22" customFormat="1" ht="24" customHeight="1" x14ac:dyDescent="0.25">
      <c r="B40" s="29" t="s">
        <v>121</v>
      </c>
    </row>
    <row r="41" spans="2:2" s="22" customFormat="1" ht="6.75" customHeight="1" x14ac:dyDescent="0.25">
      <c r="B41" s="28"/>
    </row>
    <row r="42" spans="2:2" s="22" customFormat="1" ht="15" customHeight="1" x14ac:dyDescent="0.25">
      <c r="B42" s="28" t="s">
        <v>122</v>
      </c>
    </row>
    <row r="43" spans="2:2" s="22" customFormat="1" ht="15" customHeight="1" x14ac:dyDescent="0.25">
      <c r="B43" s="23" t="s">
        <v>123</v>
      </c>
    </row>
    <row r="44" spans="2:2" s="22" customFormat="1" ht="15" customHeight="1" x14ac:dyDescent="0.25">
      <c r="B44" s="23" t="s">
        <v>124</v>
      </c>
    </row>
    <row r="45" spans="2:2" s="22" customFormat="1" ht="15" customHeight="1" x14ac:dyDescent="0.25">
      <c r="B45" s="23" t="s">
        <v>125</v>
      </c>
    </row>
    <row r="46" spans="2:2" s="22" customFormat="1" ht="15" customHeight="1" x14ac:dyDescent="0.25">
      <c r="B46" s="23" t="s">
        <v>126</v>
      </c>
    </row>
    <row r="47" spans="2:2" s="22" customFormat="1" ht="290.25" customHeight="1" x14ac:dyDescent="0.25">
      <c r="B47" s="23" t="s">
        <v>45</v>
      </c>
    </row>
    <row r="48" spans="2:2" s="22" customFormat="1" ht="273" customHeight="1" x14ac:dyDescent="0.25">
      <c r="B48" s="23" t="s">
        <v>45</v>
      </c>
    </row>
    <row r="49" spans="2:2" s="22" customFormat="1" ht="12.75" x14ac:dyDescent="0.25">
      <c r="B49" s="5" t="s">
        <v>127</v>
      </c>
    </row>
    <row r="50" spans="2:2" s="22" customFormat="1" ht="38.25" x14ac:dyDescent="0.25">
      <c r="B50" s="28" t="s">
        <v>128</v>
      </c>
    </row>
    <row r="51" spans="2:2" s="22" customFormat="1" ht="25.5" x14ac:dyDescent="0.25">
      <c r="B51" s="38" t="s">
        <v>129</v>
      </c>
    </row>
    <row r="52" spans="2:2" s="22" customFormat="1" ht="12.75" x14ac:dyDescent="0.25">
      <c r="B52" s="5" t="s">
        <v>130</v>
      </c>
    </row>
    <row r="53" spans="2:2" s="22" customFormat="1" ht="12.75" x14ac:dyDescent="0.25">
      <c r="B53" s="3" t="s">
        <v>131</v>
      </c>
    </row>
    <row r="54" spans="2:2" s="22" customFormat="1" ht="12.75" x14ac:dyDescent="0.25">
      <c r="B54" s="28" t="s">
        <v>45</v>
      </c>
    </row>
    <row r="55" spans="2:2" s="22" customFormat="1" ht="12.75" x14ac:dyDescent="0.25">
      <c r="B55" s="28" t="s">
        <v>45</v>
      </c>
    </row>
    <row r="56" spans="2:2" s="22" customFormat="1" ht="66" customHeight="1" x14ac:dyDescent="0.25">
      <c r="B56" s="28"/>
    </row>
    <row r="57" spans="2:2" s="22" customFormat="1" ht="48" customHeight="1" x14ac:dyDescent="0.25">
      <c r="B57" s="28"/>
    </row>
    <row r="58" spans="2:2" s="22" customFormat="1" ht="215.25" customHeight="1" x14ac:dyDescent="0.25">
      <c r="B58" s="28"/>
    </row>
    <row r="59" spans="2:2" s="22" customFormat="1" ht="28.5" customHeight="1" x14ac:dyDescent="0.25">
      <c r="B59" s="29" t="s">
        <v>132</v>
      </c>
    </row>
    <row r="60" spans="2:2" s="22" customFormat="1" ht="12.75" x14ac:dyDescent="0.25">
      <c r="B60" s="28" t="s">
        <v>189</v>
      </c>
    </row>
    <row r="61" spans="2:2" s="22" customFormat="1" ht="17.25" customHeight="1" x14ac:dyDescent="0.25">
      <c r="B61" s="28" t="s">
        <v>133</v>
      </c>
    </row>
    <row r="62" spans="2:2" s="22" customFormat="1" ht="27.75" customHeight="1" x14ac:dyDescent="0.25">
      <c r="B62" s="28" t="s">
        <v>134</v>
      </c>
    </row>
    <row r="63" spans="2:2" s="22" customFormat="1" ht="15" customHeight="1" x14ac:dyDescent="0.25">
      <c r="B63" s="28" t="s">
        <v>135</v>
      </c>
    </row>
    <row r="64" spans="2:2" s="22" customFormat="1" ht="16.5" customHeight="1" x14ac:dyDescent="0.25">
      <c r="B64" s="28" t="s">
        <v>136</v>
      </c>
    </row>
    <row r="65" spans="2:2" s="22" customFormat="1" ht="25.5" customHeight="1" x14ac:dyDescent="0.25">
      <c r="B65" s="39" t="s">
        <v>137</v>
      </c>
    </row>
    <row r="66" spans="2:2" s="22" customFormat="1" ht="12.75" x14ac:dyDescent="0.25">
      <c r="B66" s="26"/>
    </row>
    <row r="67" spans="2:2" s="22" customFormat="1" ht="15" customHeight="1" x14ac:dyDescent="0.25">
      <c r="B67" s="3" t="s">
        <v>138</v>
      </c>
    </row>
    <row r="68" spans="2:2" s="22" customFormat="1" ht="15" customHeight="1" x14ac:dyDescent="0.25">
      <c r="B68" s="28" t="s">
        <v>187</v>
      </c>
    </row>
    <row r="69" spans="2:2" s="22" customFormat="1" ht="15" customHeight="1" x14ac:dyDescent="0.25">
      <c r="B69" s="30" t="s">
        <v>188</v>
      </c>
    </row>
    <row r="70" spans="2:2" s="22" customFormat="1" ht="15" customHeight="1" x14ac:dyDescent="0.2">
      <c r="B70" s="31" t="s">
        <v>139</v>
      </c>
    </row>
    <row r="71" spans="2:2" s="22" customFormat="1" ht="15" customHeight="1" x14ac:dyDescent="0.25">
      <c r="B71" s="3" t="s">
        <v>140</v>
      </c>
    </row>
    <row r="72" spans="2:2" s="22" customFormat="1" ht="12.75" x14ac:dyDescent="0.25">
      <c r="B72" s="26"/>
    </row>
    <row r="73" spans="2:2" s="22" customFormat="1" ht="12.75" x14ac:dyDescent="0.25">
      <c r="B73" s="29" t="s">
        <v>141</v>
      </c>
    </row>
    <row r="74" spans="2:2" s="22" customFormat="1" ht="12.75" x14ac:dyDescent="0.25">
      <c r="B74" s="28"/>
    </row>
    <row r="75" spans="2:2" s="22" customFormat="1" ht="25.5" x14ac:dyDescent="0.25">
      <c r="B75" s="3" t="s">
        <v>142</v>
      </c>
    </row>
    <row r="76" spans="2:2" s="22" customFormat="1" ht="12.75" x14ac:dyDescent="0.25">
      <c r="B76" s="3"/>
    </row>
    <row r="77" spans="2:2" s="22" customFormat="1" ht="12.75" x14ac:dyDescent="0.25">
      <c r="B77" s="5" t="s">
        <v>143</v>
      </c>
    </row>
    <row r="78" spans="2:2" s="22" customFormat="1" ht="12.75" x14ac:dyDescent="0.25">
      <c r="B78" s="5"/>
    </row>
    <row r="79" spans="2:2" s="22" customFormat="1" ht="31.5" customHeight="1" x14ac:dyDescent="0.25">
      <c r="B79" s="28" t="s">
        <v>144</v>
      </c>
    </row>
    <row r="80" spans="2:2" s="22" customFormat="1" ht="20.25" customHeight="1" x14ac:dyDescent="0.25">
      <c r="B80" s="40" t="s">
        <v>156</v>
      </c>
    </row>
    <row r="81" spans="2:2" s="22" customFormat="1" ht="15" x14ac:dyDescent="0.25">
      <c r="B81" s="36"/>
    </row>
    <row r="82" spans="2:2" s="22" customFormat="1" ht="12.75" x14ac:dyDescent="0.25">
      <c r="B82" s="5" t="s">
        <v>145</v>
      </c>
    </row>
    <row r="83" spans="2:2" s="22" customFormat="1" ht="54.75" customHeight="1" x14ac:dyDescent="0.25">
      <c r="B83" s="28" t="s">
        <v>146</v>
      </c>
    </row>
    <row r="84" spans="2:2" s="22" customFormat="1" ht="12.75" x14ac:dyDescent="0.25">
      <c r="B84" s="14"/>
    </row>
    <row r="85" spans="2:2" s="22" customFormat="1" ht="12.75" x14ac:dyDescent="0.25">
      <c r="B85" s="28" t="s">
        <v>147</v>
      </c>
    </row>
    <row r="86" spans="2:2" s="22" customFormat="1" ht="12.75" x14ac:dyDescent="0.25">
      <c r="B86" s="28"/>
    </row>
    <row r="87" spans="2:2" s="22" customFormat="1" ht="12.75" x14ac:dyDescent="0.25">
      <c r="B87" s="28" t="s">
        <v>148</v>
      </c>
    </row>
    <row r="88" spans="2:2" s="22" customFormat="1" ht="12.75" x14ac:dyDescent="0.25">
      <c r="B88" s="28"/>
    </row>
    <row r="89" spans="2:2" s="22" customFormat="1" ht="12.75" x14ac:dyDescent="0.25">
      <c r="B89" s="28" t="s">
        <v>149</v>
      </c>
    </row>
    <row r="90" spans="2:2" s="22" customFormat="1" ht="12.75" x14ac:dyDescent="0.25">
      <c r="B90" s="24"/>
    </row>
    <row r="91" spans="2:2" s="22" customFormat="1" ht="12.75" x14ac:dyDescent="0.25">
      <c r="B91" s="24" t="s">
        <v>150</v>
      </c>
    </row>
    <row r="92" spans="2:2" s="22" customFormat="1" ht="12.75" x14ac:dyDescent="0.25">
      <c r="B92" s="24"/>
    </row>
    <row r="93" spans="2:2" s="22" customFormat="1" ht="12.75" x14ac:dyDescent="0.25">
      <c r="B93" s="24" t="s">
        <v>151</v>
      </c>
    </row>
    <row r="94" spans="2:2" s="22" customFormat="1" ht="12.75" x14ac:dyDescent="0.25">
      <c r="B94" s="24"/>
    </row>
    <row r="95" spans="2:2" s="22" customFormat="1" ht="12.75" x14ac:dyDescent="0.25">
      <c r="B95" s="3" t="s">
        <v>152</v>
      </c>
    </row>
    <row r="96" spans="2:2" s="22" customFormat="1" ht="12.75" x14ac:dyDescent="0.25">
      <c r="B96" s="3"/>
    </row>
    <row r="97" spans="2:2" s="22" customFormat="1" ht="12.75" x14ac:dyDescent="0.25">
      <c r="B97" s="3" t="s">
        <v>190</v>
      </c>
    </row>
    <row r="98" spans="2:2" s="22" customFormat="1" ht="12.75" x14ac:dyDescent="0.25">
      <c r="B98" s="3"/>
    </row>
    <row r="99" spans="2:2" s="22" customFormat="1" ht="12.75" x14ac:dyDescent="0.25">
      <c r="B99" s="3" t="s">
        <v>191</v>
      </c>
    </row>
    <row r="100" spans="2:2" s="22" customFormat="1" ht="12.75" x14ac:dyDescent="0.25">
      <c r="B100" s="3"/>
    </row>
    <row r="101" spans="2:2" s="22" customFormat="1" ht="12.75" x14ac:dyDescent="0.25">
      <c r="B101" s="51" t="s">
        <v>192</v>
      </c>
    </row>
    <row r="102" spans="2:2" s="22" customFormat="1" ht="12.75" x14ac:dyDescent="0.25">
      <c r="B102" s="14"/>
    </row>
    <row r="103" spans="2:2" s="22" customFormat="1" ht="12.75" x14ac:dyDescent="0.25">
      <c r="B103" s="14" t="s">
        <v>193</v>
      </c>
    </row>
    <row r="104" spans="2:2" s="22" customFormat="1" ht="12.75" x14ac:dyDescent="0.25">
      <c r="B104" s="3"/>
    </row>
    <row r="105" spans="2:2" s="22" customFormat="1" ht="12.75" x14ac:dyDescent="0.25">
      <c r="B105" s="17" t="s">
        <v>153</v>
      </c>
    </row>
    <row r="106" spans="2:2" s="22" customFormat="1" ht="87.75" customHeight="1" x14ac:dyDescent="0.25">
      <c r="B106" s="3"/>
    </row>
    <row r="107" spans="2:2" s="22" customFormat="1" ht="12.75" x14ac:dyDescent="0.25">
      <c r="B107" s="3"/>
    </row>
    <row r="108" spans="2:2" s="22" customFormat="1" ht="12.75" x14ac:dyDescent="0.25">
      <c r="B108" s="3" t="s">
        <v>154</v>
      </c>
    </row>
    <row r="109" spans="2:2" s="22" customFormat="1" ht="12.75" x14ac:dyDescent="0.25">
      <c r="B109" s="3"/>
    </row>
    <row r="110" spans="2:2" s="22" customFormat="1" ht="12.75" x14ac:dyDescent="0.25">
      <c r="B110" s="3"/>
    </row>
    <row r="111" spans="2:2" s="22" customFormat="1" ht="12.75" x14ac:dyDescent="0.25">
      <c r="B111" s="14"/>
    </row>
    <row r="112" spans="2:2" s="22" customFormat="1" ht="12.75" x14ac:dyDescent="0.25">
      <c r="B112" s="3"/>
    </row>
    <row r="113" spans="2:2" s="22" customFormat="1" ht="12.75" x14ac:dyDescent="0.25">
      <c r="B113" s="3"/>
    </row>
    <row r="114" spans="2:2" s="22" customFormat="1" ht="173.25" customHeight="1" x14ac:dyDescent="0.25">
      <c r="B114" s="3"/>
    </row>
    <row r="115" spans="2:2" s="22" customFormat="1" ht="12.75" x14ac:dyDescent="0.25">
      <c r="B115" s="14" t="s">
        <v>45</v>
      </c>
    </row>
    <row r="116" spans="2:2" s="22" customFormat="1" ht="12.75" x14ac:dyDescent="0.25">
      <c r="B116" s="14" t="s">
        <v>45</v>
      </c>
    </row>
    <row r="117" spans="2:2" s="22" customFormat="1" ht="12.75" x14ac:dyDescent="0.25">
      <c r="B117" s="3"/>
    </row>
    <row r="118" spans="2:2" s="22" customFormat="1" ht="42" customHeight="1" x14ac:dyDescent="0.25">
      <c r="B118" s="3" t="s">
        <v>157</v>
      </c>
    </row>
    <row r="119" spans="2:2" s="22" customFormat="1" ht="15.75" customHeight="1" x14ac:dyDescent="0.25">
      <c r="B119" s="3" t="s">
        <v>158</v>
      </c>
    </row>
    <row r="120" spans="2:2" s="22" customFormat="1" ht="12.75" x14ac:dyDescent="0.25">
      <c r="B120" s="3"/>
    </row>
    <row r="121" spans="2:2" s="22" customFormat="1" ht="12.75" x14ac:dyDescent="0.25">
      <c r="B121" s="3"/>
    </row>
    <row r="122" spans="2:2" s="22" customFormat="1" ht="12.75" x14ac:dyDescent="0.25">
      <c r="B122" s="3"/>
    </row>
    <row r="123" spans="2:2" s="22" customFormat="1" ht="12.75" x14ac:dyDescent="0.25">
      <c r="B123" s="3"/>
    </row>
    <row r="124" spans="2:2" s="22" customFormat="1" ht="12.75" x14ac:dyDescent="0.25">
      <c r="B124" s="3"/>
    </row>
    <row r="125" spans="2:2" s="22" customFormat="1" ht="12.75" x14ac:dyDescent="0.25">
      <c r="B125" s="3"/>
    </row>
    <row r="126" spans="2:2" s="22" customFormat="1" ht="12.75" x14ac:dyDescent="0.25">
      <c r="B126" s="3"/>
    </row>
    <row r="127" spans="2:2" s="22" customFormat="1" ht="12.75" x14ac:dyDescent="0.25">
      <c r="B127" s="3"/>
    </row>
    <row r="128" spans="2:2" s="22" customFormat="1" ht="12.75" x14ac:dyDescent="0.25">
      <c r="B128" s="3"/>
    </row>
    <row r="129" spans="2:2" s="22" customFormat="1" ht="29.25" customHeight="1" x14ac:dyDescent="0.25">
      <c r="B129" s="3" t="s">
        <v>159</v>
      </c>
    </row>
    <row r="130" spans="2:2" s="22" customFormat="1" ht="21" customHeight="1" x14ac:dyDescent="0.25">
      <c r="B130"/>
    </row>
    <row r="131" spans="2:2" s="22" customFormat="1" ht="15.75" x14ac:dyDescent="0.25">
      <c r="B131" s="43"/>
    </row>
    <row r="132" spans="2:2" s="22" customFormat="1" ht="15" x14ac:dyDescent="0.25">
      <c r="B132"/>
    </row>
    <row r="133" spans="2:2" s="22" customFormat="1" ht="15.75" x14ac:dyDescent="0.25">
      <c r="B133" s="43"/>
    </row>
    <row r="134" spans="2:2" s="22" customFormat="1" ht="15.75" x14ac:dyDescent="0.25">
      <c r="B134" s="43"/>
    </row>
    <row r="135" spans="2:2" s="22" customFormat="1" ht="15.75" x14ac:dyDescent="0.25">
      <c r="B135" s="43"/>
    </row>
    <row r="136" spans="2:2" s="22" customFormat="1" ht="15.75" x14ac:dyDescent="0.25">
      <c r="B136" s="43"/>
    </row>
    <row r="137" spans="2:2" s="22" customFormat="1" ht="15.75" x14ac:dyDescent="0.25">
      <c r="B137" s="43"/>
    </row>
    <row r="138" spans="2:2" s="22" customFormat="1" ht="15.75" x14ac:dyDescent="0.25">
      <c r="B138" s="43"/>
    </row>
    <row r="139" spans="2:2" s="22" customFormat="1" ht="15.75" x14ac:dyDescent="0.25">
      <c r="B139" s="43"/>
    </row>
    <row r="140" spans="2:2" s="22" customFormat="1" ht="36" customHeight="1" x14ac:dyDescent="0.25">
      <c r="B140" s="43"/>
    </row>
    <row r="141" spans="2:2" s="22" customFormat="1" ht="15.75" x14ac:dyDescent="0.25">
      <c r="B141" s="43"/>
    </row>
    <row r="142" spans="2:2" s="22" customFormat="1" ht="15.75" x14ac:dyDescent="0.25">
      <c r="B142" s="43"/>
    </row>
    <row r="143" spans="2:2" s="22" customFormat="1" ht="15.75" x14ac:dyDescent="0.25">
      <c r="B143" s="43"/>
    </row>
    <row r="144" spans="2:2" s="22" customFormat="1" ht="15.75" x14ac:dyDescent="0.25">
      <c r="B144" s="43"/>
    </row>
    <row r="145" spans="2:2" s="22" customFormat="1" ht="15.75" x14ac:dyDescent="0.25">
      <c r="B145" s="43"/>
    </row>
    <row r="146" spans="2:2" s="22" customFormat="1" ht="261.75" customHeight="1" x14ac:dyDescent="0.25">
      <c r="B146" s="43"/>
    </row>
    <row r="147" spans="2:2" s="22" customFormat="1" ht="15.75" x14ac:dyDescent="0.25">
      <c r="B147" s="43"/>
    </row>
    <row r="148" spans="2:2" s="22" customFormat="1" ht="12.75" x14ac:dyDescent="0.25">
      <c r="B148" s="39" t="s">
        <v>160</v>
      </c>
    </row>
    <row r="149" spans="2:2" s="22" customFormat="1" ht="104.25" customHeight="1" x14ac:dyDescent="0.25">
      <c r="B149" s="41"/>
    </row>
    <row r="150" spans="2:2" s="22" customFormat="1" ht="12.75" x14ac:dyDescent="0.25">
      <c r="B150" s="28" t="s">
        <v>194</v>
      </c>
    </row>
    <row r="151" spans="2:2" s="22" customFormat="1" ht="15" x14ac:dyDescent="0.25">
      <c r="B151" s="42"/>
    </row>
    <row r="152" spans="2:2" s="22" customFormat="1" ht="15" x14ac:dyDescent="0.25">
      <c r="B152" s="42"/>
    </row>
    <row r="153" spans="2:2" s="22" customFormat="1" ht="15" x14ac:dyDescent="0.25">
      <c r="B153" s="42"/>
    </row>
    <row r="154" spans="2:2" s="22" customFormat="1" ht="15" x14ac:dyDescent="0.25">
      <c r="B154" s="42"/>
    </row>
    <row r="155" spans="2:2" s="22" customFormat="1" ht="15" x14ac:dyDescent="0.25">
      <c r="B155" s="42"/>
    </row>
    <row r="156" spans="2:2" s="22" customFormat="1" ht="15" x14ac:dyDescent="0.25">
      <c r="B156" s="42"/>
    </row>
    <row r="157" spans="2:2" s="22" customFormat="1" ht="15" x14ac:dyDescent="0.25">
      <c r="B157" s="42"/>
    </row>
    <row r="158" spans="2:2" s="22" customFormat="1" ht="15" x14ac:dyDescent="0.25">
      <c r="B158" s="42"/>
    </row>
    <row r="159" spans="2:2" s="22" customFormat="1" ht="136.5" customHeight="1" x14ac:dyDescent="0.25">
      <c r="B159" s="42"/>
    </row>
    <row r="160" spans="2:2" s="22" customFormat="1" ht="15" x14ac:dyDescent="0.25">
      <c r="B160" s="42"/>
    </row>
    <row r="161" spans="2:2" s="22" customFormat="1" ht="12.75" x14ac:dyDescent="0.25">
      <c r="B161" s="39" t="s">
        <v>161</v>
      </c>
    </row>
    <row r="162" spans="2:2" s="22" customFormat="1" ht="30" customHeight="1" x14ac:dyDescent="0.25">
      <c r="B162" s="28" t="s">
        <v>162</v>
      </c>
    </row>
    <row r="163" spans="2:2" s="22" customFormat="1" ht="31.5" customHeight="1" x14ac:dyDescent="0.25">
      <c r="B163" s="28" t="s">
        <v>163</v>
      </c>
    </row>
    <row r="164" spans="2:2" s="22" customFormat="1" ht="44.25" customHeight="1" x14ac:dyDescent="0.25">
      <c r="B164" s="28" t="s">
        <v>164</v>
      </c>
    </row>
    <row r="165" spans="2:2" s="22" customFormat="1" ht="29.25" customHeight="1" x14ac:dyDescent="0.25">
      <c r="B165" s="28" t="s">
        <v>165</v>
      </c>
    </row>
    <row r="166" spans="2:2" s="22" customFormat="1" ht="15" customHeight="1" x14ac:dyDescent="0.25">
      <c r="B166" s="28" t="s">
        <v>166</v>
      </c>
    </row>
    <row r="167" spans="2:2" s="22" customFormat="1" ht="15.75" customHeight="1" x14ac:dyDescent="0.25">
      <c r="B167" s="28" t="s">
        <v>167</v>
      </c>
    </row>
    <row r="168" spans="2:2" s="22" customFormat="1" ht="15.75" customHeight="1" x14ac:dyDescent="0.25">
      <c r="B168" s="50" t="s">
        <v>183</v>
      </c>
    </row>
    <row r="169" spans="2:2" s="22" customFormat="1" ht="16.5" customHeight="1" x14ac:dyDescent="0.25">
      <c r="B169" s="50" t="s">
        <v>184</v>
      </c>
    </row>
    <row r="170" spans="2:2" s="22" customFormat="1" ht="16.5" customHeight="1" x14ac:dyDescent="0.25">
      <c r="B170" s="50" t="s">
        <v>185</v>
      </c>
    </row>
    <row r="171" spans="2:2" s="22" customFormat="1" ht="46.5" customHeight="1" x14ac:dyDescent="0.25">
      <c r="B171" s="28" t="s">
        <v>168</v>
      </c>
    </row>
    <row r="172" spans="2:2" s="22" customFormat="1" ht="12.75" x14ac:dyDescent="0.25">
      <c r="B172" s="29" t="s">
        <v>169</v>
      </c>
    </row>
    <row r="173" spans="2:2" s="22" customFormat="1" ht="29.25" customHeight="1" x14ac:dyDescent="0.25">
      <c r="B173" s="28" t="s">
        <v>170</v>
      </c>
    </row>
    <row r="174" spans="2:2" s="22" customFormat="1" ht="19.5" customHeight="1" x14ac:dyDescent="0.25">
      <c r="B174" s="28" t="s">
        <v>171</v>
      </c>
    </row>
    <row r="175" spans="2:2" s="22" customFormat="1" ht="15.75" x14ac:dyDescent="0.25">
      <c r="B175" s="45"/>
    </row>
    <row r="176" spans="2:2" s="22" customFormat="1" ht="23.25" customHeight="1" x14ac:dyDescent="0.25">
      <c r="B176" s="42" t="s">
        <v>186</v>
      </c>
    </row>
    <row r="177" spans="2:2" s="22" customFormat="1" ht="20.25" x14ac:dyDescent="0.25">
      <c r="B177" s="46"/>
    </row>
    <row r="178" spans="2:2" s="22" customFormat="1" ht="12.75" x14ac:dyDescent="0.25">
      <c r="B178" s="39" t="s">
        <v>172</v>
      </c>
    </row>
    <row r="179" spans="2:2" s="22" customFormat="1" ht="44.25" customHeight="1" x14ac:dyDescent="0.25">
      <c r="B179" s="28" t="s">
        <v>173</v>
      </c>
    </row>
    <row r="180" spans="2:2" s="22" customFormat="1" ht="15.75" x14ac:dyDescent="0.25">
      <c r="B180" s="44"/>
    </row>
    <row r="181" spans="2:2" s="22" customFormat="1" ht="15.75" x14ac:dyDescent="0.25">
      <c r="B181" s="44"/>
    </row>
    <row r="182" spans="2:2" s="22" customFormat="1" ht="15.75" x14ac:dyDescent="0.25">
      <c r="B182" s="44"/>
    </row>
    <row r="183" spans="2:2" s="22" customFormat="1" ht="15.75" x14ac:dyDescent="0.25">
      <c r="B183" s="44"/>
    </row>
    <row r="184" spans="2:2" s="22" customFormat="1" ht="15.75" x14ac:dyDescent="0.25">
      <c r="B184" s="44"/>
    </row>
    <row r="185" spans="2:2" s="22" customFormat="1" ht="15.75" x14ac:dyDescent="0.25">
      <c r="B185" s="44"/>
    </row>
    <row r="186" spans="2:2" s="22" customFormat="1" ht="15.75" x14ac:dyDescent="0.25">
      <c r="B186" s="44"/>
    </row>
    <row r="187" spans="2:2" s="22" customFormat="1" ht="15.75" x14ac:dyDescent="0.25">
      <c r="B187" s="44"/>
    </row>
    <row r="188" spans="2:2" s="22" customFormat="1" ht="15.75" x14ac:dyDescent="0.25">
      <c r="B188" s="44"/>
    </row>
    <row r="189" spans="2:2" s="22" customFormat="1" ht="15.75" x14ac:dyDescent="0.25">
      <c r="B189" s="44"/>
    </row>
    <row r="190" spans="2:2" s="22" customFormat="1" ht="15.75" x14ac:dyDescent="0.25">
      <c r="B190" s="44"/>
    </row>
    <row r="191" spans="2:2" s="22" customFormat="1" ht="15.75" x14ac:dyDescent="0.25">
      <c r="B191" s="44"/>
    </row>
    <row r="192" spans="2:2" s="22" customFormat="1" ht="15.75" x14ac:dyDescent="0.25">
      <c r="B192" s="44"/>
    </row>
    <row r="193" spans="2:2" s="22" customFormat="1" ht="15.75" x14ac:dyDescent="0.25">
      <c r="B193" s="44"/>
    </row>
    <row r="194" spans="2:2" s="22" customFormat="1" ht="15.75" x14ac:dyDescent="0.25">
      <c r="B194" s="44"/>
    </row>
    <row r="195" spans="2:2" s="22" customFormat="1" ht="15.75" x14ac:dyDescent="0.25">
      <c r="B195" s="44"/>
    </row>
    <row r="196" spans="2:2" s="22" customFormat="1" ht="55.5" customHeight="1" x14ac:dyDescent="0.25">
      <c r="B196"/>
    </row>
    <row r="197" spans="2:2" s="22" customFormat="1" ht="15.75" x14ac:dyDescent="0.25">
      <c r="B197" s="44"/>
    </row>
    <row r="198" spans="2:2" s="22" customFormat="1" ht="12.75" x14ac:dyDescent="0.25">
      <c r="B198" s="39" t="s">
        <v>174</v>
      </c>
    </row>
    <row r="199" spans="2:2" s="22" customFormat="1" ht="16.5" customHeight="1" x14ac:dyDescent="0.25">
      <c r="B199" s="28" t="s">
        <v>175</v>
      </c>
    </row>
    <row r="200" spans="2:2" s="22" customFormat="1" ht="15" x14ac:dyDescent="0.25">
      <c r="B200" s="42"/>
    </row>
    <row r="201" spans="2:2" s="22" customFormat="1" ht="15" x14ac:dyDescent="0.25">
      <c r="B201" s="42"/>
    </row>
    <row r="202" spans="2:2" s="22" customFormat="1" ht="262.5" customHeight="1" x14ac:dyDescent="0.25">
      <c r="B202" s="42"/>
    </row>
    <row r="203" spans="2:2" s="22" customFormat="1" ht="15.75" x14ac:dyDescent="0.25">
      <c r="B203" s="44"/>
    </row>
    <row r="204" spans="2:2" s="22" customFormat="1" ht="12.75" x14ac:dyDescent="0.25">
      <c r="B204" s="39" t="s">
        <v>86</v>
      </c>
    </row>
    <row r="205" spans="2:2" s="22" customFormat="1" ht="16.5" customHeight="1" x14ac:dyDescent="0.25">
      <c r="B205" s="38" t="s">
        <v>176</v>
      </c>
    </row>
    <row r="206" spans="2:2" s="22" customFormat="1" ht="29.25" customHeight="1" x14ac:dyDescent="0.25">
      <c r="B206" s="38" t="s">
        <v>177</v>
      </c>
    </row>
    <row r="207" spans="2:2" s="22" customFormat="1" ht="15.75" x14ac:dyDescent="0.25">
      <c r="B207" s="44"/>
    </row>
    <row r="208" spans="2:2" s="22" customFormat="1" ht="15.75" x14ac:dyDescent="0.25">
      <c r="B208" s="44"/>
    </row>
    <row r="209" spans="2:2" s="22" customFormat="1" ht="15.75" x14ac:dyDescent="0.25">
      <c r="B209" s="44"/>
    </row>
    <row r="210" spans="2:2" s="22" customFormat="1" ht="15.75" x14ac:dyDescent="0.25">
      <c r="B210" s="44"/>
    </row>
    <row r="211" spans="2:2" s="22" customFormat="1" ht="15.75" x14ac:dyDescent="0.25">
      <c r="B211" s="44"/>
    </row>
    <row r="212" spans="2:2" s="22" customFormat="1" ht="15.75" x14ac:dyDescent="0.25">
      <c r="B212" s="44"/>
    </row>
    <row r="213" spans="2:2" s="22" customFormat="1" ht="15.75" x14ac:dyDescent="0.25">
      <c r="B213" s="44"/>
    </row>
    <row r="214" spans="2:2" s="22" customFormat="1" ht="15.75" x14ac:dyDescent="0.25">
      <c r="B214" s="44"/>
    </row>
    <row r="215" spans="2:2" s="22" customFormat="1" ht="15.75" x14ac:dyDescent="0.25">
      <c r="B215" s="44"/>
    </row>
    <row r="216" spans="2:2" s="22" customFormat="1" ht="192" customHeight="1" x14ac:dyDescent="0.25">
      <c r="B216" s="44"/>
    </row>
    <row r="217" spans="2:2" s="22" customFormat="1" ht="15" x14ac:dyDescent="0.25">
      <c r="B217" s="47"/>
    </row>
    <row r="218" spans="2:2" s="22" customFormat="1" ht="15.75" x14ac:dyDescent="0.25">
      <c r="B218" s="48" t="s">
        <v>178</v>
      </c>
    </row>
    <row r="219" spans="2:2" s="22" customFormat="1" ht="44.25" customHeight="1" x14ac:dyDescent="0.25">
      <c r="B219" s="49" t="s">
        <v>182</v>
      </c>
    </row>
    <row r="220" spans="2:2" s="22" customFormat="1" ht="12.75" x14ac:dyDescent="0.25">
      <c r="B220" s="3"/>
    </row>
    <row r="221" spans="2:2" s="22" customFormat="1" ht="12.75" x14ac:dyDescent="0.25">
      <c r="B221" s="3"/>
    </row>
    <row r="222" spans="2:2" s="22" customFormat="1" ht="12.75" x14ac:dyDescent="0.25">
      <c r="B222" s="3"/>
    </row>
    <row r="223" spans="2:2" s="22" customFormat="1" ht="12.75" x14ac:dyDescent="0.25">
      <c r="B223" s="3"/>
    </row>
    <row r="224" spans="2:2" s="22" customFormat="1" ht="255" customHeight="1" x14ac:dyDescent="0.25">
      <c r="B224" s="3"/>
    </row>
    <row r="225" spans="2:2" s="22" customFormat="1" ht="12.75" x14ac:dyDescent="0.25">
      <c r="B225" s="3"/>
    </row>
    <row r="226" spans="2:2" s="22" customFormat="1" ht="57" customHeight="1" x14ac:dyDescent="0.25">
      <c r="B226" s="3" t="s">
        <v>179</v>
      </c>
    </row>
    <row r="227" spans="2:2" s="22" customFormat="1" ht="56.25" customHeight="1" x14ac:dyDescent="0.25">
      <c r="B227" s="3" t="s">
        <v>180</v>
      </c>
    </row>
    <row r="228" spans="2:2" s="22" customFormat="1" ht="18.75" customHeight="1" x14ac:dyDescent="0.25">
      <c r="B228" s="3" t="s">
        <v>181</v>
      </c>
    </row>
    <row r="229" spans="2:2" s="22" customFormat="1" ht="12.75" x14ac:dyDescent="0.25">
      <c r="B229" s="3"/>
    </row>
    <row r="230" spans="2:2" s="22" customFormat="1" ht="12.75" x14ac:dyDescent="0.25">
      <c r="B230" s="3"/>
    </row>
    <row r="231" spans="2:2" s="22" customFormat="1" ht="269.25" customHeight="1" x14ac:dyDescent="0.25">
      <c r="B231" s="3"/>
    </row>
    <row r="232" spans="2:2" s="22" customFormat="1" ht="12.75" x14ac:dyDescent="0.25">
      <c r="B232" s="3"/>
    </row>
    <row r="233" spans="2:2" s="22" customFormat="1" ht="12.75" x14ac:dyDescent="0.25">
      <c r="B233" s="3"/>
    </row>
    <row r="234" spans="2:2" s="22" customFormat="1" ht="12.75" x14ac:dyDescent="0.25">
      <c r="B234" s="6" t="s">
        <v>78</v>
      </c>
    </row>
    <row r="235" spans="2:2" s="22" customFormat="1" ht="12.75" x14ac:dyDescent="0.25">
      <c r="B235" s="7"/>
    </row>
    <row r="236" spans="2:2" s="22" customFormat="1" ht="38.25" x14ac:dyDescent="0.25">
      <c r="B236" s="14" t="s">
        <v>28</v>
      </c>
    </row>
    <row r="237" spans="2:2" s="22" customFormat="1" ht="25.5" x14ac:dyDescent="0.25">
      <c r="B237" s="14" t="s">
        <v>29</v>
      </c>
    </row>
    <row r="238" spans="2:2" s="22" customFormat="1" ht="12.75" x14ac:dyDescent="0.25">
      <c r="B238" s="8" t="s">
        <v>30</v>
      </c>
    </row>
    <row r="239" spans="2:2" s="22" customFormat="1" ht="12.75" x14ac:dyDescent="0.25">
      <c r="B239" s="7"/>
    </row>
    <row r="240" spans="2:2" s="22" customFormat="1" ht="12.75" x14ac:dyDescent="0.25">
      <c r="B240" s="6" t="s">
        <v>31</v>
      </c>
    </row>
    <row r="241" spans="2:2" s="22" customFormat="1" ht="12.75" x14ac:dyDescent="0.25">
      <c r="B241" s="6" t="s">
        <v>32</v>
      </c>
    </row>
    <row r="242" spans="2:2" s="22" customFormat="1" ht="12.75" x14ac:dyDescent="0.25">
      <c r="B242" s="6" t="s">
        <v>33</v>
      </c>
    </row>
    <row r="243" spans="2:2" s="22" customFormat="1" ht="12.75" x14ac:dyDescent="0.25">
      <c r="B243" s="6" t="s">
        <v>34</v>
      </c>
    </row>
    <row r="244" spans="2:2" s="22" customFormat="1" ht="12.75" x14ac:dyDescent="0.25">
      <c r="B244" s="6"/>
    </row>
    <row r="245" spans="2:2" s="22" customFormat="1" ht="12.75" x14ac:dyDescent="0.25">
      <c r="B245" s="6"/>
    </row>
    <row r="246" spans="2:2" s="22" customFormat="1" ht="12.75" x14ac:dyDescent="0.25">
      <c r="B246" s="6" t="s">
        <v>82</v>
      </c>
    </row>
    <row r="247" spans="2:2" s="22" customFormat="1" ht="12.75" x14ac:dyDescent="0.25">
      <c r="B247" s="6"/>
    </row>
    <row r="248" spans="2:2" s="22" customFormat="1" ht="36" customHeight="1" x14ac:dyDescent="0.25">
      <c r="B248" s="12" t="s">
        <v>64</v>
      </c>
    </row>
    <row r="249" spans="2:2" s="22" customFormat="1" ht="39" customHeight="1" x14ac:dyDescent="0.25">
      <c r="B249" s="12" t="s">
        <v>65</v>
      </c>
    </row>
    <row r="250" spans="2:2" s="22" customFormat="1" ht="12.75" x14ac:dyDescent="0.25">
      <c r="B250" s="6"/>
    </row>
    <row r="251" spans="2:2" s="22" customFormat="1" ht="12.75" x14ac:dyDescent="0.25">
      <c r="B251" s="7"/>
    </row>
    <row r="252" spans="2:2" s="22" customFormat="1" ht="12.75" x14ac:dyDescent="0.25">
      <c r="B252" s="6" t="s">
        <v>79</v>
      </c>
    </row>
    <row r="253" spans="2:2" s="22" customFormat="1" ht="38.25" customHeight="1" x14ac:dyDescent="0.25">
      <c r="B253" s="3"/>
    </row>
    <row r="254" spans="2:2" s="22" customFormat="1" ht="12.75" x14ac:dyDescent="0.25">
      <c r="B254" s="3"/>
    </row>
    <row r="255" spans="2:2" s="22" customFormat="1" ht="12.75" x14ac:dyDescent="0.25">
      <c r="B255" s="3"/>
    </row>
    <row r="256" spans="2:2" s="22" customFormat="1" ht="12.75" x14ac:dyDescent="0.25">
      <c r="B256" s="3"/>
    </row>
    <row r="257" spans="2:2" s="22" customFormat="1" ht="12.75" x14ac:dyDescent="0.25">
      <c r="B257" s="3"/>
    </row>
    <row r="258" spans="2:2" s="22" customFormat="1" ht="12.75" x14ac:dyDescent="0.25">
      <c r="B258" s="3"/>
    </row>
    <row r="259" spans="2:2" s="22" customFormat="1" ht="12.75" x14ac:dyDescent="0.25">
      <c r="B259" s="3"/>
    </row>
    <row r="260" spans="2:2" s="22" customFormat="1" ht="12.75" x14ac:dyDescent="0.25">
      <c r="B260" s="3"/>
    </row>
    <row r="261" spans="2:2" s="22" customFormat="1" ht="12.75" x14ac:dyDescent="0.25">
      <c r="B261" s="3"/>
    </row>
    <row r="262" spans="2:2" s="22" customFormat="1" ht="12.75" x14ac:dyDescent="0.25">
      <c r="B262" s="3"/>
    </row>
    <row r="263" spans="2:2" s="22" customFormat="1" ht="12.75" x14ac:dyDescent="0.25">
      <c r="B263" s="3"/>
    </row>
    <row r="264" spans="2:2" s="22" customFormat="1" ht="12.75" x14ac:dyDescent="0.25">
      <c r="B264" s="3"/>
    </row>
    <row r="265" spans="2:2" s="22" customFormat="1" ht="12.75" x14ac:dyDescent="0.25">
      <c r="B265" s="3"/>
    </row>
    <row r="266" spans="2:2" s="22" customFormat="1" ht="12.75" x14ac:dyDescent="0.25">
      <c r="B266" s="3"/>
    </row>
    <row r="267" spans="2:2" s="22" customFormat="1" ht="12.75" x14ac:dyDescent="0.25">
      <c r="B267" s="3"/>
    </row>
    <row r="268" spans="2:2" s="22" customFormat="1" ht="12.75" x14ac:dyDescent="0.25">
      <c r="B268" s="3"/>
    </row>
    <row r="269" spans="2:2" s="22" customFormat="1" ht="12.75" x14ac:dyDescent="0.25">
      <c r="B269" s="3"/>
    </row>
    <row r="270" spans="2:2" s="22" customFormat="1" ht="12.75" x14ac:dyDescent="0.25">
      <c r="B270" s="3"/>
    </row>
    <row r="271" spans="2:2" s="22" customFormat="1" ht="12.75" x14ac:dyDescent="0.25">
      <c r="B271" s="3"/>
    </row>
    <row r="272" spans="2:2" s="22" customFormat="1" ht="12.75" x14ac:dyDescent="0.25">
      <c r="B272" s="3"/>
    </row>
    <row r="273" spans="2:2" s="22" customFormat="1" ht="12.75" x14ac:dyDescent="0.25">
      <c r="B273" s="3"/>
    </row>
    <row r="274" spans="2:2" s="22" customFormat="1" ht="12.75" x14ac:dyDescent="0.25">
      <c r="B274" s="3"/>
    </row>
    <row r="275" spans="2:2" s="22" customFormat="1" ht="12.75" x14ac:dyDescent="0.25">
      <c r="B275" s="3"/>
    </row>
    <row r="276" spans="2:2" s="22" customFormat="1" ht="12.75" x14ac:dyDescent="0.25">
      <c r="B276" s="3"/>
    </row>
    <row r="277" spans="2:2" s="22" customFormat="1" ht="17.25" customHeight="1" x14ac:dyDescent="0.25">
      <c r="B277" s="3"/>
    </row>
    <row r="278" spans="2:2" s="22" customFormat="1" ht="12.75" x14ac:dyDescent="0.25">
      <c r="B278" s="6" t="s">
        <v>80</v>
      </c>
    </row>
    <row r="279" spans="2:2" s="22" customFormat="1" ht="12.75" x14ac:dyDescent="0.25">
      <c r="B279" s="7"/>
    </row>
    <row r="280" spans="2:2" s="22" customFormat="1" ht="49.5" customHeight="1" x14ac:dyDescent="0.25">
      <c r="B280" s="12" t="s">
        <v>35</v>
      </c>
    </row>
    <row r="281" spans="2:2" s="22" customFormat="1" ht="12.75" x14ac:dyDescent="0.25">
      <c r="B281" s="3"/>
    </row>
    <row r="282" spans="2:2" s="22" customFormat="1" ht="12.75" x14ac:dyDescent="0.25">
      <c r="B282" s="3"/>
    </row>
    <row r="283" spans="2:2" s="22" customFormat="1" ht="12.75" x14ac:dyDescent="0.25">
      <c r="B283" s="3"/>
    </row>
    <row r="284" spans="2:2" s="22" customFormat="1" ht="12.75" x14ac:dyDescent="0.25">
      <c r="B284" s="3"/>
    </row>
    <row r="285" spans="2:2" s="22" customFormat="1" ht="12.75" x14ac:dyDescent="0.25">
      <c r="B285" s="3"/>
    </row>
    <row r="286" spans="2:2" s="22" customFormat="1" ht="12.75" x14ac:dyDescent="0.25">
      <c r="B286" s="3"/>
    </row>
    <row r="287" spans="2:2" s="22" customFormat="1" ht="12.75" x14ac:dyDescent="0.25">
      <c r="B287" s="3"/>
    </row>
    <row r="288" spans="2:2" s="22" customFormat="1" ht="12.75" x14ac:dyDescent="0.25">
      <c r="B288" s="3"/>
    </row>
    <row r="289" spans="2:2" s="22" customFormat="1" ht="12.75" x14ac:dyDescent="0.25">
      <c r="B289" s="3"/>
    </row>
    <row r="290" spans="2:2" s="22" customFormat="1" ht="12.75" x14ac:dyDescent="0.25">
      <c r="B290" s="3"/>
    </row>
    <row r="291" spans="2:2" s="22" customFormat="1" ht="12.75" x14ac:dyDescent="0.25">
      <c r="B291" s="3"/>
    </row>
    <row r="292" spans="2:2" s="22" customFormat="1" ht="12.75" x14ac:dyDescent="0.25">
      <c r="B292" s="3"/>
    </row>
    <row r="293" spans="2:2" s="22" customFormat="1" ht="12.75" x14ac:dyDescent="0.25">
      <c r="B293" s="3"/>
    </row>
    <row r="294" spans="2:2" s="22" customFormat="1" ht="12.75" x14ac:dyDescent="0.25">
      <c r="B294" s="3"/>
    </row>
    <row r="295" spans="2:2" s="22" customFormat="1" ht="12.75" x14ac:dyDescent="0.25">
      <c r="B295" s="3"/>
    </row>
    <row r="296" spans="2:2" s="22" customFormat="1" ht="12.75" x14ac:dyDescent="0.25">
      <c r="B296" s="3"/>
    </row>
    <row r="297" spans="2:2" s="22" customFormat="1" ht="12.75" x14ac:dyDescent="0.25">
      <c r="B297" s="3"/>
    </row>
    <row r="298" spans="2:2" s="22" customFormat="1" ht="12.75" x14ac:dyDescent="0.25">
      <c r="B298" s="3"/>
    </row>
    <row r="299" spans="2:2" s="22" customFormat="1" ht="12.75" x14ac:dyDescent="0.25">
      <c r="B299" s="3"/>
    </row>
    <row r="300" spans="2:2" s="22" customFormat="1" ht="12.75" x14ac:dyDescent="0.25">
      <c r="B300" s="3"/>
    </row>
    <row r="301" spans="2:2" s="22" customFormat="1" ht="12.75" x14ac:dyDescent="0.25">
      <c r="B301" s="3"/>
    </row>
    <row r="302" spans="2:2" s="22" customFormat="1" ht="12.75" x14ac:dyDescent="0.25">
      <c r="B302" s="3"/>
    </row>
    <row r="303" spans="2:2" s="22" customFormat="1" ht="12.75" x14ac:dyDescent="0.25">
      <c r="B303" s="3"/>
    </row>
    <row r="304" spans="2:2" s="22" customFormat="1" ht="12.75" x14ac:dyDescent="0.25">
      <c r="B304" s="3"/>
    </row>
    <row r="305" spans="2:2" s="22" customFormat="1" ht="12" customHeight="1" x14ac:dyDescent="0.25">
      <c r="B305" s="3"/>
    </row>
    <row r="306" spans="2:2" s="22" customFormat="1" ht="12.75" x14ac:dyDescent="0.25">
      <c r="B306" s="6" t="s">
        <v>81</v>
      </c>
    </row>
    <row r="307" spans="2:2" s="22" customFormat="1" ht="12.75" x14ac:dyDescent="0.25">
      <c r="B307" s="7"/>
    </row>
    <row r="308" spans="2:2" s="22" customFormat="1" ht="38.25" customHeight="1" x14ac:dyDescent="0.25">
      <c r="B308" s="15" t="s">
        <v>46</v>
      </c>
    </row>
    <row r="309" spans="2:2" s="22" customFormat="1" ht="12.75" x14ac:dyDescent="0.25">
      <c r="B309" s="3"/>
    </row>
    <row r="310" spans="2:2" s="22" customFormat="1" ht="12.75" x14ac:dyDescent="0.25">
      <c r="B310" s="3"/>
    </row>
    <row r="311" spans="2:2" s="22" customFormat="1" ht="12.75" x14ac:dyDescent="0.25">
      <c r="B311" s="3"/>
    </row>
    <row r="312" spans="2:2" s="22" customFormat="1" ht="12.75" x14ac:dyDescent="0.25">
      <c r="B312" s="3"/>
    </row>
    <row r="313" spans="2:2" s="22" customFormat="1" ht="12.75" x14ac:dyDescent="0.25">
      <c r="B313" s="3"/>
    </row>
    <row r="314" spans="2:2" s="22" customFormat="1" ht="12.75" x14ac:dyDescent="0.25">
      <c r="B314" s="3"/>
    </row>
    <row r="315" spans="2:2" s="22" customFormat="1" ht="12.75" x14ac:dyDescent="0.25">
      <c r="B315" s="3"/>
    </row>
    <row r="316" spans="2:2" s="22" customFormat="1" ht="12.75" x14ac:dyDescent="0.25">
      <c r="B316" s="3"/>
    </row>
    <row r="317" spans="2:2" s="22" customFormat="1" ht="12.75" x14ac:dyDescent="0.25">
      <c r="B317" s="3"/>
    </row>
    <row r="318" spans="2:2" s="22" customFormat="1" ht="12.75" x14ac:dyDescent="0.25">
      <c r="B318" s="3"/>
    </row>
    <row r="319" spans="2:2" s="22" customFormat="1" ht="12.75" x14ac:dyDescent="0.25">
      <c r="B319" s="3"/>
    </row>
    <row r="320" spans="2:2" s="22" customFormat="1" ht="12.75" x14ac:dyDescent="0.25">
      <c r="B320" s="3"/>
    </row>
    <row r="321" spans="2:2" s="22" customFormat="1" ht="12.75" x14ac:dyDescent="0.25">
      <c r="B321" s="3"/>
    </row>
    <row r="322" spans="2:2" s="22" customFormat="1" ht="12.75" x14ac:dyDescent="0.25">
      <c r="B322" s="3"/>
    </row>
    <row r="323" spans="2:2" s="22" customFormat="1" ht="12.75" x14ac:dyDescent="0.25">
      <c r="B323" s="3"/>
    </row>
    <row r="324" spans="2:2" s="22" customFormat="1" ht="12.75" x14ac:dyDescent="0.25">
      <c r="B324" s="3"/>
    </row>
    <row r="325" spans="2:2" s="22" customFormat="1" ht="12.75" x14ac:dyDescent="0.25">
      <c r="B325" s="3"/>
    </row>
    <row r="326" spans="2:2" s="22" customFormat="1" ht="12.75" x14ac:dyDescent="0.25">
      <c r="B326" s="3"/>
    </row>
    <row r="327" spans="2:2" s="22" customFormat="1" ht="12.75" x14ac:dyDescent="0.25">
      <c r="B327" s="3"/>
    </row>
    <row r="328" spans="2:2" s="22" customFormat="1" ht="12.75" x14ac:dyDescent="0.25">
      <c r="B328" s="3"/>
    </row>
    <row r="329" spans="2:2" s="22" customFormat="1" ht="12.75" x14ac:dyDescent="0.25">
      <c r="B329" s="3"/>
    </row>
    <row r="330" spans="2:2" s="22" customFormat="1" ht="12" customHeight="1" x14ac:dyDescent="0.25">
      <c r="B330" s="3"/>
    </row>
    <row r="331" spans="2:2" s="22" customFormat="1" ht="12.75" hidden="1" x14ac:dyDescent="0.25">
      <c r="B331" s="3"/>
    </row>
    <row r="332" spans="2:2" s="22" customFormat="1" ht="12.75" x14ac:dyDescent="0.25">
      <c r="B332" s="3"/>
    </row>
    <row r="333" spans="2:2" s="22" customFormat="1" ht="12.75" x14ac:dyDescent="0.25">
      <c r="B333" s="3"/>
    </row>
    <row r="334" spans="2:2" s="22" customFormat="1" ht="12.75" x14ac:dyDescent="0.25">
      <c r="B334" s="3"/>
    </row>
    <row r="335" spans="2:2" s="22" customFormat="1" ht="6.75" customHeight="1" x14ac:dyDescent="0.25">
      <c r="B335" s="3"/>
    </row>
    <row r="336" spans="2:2" s="22" customFormat="1" ht="12.75" x14ac:dyDescent="0.25">
      <c r="B336" s="2" t="s">
        <v>4</v>
      </c>
    </row>
    <row r="337" spans="2:2" s="22" customFormat="1" ht="12.75" x14ac:dyDescent="0.25">
      <c r="B337" s="3" t="s">
        <v>5</v>
      </c>
    </row>
    <row r="338" spans="2:2" s="22" customFormat="1" ht="12.75" x14ac:dyDescent="0.25">
      <c r="B338" s="3"/>
    </row>
    <row r="339" spans="2:2" s="22" customFormat="1" ht="63.75" x14ac:dyDescent="0.25">
      <c r="B339" s="3" t="s">
        <v>43</v>
      </c>
    </row>
    <row r="340" spans="2:2" s="22" customFormat="1" ht="44.25" customHeight="1" x14ac:dyDescent="0.25">
      <c r="B340" s="3" t="s">
        <v>44</v>
      </c>
    </row>
    <row r="341" spans="2:2" s="22" customFormat="1" ht="61.5" customHeight="1" x14ac:dyDescent="0.25">
      <c r="B341" s="3" t="s">
        <v>6</v>
      </c>
    </row>
    <row r="342" spans="2:2" s="22" customFormat="1" ht="32.25" customHeight="1" x14ac:dyDescent="0.25">
      <c r="B342" s="3" t="s">
        <v>7</v>
      </c>
    </row>
    <row r="343" spans="2:2" s="22" customFormat="1" ht="28.5" customHeight="1" x14ac:dyDescent="0.25">
      <c r="B343" s="3" t="s">
        <v>8</v>
      </c>
    </row>
    <row r="344" spans="2:2" s="22" customFormat="1" ht="21" customHeight="1" x14ac:dyDescent="0.25">
      <c r="B344" s="3" t="s">
        <v>9</v>
      </c>
    </row>
    <row r="345" spans="2:2" s="22" customFormat="1" ht="30.75" customHeight="1" x14ac:dyDescent="0.25">
      <c r="B345" s="3" t="s">
        <v>10</v>
      </c>
    </row>
    <row r="346" spans="2:2" s="22" customFormat="1" ht="29.25" customHeight="1" x14ac:dyDescent="0.25">
      <c r="B346" s="3" t="s">
        <v>11</v>
      </c>
    </row>
    <row r="347" spans="2:2" s="22" customFormat="1" ht="12.75" x14ac:dyDescent="0.25">
      <c r="B347" s="4" t="s">
        <v>12</v>
      </c>
    </row>
    <row r="348" spans="2:2" s="22" customFormat="1" ht="12.75" x14ac:dyDescent="0.25">
      <c r="B348" s="4"/>
    </row>
    <row r="349" spans="2:2" s="22" customFormat="1" ht="12.75" x14ac:dyDescent="0.25">
      <c r="B349" s="2" t="s">
        <v>74</v>
      </c>
    </row>
    <row r="350" spans="2:2" s="22" customFormat="1" ht="12.75" x14ac:dyDescent="0.25">
      <c r="B350" s="4" t="s">
        <v>83</v>
      </c>
    </row>
    <row r="351" spans="2:2" s="22" customFormat="1" ht="12.75" x14ac:dyDescent="0.25">
      <c r="B351" s="4"/>
    </row>
    <row r="352" spans="2:2" s="22" customFormat="1" ht="12.75" x14ac:dyDescent="0.25">
      <c r="B352" s="2" t="s">
        <v>75</v>
      </c>
    </row>
    <row r="353" spans="2:2" s="22" customFormat="1" ht="12.75" x14ac:dyDescent="0.25">
      <c r="B353" s="4" t="s">
        <v>76</v>
      </c>
    </row>
    <row r="354" spans="2:2" s="22" customFormat="1" ht="12.75" x14ac:dyDescent="0.25">
      <c r="B354" s="4"/>
    </row>
    <row r="355" spans="2:2" s="22" customFormat="1" ht="15" customHeight="1" x14ac:dyDescent="0.25">
      <c r="B355" s="2" t="s">
        <v>72</v>
      </c>
    </row>
    <row r="356" spans="2:2" s="22" customFormat="1" ht="29.25" customHeight="1" x14ac:dyDescent="0.25">
      <c r="B356" s="3" t="s">
        <v>13</v>
      </c>
    </row>
    <row r="357" spans="2:2" s="22" customFormat="1" ht="12.75" x14ac:dyDescent="0.25">
      <c r="B357" s="3"/>
    </row>
    <row r="358" spans="2:2" s="22" customFormat="1" ht="22.5" customHeight="1" x14ac:dyDescent="0.25">
      <c r="B358" s="2" t="s">
        <v>73</v>
      </c>
    </row>
    <row r="359" spans="2:2" s="22" customFormat="1" ht="82.5" customHeight="1" x14ac:dyDescent="0.25">
      <c r="B359" s="3" t="s">
        <v>41</v>
      </c>
    </row>
    <row r="360" spans="2:2" s="22" customFormat="1" ht="54" customHeight="1" x14ac:dyDescent="0.25">
      <c r="B360" s="3" t="s">
        <v>84</v>
      </c>
    </row>
    <row r="361" spans="2:2" s="22" customFormat="1" ht="21" customHeight="1" x14ac:dyDescent="0.25">
      <c r="B361" s="2" t="s">
        <v>69</v>
      </c>
    </row>
    <row r="362" spans="2:2" s="22" customFormat="1" ht="72" customHeight="1" x14ac:dyDescent="0.25">
      <c r="B362" s="3" t="s">
        <v>92</v>
      </c>
    </row>
    <row r="363" spans="2:2" s="22" customFormat="1" ht="12.75" x14ac:dyDescent="0.25">
      <c r="B363" s="4"/>
    </row>
    <row r="364" spans="2:2" s="22" customFormat="1" ht="25.5" x14ac:dyDescent="0.25">
      <c r="B364" s="16" t="s">
        <v>93</v>
      </c>
    </row>
    <row r="365" spans="2:2" s="22" customFormat="1" ht="12.75" x14ac:dyDescent="0.25">
      <c r="B365" s="4"/>
    </row>
    <row r="366" spans="2:2" s="22" customFormat="1" ht="81" customHeight="1" x14ac:dyDescent="0.25">
      <c r="B366" s="3" t="s">
        <v>94</v>
      </c>
    </row>
    <row r="367" spans="2:2" s="22" customFormat="1" ht="12.75" x14ac:dyDescent="0.25">
      <c r="B367" s="4"/>
    </row>
    <row r="368" spans="2:2" s="22" customFormat="1" ht="39.75" customHeight="1" x14ac:dyDescent="0.25">
      <c r="B368" s="3" t="s">
        <v>14</v>
      </c>
    </row>
    <row r="369" spans="2:2" s="22" customFormat="1" ht="38.25" x14ac:dyDescent="0.25">
      <c r="B369" s="3" t="s">
        <v>15</v>
      </c>
    </row>
    <row r="370" spans="2:2" s="22" customFormat="1" ht="12.75" x14ac:dyDescent="0.25">
      <c r="B370" s="12"/>
    </row>
    <row r="371" spans="2:2" s="22" customFormat="1" ht="25.5" x14ac:dyDescent="0.25">
      <c r="B371" s="3" t="s">
        <v>16</v>
      </c>
    </row>
    <row r="372" spans="2:2" s="22" customFormat="1" ht="12.75" x14ac:dyDescent="0.25">
      <c r="B372" s="3"/>
    </row>
    <row r="373" spans="2:2" s="22" customFormat="1" ht="25.5" x14ac:dyDescent="0.25">
      <c r="B373" s="3" t="s">
        <v>47</v>
      </c>
    </row>
    <row r="374" spans="2:2" s="22" customFormat="1" ht="12.75" x14ac:dyDescent="0.25">
      <c r="B374" s="12"/>
    </row>
    <row r="375" spans="2:2" s="22" customFormat="1" ht="51" x14ac:dyDescent="0.25">
      <c r="B375" s="3" t="s">
        <v>48</v>
      </c>
    </row>
    <row r="376" spans="2:2" s="22" customFormat="1" ht="12.75" x14ac:dyDescent="0.25">
      <c r="B376" s="3"/>
    </row>
    <row r="377" spans="2:2" s="22" customFormat="1" ht="12.75" x14ac:dyDescent="0.25">
      <c r="B377" s="17" t="s">
        <v>36</v>
      </c>
    </row>
    <row r="378" spans="2:2" s="22" customFormat="1" ht="15" customHeight="1" x14ac:dyDescent="0.25">
      <c r="B378" s="3" t="s">
        <v>17</v>
      </c>
    </row>
    <row r="379" spans="2:2" s="22" customFormat="1" ht="12.75" x14ac:dyDescent="0.25">
      <c r="B379" s="3"/>
    </row>
    <row r="380" spans="2:2" s="22" customFormat="1" ht="54.75" customHeight="1" x14ac:dyDescent="0.25">
      <c r="B380" s="3" t="s">
        <v>49</v>
      </c>
    </row>
    <row r="381" spans="2:2" s="22" customFormat="1" ht="12.75" x14ac:dyDescent="0.25">
      <c r="B381" s="3"/>
    </row>
    <row r="382" spans="2:2" s="22" customFormat="1" ht="25.5" x14ac:dyDescent="0.25">
      <c r="B382" s="3" t="s">
        <v>50</v>
      </c>
    </row>
    <row r="383" spans="2:2" s="22" customFormat="1" ht="12.75" x14ac:dyDescent="0.25">
      <c r="B383" s="3"/>
    </row>
    <row r="384" spans="2:2" s="22" customFormat="1" ht="12.75" x14ac:dyDescent="0.25">
      <c r="B384" s="18" t="s">
        <v>51</v>
      </c>
    </row>
    <row r="385" spans="2:2" s="22" customFormat="1" ht="12.75" x14ac:dyDescent="0.25">
      <c r="B385" s="3"/>
    </row>
    <row r="386" spans="2:2" s="22" customFormat="1" ht="25.5" x14ac:dyDescent="0.25">
      <c r="B386" s="3" t="s">
        <v>18</v>
      </c>
    </row>
    <row r="387" spans="2:2" s="22" customFormat="1" ht="12.75" x14ac:dyDescent="0.25">
      <c r="B387" s="12"/>
    </row>
    <row r="388" spans="2:2" s="22" customFormat="1" ht="63.75" x14ac:dyDescent="0.25">
      <c r="B388" s="3" t="s">
        <v>42</v>
      </c>
    </row>
    <row r="389" spans="2:2" s="22" customFormat="1" ht="12.75" x14ac:dyDescent="0.25">
      <c r="B389" s="3"/>
    </row>
    <row r="390" spans="2:2" s="22" customFormat="1" ht="25.5" x14ac:dyDescent="0.25">
      <c r="B390" s="3" t="s">
        <v>61</v>
      </c>
    </row>
    <row r="391" spans="2:2" s="22" customFormat="1" ht="12.75" x14ac:dyDescent="0.25">
      <c r="B391" s="3"/>
    </row>
    <row r="392" spans="2:2" s="22" customFormat="1" ht="25.5" x14ac:dyDescent="0.25">
      <c r="B392" s="3" t="s">
        <v>52</v>
      </c>
    </row>
    <row r="393" spans="2:2" s="22" customFormat="1" ht="12.75" x14ac:dyDescent="0.25">
      <c r="B393" s="3"/>
    </row>
    <row r="394" spans="2:2" s="22" customFormat="1" ht="25.5" x14ac:dyDescent="0.25">
      <c r="B394" s="3" t="s">
        <v>53</v>
      </c>
    </row>
    <row r="395" spans="2:2" s="22" customFormat="1" ht="12.75" x14ac:dyDescent="0.25">
      <c r="B395" s="3"/>
    </row>
    <row r="396" spans="2:2" s="22" customFormat="1" ht="12.75" x14ac:dyDescent="0.25">
      <c r="B396" s="16" t="s">
        <v>54</v>
      </c>
    </row>
    <row r="397" spans="2:2" s="22" customFormat="1" ht="12.75" x14ac:dyDescent="0.25">
      <c r="B397" s="3"/>
    </row>
    <row r="398" spans="2:2" s="22" customFormat="1" ht="25.5" x14ac:dyDescent="0.25">
      <c r="B398" s="17" t="s">
        <v>55</v>
      </c>
    </row>
    <row r="399" spans="2:2" s="22" customFormat="1" ht="12.75" x14ac:dyDescent="0.25">
      <c r="B399" s="3"/>
    </row>
    <row r="400" spans="2:2" s="22" customFormat="1" ht="70.5" customHeight="1" x14ac:dyDescent="0.25">
      <c r="B400" s="17" t="s">
        <v>56</v>
      </c>
    </row>
    <row r="401" spans="2:2" s="22" customFormat="1" ht="12.75" x14ac:dyDescent="0.25">
      <c r="B401" s="3"/>
    </row>
    <row r="402" spans="2:2" s="22" customFormat="1" ht="38.25" x14ac:dyDescent="0.25">
      <c r="B402" s="3" t="s">
        <v>19</v>
      </c>
    </row>
    <row r="403" spans="2:2" s="22" customFormat="1" ht="12.75" x14ac:dyDescent="0.25">
      <c r="B403" s="3"/>
    </row>
    <row r="404" spans="2:2" s="22" customFormat="1" ht="81" customHeight="1" x14ac:dyDescent="0.25">
      <c r="B404" s="17" t="s">
        <v>57</v>
      </c>
    </row>
    <row r="405" spans="2:2" s="22" customFormat="1" ht="12.75" x14ac:dyDescent="0.25">
      <c r="B405" s="12"/>
    </row>
    <row r="406" spans="2:2" s="22" customFormat="1" ht="66.75" customHeight="1" x14ac:dyDescent="0.25">
      <c r="B406" s="3" t="s">
        <v>20</v>
      </c>
    </row>
    <row r="407" spans="2:2" s="22" customFormat="1" ht="12.75" x14ac:dyDescent="0.25">
      <c r="B407" s="12"/>
    </row>
    <row r="408" spans="2:2" s="22" customFormat="1" ht="12.75" x14ac:dyDescent="0.25">
      <c r="B408" s="17" t="s">
        <v>58</v>
      </c>
    </row>
    <row r="409" spans="2:2" s="22" customFormat="1" ht="12.75" x14ac:dyDescent="0.25">
      <c r="B409" s="17"/>
    </row>
    <row r="410" spans="2:2" s="22" customFormat="1" ht="25.5" x14ac:dyDescent="0.25">
      <c r="B410" s="17" t="s">
        <v>59</v>
      </c>
    </row>
    <row r="411" spans="2:2" s="22" customFormat="1" ht="12.75" x14ac:dyDescent="0.25">
      <c r="B411" s="17"/>
    </row>
    <row r="412" spans="2:2" s="22" customFormat="1" ht="63.75" x14ac:dyDescent="0.25">
      <c r="B412" s="3" t="s">
        <v>60</v>
      </c>
    </row>
    <row r="413" spans="2:2" s="22" customFormat="1" ht="12.75" x14ac:dyDescent="0.25">
      <c r="B413" s="17"/>
    </row>
    <row r="414" spans="2:2" s="22" customFormat="1" ht="51" x14ac:dyDescent="0.25">
      <c r="B414" s="3" t="s">
        <v>67</v>
      </c>
    </row>
    <row r="415" spans="2:2" s="22" customFormat="1" ht="12.75" x14ac:dyDescent="0.25">
      <c r="B415" s="3"/>
    </row>
    <row r="416" spans="2:2" s="22" customFormat="1" ht="30.75" customHeight="1" x14ac:dyDescent="0.25">
      <c r="B416" s="3" t="s">
        <v>63</v>
      </c>
    </row>
    <row r="417" spans="2:2" s="22" customFormat="1" ht="16.5" customHeight="1" x14ac:dyDescent="0.25">
      <c r="B417" s="3" t="s">
        <v>95</v>
      </c>
    </row>
    <row r="418" spans="2:2" s="22" customFormat="1" ht="12.75" x14ac:dyDescent="0.25">
      <c r="B418" s="3"/>
    </row>
    <row r="419" spans="2:2" s="22" customFormat="1" ht="28.5" customHeight="1" x14ac:dyDescent="0.25">
      <c r="B419" s="3" t="s">
        <v>62</v>
      </c>
    </row>
    <row r="420" spans="2:2" s="22" customFormat="1" ht="12.75" x14ac:dyDescent="0.25">
      <c r="B420" s="3"/>
    </row>
    <row r="421" spans="2:2" s="22" customFormat="1" ht="30.75" customHeight="1" x14ac:dyDescent="0.25">
      <c r="B421" s="3" t="s">
        <v>96</v>
      </c>
    </row>
    <row r="422" spans="2:2" s="22" customFormat="1" ht="12.75" x14ac:dyDescent="0.25">
      <c r="B422" s="3"/>
    </row>
    <row r="423" spans="2:2" s="22" customFormat="1" ht="9" customHeight="1" x14ac:dyDescent="0.25">
      <c r="B423" s="4"/>
    </row>
    <row r="424" spans="2:2" s="22" customFormat="1" ht="24" customHeight="1" x14ac:dyDescent="0.25">
      <c r="B424" s="2" t="s">
        <v>70</v>
      </c>
    </row>
    <row r="425" spans="2:2" s="22" customFormat="1" ht="12.75" x14ac:dyDescent="0.25">
      <c r="B425" s="4"/>
    </row>
    <row r="426" spans="2:2" s="22" customFormat="1" ht="12.75" x14ac:dyDescent="0.25">
      <c r="B426" s="4"/>
    </row>
    <row r="427" spans="2:2" s="22" customFormat="1" ht="12.75" x14ac:dyDescent="0.25">
      <c r="B427" s="4"/>
    </row>
    <row r="428" spans="2:2" s="22" customFormat="1" ht="12.75" x14ac:dyDescent="0.25">
      <c r="B428" s="4"/>
    </row>
    <row r="429" spans="2:2" s="22" customFormat="1" ht="12.75" x14ac:dyDescent="0.25">
      <c r="B429" s="4"/>
    </row>
    <row r="430" spans="2:2" s="22" customFormat="1" ht="12.75" x14ac:dyDescent="0.25">
      <c r="B430" s="4"/>
    </row>
    <row r="431" spans="2:2" s="22" customFormat="1" ht="12.75" x14ac:dyDescent="0.25">
      <c r="B431" s="4"/>
    </row>
    <row r="432" spans="2:2" s="22" customFormat="1" ht="12.75" x14ac:dyDescent="0.25">
      <c r="B432" s="4"/>
    </row>
    <row r="433" spans="2:2" s="22" customFormat="1" ht="12.75" x14ac:dyDescent="0.25">
      <c r="B433" s="4"/>
    </row>
    <row r="434" spans="2:2" s="22" customFormat="1" ht="12.75" x14ac:dyDescent="0.25">
      <c r="B434" s="4"/>
    </row>
    <row r="435" spans="2:2" s="22" customFormat="1" ht="12.75" x14ac:dyDescent="0.25">
      <c r="B435" s="4"/>
    </row>
    <row r="436" spans="2:2" s="22" customFormat="1" ht="12.75" x14ac:dyDescent="0.25">
      <c r="B436" s="4"/>
    </row>
    <row r="437" spans="2:2" s="22" customFormat="1" ht="12.75" x14ac:dyDescent="0.25">
      <c r="B437" s="4"/>
    </row>
    <row r="438" spans="2:2" s="22" customFormat="1" ht="12.75" x14ac:dyDescent="0.25">
      <c r="B438" s="4"/>
    </row>
    <row r="439" spans="2:2" s="22" customFormat="1" ht="12.75" x14ac:dyDescent="0.25">
      <c r="B439" s="4"/>
    </row>
    <row r="440" spans="2:2" s="22" customFormat="1" ht="12.75" x14ac:dyDescent="0.25">
      <c r="B440" s="4"/>
    </row>
    <row r="441" spans="2:2" s="22" customFormat="1" ht="12.75" x14ac:dyDescent="0.25">
      <c r="B441" s="4"/>
    </row>
    <row r="442" spans="2:2" s="22" customFormat="1" ht="12.75" x14ac:dyDescent="0.25">
      <c r="B442" s="4"/>
    </row>
    <row r="443" spans="2:2" s="22" customFormat="1" ht="12.75" x14ac:dyDescent="0.25">
      <c r="B443" s="4"/>
    </row>
    <row r="444" spans="2:2" s="22" customFormat="1" ht="12.75" x14ac:dyDescent="0.25">
      <c r="B444" s="4"/>
    </row>
    <row r="445" spans="2:2" s="22" customFormat="1" ht="12.75" x14ac:dyDescent="0.25">
      <c r="B445" s="4"/>
    </row>
    <row r="446" spans="2:2" s="22" customFormat="1" ht="12.75" x14ac:dyDescent="0.25">
      <c r="B446" s="4"/>
    </row>
    <row r="447" spans="2:2" s="22" customFormat="1" ht="12.75" x14ac:dyDescent="0.25">
      <c r="B447" s="4"/>
    </row>
    <row r="448" spans="2:2" s="22" customFormat="1" ht="12.75" x14ac:dyDescent="0.25">
      <c r="B448" s="4"/>
    </row>
    <row r="449" spans="2:2" s="22" customFormat="1" ht="12.75" x14ac:dyDescent="0.25">
      <c r="B449" s="4"/>
    </row>
    <row r="450" spans="2:2" s="22" customFormat="1" ht="12.75" x14ac:dyDescent="0.25">
      <c r="B450" s="4"/>
    </row>
    <row r="451" spans="2:2" s="22" customFormat="1" ht="12.75" x14ac:dyDescent="0.25">
      <c r="B451" s="4"/>
    </row>
    <row r="452" spans="2:2" s="22" customFormat="1" ht="12.75" x14ac:dyDescent="0.25">
      <c r="B452" s="4"/>
    </row>
    <row r="453" spans="2:2" s="22" customFormat="1" ht="21" customHeight="1" x14ac:dyDescent="0.25">
      <c r="B453" s="4"/>
    </row>
    <row r="454" spans="2:2" s="22" customFormat="1" ht="12.75" x14ac:dyDescent="0.25">
      <c r="B454" s="2" t="s">
        <v>68</v>
      </c>
    </row>
    <row r="455" spans="2:2" s="22" customFormat="1" ht="12.75" x14ac:dyDescent="0.25">
      <c r="B455" s="2"/>
    </row>
    <row r="456" spans="2:2" s="22" customFormat="1" ht="12.75" x14ac:dyDescent="0.25">
      <c r="B456" s="2"/>
    </row>
    <row r="457" spans="2:2" s="22" customFormat="1" ht="12.75" x14ac:dyDescent="0.25">
      <c r="B457" s="2"/>
    </row>
    <row r="458" spans="2:2" s="22" customFormat="1" ht="12.75" x14ac:dyDescent="0.25">
      <c r="B458" s="2"/>
    </row>
    <row r="459" spans="2:2" s="22" customFormat="1" ht="12.75" x14ac:dyDescent="0.25">
      <c r="B459" s="7"/>
    </row>
    <row r="460" spans="2:2" s="22" customFormat="1" ht="12.75" x14ac:dyDescent="0.25">
      <c r="B460" s="7"/>
    </row>
    <row r="461" spans="2:2" s="22" customFormat="1" ht="12.75" x14ac:dyDescent="0.25">
      <c r="B461" s="7"/>
    </row>
    <row r="462" spans="2:2" s="22" customFormat="1" ht="12.75" x14ac:dyDescent="0.25">
      <c r="B462" s="7"/>
    </row>
    <row r="463" spans="2:2" s="22" customFormat="1" ht="12.75" x14ac:dyDescent="0.25">
      <c r="B463" s="7"/>
    </row>
    <row r="464" spans="2:2" s="22" customFormat="1" ht="12.75" x14ac:dyDescent="0.25">
      <c r="B464" s="7"/>
    </row>
    <row r="465" spans="2:2" s="22" customFormat="1" ht="12.75" x14ac:dyDescent="0.25">
      <c r="B465" s="7"/>
    </row>
    <row r="466" spans="2:2" s="22" customFormat="1" ht="12.75" x14ac:dyDescent="0.25">
      <c r="B466" s="7"/>
    </row>
    <row r="467" spans="2:2" s="22" customFormat="1" ht="12.75" x14ac:dyDescent="0.25">
      <c r="B467" s="7"/>
    </row>
    <row r="468" spans="2:2" s="22" customFormat="1" ht="12.75" x14ac:dyDescent="0.25">
      <c r="B468" s="7"/>
    </row>
    <row r="469" spans="2:2" s="22" customFormat="1" ht="12.75" x14ac:dyDescent="0.25">
      <c r="B469" s="7"/>
    </row>
    <row r="470" spans="2:2" s="22" customFormat="1" ht="12.75" x14ac:dyDescent="0.25">
      <c r="B470" s="7"/>
    </row>
    <row r="471" spans="2:2" s="22" customFormat="1" ht="12.75" x14ac:dyDescent="0.25">
      <c r="B471" s="7"/>
    </row>
    <row r="472" spans="2:2" s="22" customFormat="1" ht="12.75" x14ac:dyDescent="0.25">
      <c r="B472" s="7"/>
    </row>
    <row r="473" spans="2:2" s="22" customFormat="1" ht="12.75" x14ac:dyDescent="0.25">
      <c r="B473" s="7"/>
    </row>
    <row r="474" spans="2:2" s="22" customFormat="1" ht="12.75" x14ac:dyDescent="0.25">
      <c r="B474" s="7"/>
    </row>
    <row r="475" spans="2:2" s="22" customFormat="1" ht="12.75" x14ac:dyDescent="0.25">
      <c r="B475" s="7"/>
    </row>
    <row r="476" spans="2:2" s="22" customFormat="1" ht="12.75" x14ac:dyDescent="0.25">
      <c r="B476" s="7"/>
    </row>
    <row r="477" spans="2:2" s="22" customFormat="1" ht="12.75" x14ac:dyDescent="0.25">
      <c r="B477" s="7"/>
    </row>
    <row r="478" spans="2:2" s="22" customFormat="1" ht="12.75" x14ac:dyDescent="0.25">
      <c r="B478" s="7"/>
    </row>
    <row r="479" spans="2:2" s="22" customFormat="1" ht="12.75" x14ac:dyDescent="0.25">
      <c r="B479" s="7"/>
    </row>
    <row r="480" spans="2:2" s="22" customFormat="1" ht="12.75" x14ac:dyDescent="0.25">
      <c r="B480" s="7"/>
    </row>
    <row r="481" spans="2:2" s="22" customFormat="1" ht="12.75" x14ac:dyDescent="0.25">
      <c r="B481" s="7"/>
    </row>
    <row r="482" spans="2:2" s="22" customFormat="1" ht="12.75" x14ac:dyDescent="0.25">
      <c r="B482" s="7"/>
    </row>
    <row r="483" spans="2:2" s="22" customFormat="1" ht="12.75" x14ac:dyDescent="0.25">
      <c r="B483" s="7"/>
    </row>
    <row r="484" spans="2:2" s="22" customFormat="1" ht="12.75" x14ac:dyDescent="0.25">
      <c r="B484" s="7"/>
    </row>
    <row r="485" spans="2:2" s="22" customFormat="1" ht="12.75" x14ac:dyDescent="0.25">
      <c r="B485" s="7"/>
    </row>
    <row r="486" spans="2:2" s="22" customFormat="1" ht="12.75" x14ac:dyDescent="0.25">
      <c r="B486" s="7"/>
    </row>
    <row r="487" spans="2:2" s="22" customFormat="1" ht="12.75" x14ac:dyDescent="0.25">
      <c r="B487" s="7"/>
    </row>
    <row r="488" spans="2:2" s="22" customFormat="1" ht="12.75" x14ac:dyDescent="0.25">
      <c r="B488" s="7"/>
    </row>
    <row r="489" spans="2:2" s="22" customFormat="1" ht="12.75" x14ac:dyDescent="0.25">
      <c r="B489" s="7"/>
    </row>
    <row r="490" spans="2:2" s="22" customFormat="1" ht="12.75" x14ac:dyDescent="0.25">
      <c r="B490" s="7"/>
    </row>
    <row r="491" spans="2:2" s="22" customFormat="1" ht="12.75" x14ac:dyDescent="0.25">
      <c r="B491" s="7"/>
    </row>
    <row r="492" spans="2:2" s="22" customFormat="1" ht="30" customHeight="1" x14ac:dyDescent="0.25">
      <c r="B492" s="7"/>
    </row>
    <row r="493" spans="2:2" s="22" customFormat="1" ht="12.75" x14ac:dyDescent="0.25">
      <c r="B493" s="52" t="s">
        <v>195</v>
      </c>
    </row>
    <row r="494" spans="2:2" s="22" customFormat="1" ht="12.75" x14ac:dyDescent="0.25">
      <c r="B494" s="52" t="s">
        <v>196</v>
      </c>
    </row>
    <row r="495" spans="2:2" s="22" customFormat="1" ht="33" customHeight="1" x14ac:dyDescent="0.25">
      <c r="B495" s="52" t="s">
        <v>197</v>
      </c>
    </row>
    <row r="496" spans="2:2" s="22" customFormat="1" ht="38.25" customHeight="1" x14ac:dyDescent="0.25">
      <c r="B496" s="52" t="s">
        <v>198</v>
      </c>
    </row>
    <row r="497" spans="2:2" s="22" customFormat="1" ht="25.5" customHeight="1" x14ac:dyDescent="0.25">
      <c r="B497" s="52" t="s">
        <v>199</v>
      </c>
    </row>
    <row r="498" spans="2:2" s="22" customFormat="1" ht="26.25" customHeight="1" x14ac:dyDescent="0.25">
      <c r="B498" s="52" t="s">
        <v>200</v>
      </c>
    </row>
    <row r="499" spans="2:2" s="22" customFormat="1" ht="51" customHeight="1" x14ac:dyDescent="0.25">
      <c r="B499" s="52" t="s">
        <v>201</v>
      </c>
    </row>
    <row r="500" spans="2:2" s="22" customFormat="1" ht="12.75" x14ac:dyDescent="0.25">
      <c r="B500" s="7"/>
    </row>
    <row r="501" spans="2:2" s="22" customFormat="1" ht="18" customHeight="1" x14ac:dyDescent="0.25">
      <c r="B501" s="9" t="s">
        <v>45</v>
      </c>
    </row>
    <row r="502" spans="2:2" s="22" customFormat="1" ht="12.75" x14ac:dyDescent="0.25">
      <c r="B502" s="6" t="s">
        <v>40</v>
      </c>
    </row>
    <row r="503" spans="2:2" s="22" customFormat="1" ht="12.75" x14ac:dyDescent="0.25">
      <c r="B503" s="10" t="s">
        <v>98</v>
      </c>
    </row>
    <row r="504" spans="2:2" s="22" customFormat="1" ht="12.75" x14ac:dyDescent="0.25">
      <c r="B504" s="7"/>
    </row>
    <row r="505" spans="2:2" s="22" customFormat="1" ht="15" x14ac:dyDescent="0.25">
      <c r="B505" s="11"/>
    </row>
    <row r="506" spans="2:2" s="22" customFormat="1" ht="12.75" x14ac:dyDescent="0.25">
      <c r="B506" s="7"/>
    </row>
    <row r="507" spans="2:2" s="22" customFormat="1" ht="12.75" x14ac:dyDescent="0.25">
      <c r="B507" s="7"/>
    </row>
    <row r="508" spans="2:2" s="22" customFormat="1" ht="12.75" x14ac:dyDescent="0.25">
      <c r="B508" s="7"/>
    </row>
    <row r="509" spans="2:2" s="22" customFormat="1" ht="12.75" x14ac:dyDescent="0.25">
      <c r="B509" s="7"/>
    </row>
    <row r="510" spans="2:2" s="22" customFormat="1" ht="12.75" x14ac:dyDescent="0.25">
      <c r="B510" s="7"/>
    </row>
    <row r="511" spans="2:2" s="22" customFormat="1" ht="12.75" x14ac:dyDescent="0.25">
      <c r="B511" s="7"/>
    </row>
    <row r="512" spans="2:2" s="22" customFormat="1" ht="12.75" x14ac:dyDescent="0.25">
      <c r="B512" s="7"/>
    </row>
    <row r="513" spans="2:2" s="22" customFormat="1" ht="12.75" x14ac:dyDescent="0.25">
      <c r="B513" s="7"/>
    </row>
    <row r="514" spans="2:2" s="22" customFormat="1" ht="12.75" x14ac:dyDescent="0.25">
      <c r="B514" s="7"/>
    </row>
    <row r="515" spans="2:2" s="22" customFormat="1" ht="12.75" x14ac:dyDescent="0.25">
      <c r="B515" s="7"/>
    </row>
    <row r="516" spans="2:2" s="22" customFormat="1" ht="14.25" x14ac:dyDescent="0.25">
      <c r="B516" s="9"/>
    </row>
    <row r="517" spans="2:2" s="22" customFormat="1" ht="14.25" x14ac:dyDescent="0.25">
      <c r="B517" s="9"/>
    </row>
    <row r="518" spans="2:2" s="22" customFormat="1" ht="12.75" x14ac:dyDescent="0.25">
      <c r="B518" s="7"/>
    </row>
    <row r="519" spans="2:2" s="22" customFormat="1" ht="12.75" x14ac:dyDescent="0.25">
      <c r="B519" s="7"/>
    </row>
    <row r="520" spans="2:2" s="22" customFormat="1" ht="12.75" x14ac:dyDescent="0.25">
      <c r="B520" s="7"/>
    </row>
    <row r="521" spans="2:2" s="22" customFormat="1" ht="12.75" x14ac:dyDescent="0.25">
      <c r="B521" s="7"/>
    </row>
    <row r="522" spans="2:2" s="22" customFormat="1" ht="12.75" x14ac:dyDescent="0.25">
      <c r="B522" s="7"/>
    </row>
    <row r="523" spans="2:2" s="22" customFormat="1" ht="12.75" x14ac:dyDescent="0.25">
      <c r="B523" s="7"/>
    </row>
    <row r="524" spans="2:2" s="22" customFormat="1" ht="12.75" x14ac:dyDescent="0.25">
      <c r="B524" s="7"/>
    </row>
    <row r="525" spans="2:2" s="22" customFormat="1" ht="12.75" x14ac:dyDescent="0.25">
      <c r="B525" s="7"/>
    </row>
    <row r="526" spans="2:2" s="22" customFormat="1" ht="12.75" x14ac:dyDescent="0.25">
      <c r="B526" s="7"/>
    </row>
    <row r="527" spans="2:2" s="22" customFormat="1" ht="12.75" x14ac:dyDescent="0.25">
      <c r="B527" s="7"/>
    </row>
    <row r="528" spans="2:2" s="22" customFormat="1" ht="12.75" x14ac:dyDescent="0.25">
      <c r="B528" s="7"/>
    </row>
    <row r="529" spans="2:2" s="22" customFormat="1" ht="12.75" x14ac:dyDescent="0.25">
      <c r="B529" s="7"/>
    </row>
    <row r="530" spans="2:2" s="22" customFormat="1" ht="12.75" x14ac:dyDescent="0.25">
      <c r="B530" s="7"/>
    </row>
    <row r="531" spans="2:2" s="22" customFormat="1" ht="12.75" x14ac:dyDescent="0.25">
      <c r="B531" s="7"/>
    </row>
    <row r="532" spans="2:2" s="22" customFormat="1" ht="12.75" x14ac:dyDescent="0.25">
      <c r="B532" s="7"/>
    </row>
    <row r="533" spans="2:2" s="22" customFormat="1" ht="12.75" x14ac:dyDescent="0.25">
      <c r="B533" s="7"/>
    </row>
    <row r="534" spans="2:2" s="22" customFormat="1" ht="12.75" x14ac:dyDescent="0.25">
      <c r="B534" s="7"/>
    </row>
    <row r="535" spans="2:2" s="22" customFormat="1" ht="12.75" x14ac:dyDescent="0.25">
      <c r="B535" s="7"/>
    </row>
    <row r="536" spans="2:2" s="22" customFormat="1" ht="12.75" x14ac:dyDescent="0.25">
      <c r="B536" s="7"/>
    </row>
    <row r="537" spans="2:2" s="22" customFormat="1" ht="12.75" x14ac:dyDescent="0.25">
      <c r="B537" s="7"/>
    </row>
    <row r="538" spans="2:2" s="22" customFormat="1" ht="12.75" x14ac:dyDescent="0.25">
      <c r="B538" s="7"/>
    </row>
    <row r="539" spans="2:2" s="22" customFormat="1" ht="12.75" x14ac:dyDescent="0.25">
      <c r="B539" s="7"/>
    </row>
    <row r="540" spans="2:2" s="22" customFormat="1" ht="12.75" x14ac:dyDescent="0.25">
      <c r="B540" s="7"/>
    </row>
    <row r="541" spans="2:2" s="22" customFormat="1" ht="12.75" x14ac:dyDescent="0.25">
      <c r="B541" s="7"/>
    </row>
    <row r="542" spans="2:2" s="22" customFormat="1" ht="12.75" x14ac:dyDescent="0.25">
      <c r="B542" s="7"/>
    </row>
    <row r="543" spans="2:2" s="22" customFormat="1" ht="12.75" x14ac:dyDescent="0.25">
      <c r="B543" s="7"/>
    </row>
    <row r="544" spans="2:2" s="22" customFormat="1" ht="12.75" x14ac:dyDescent="0.25">
      <c r="B544" s="7"/>
    </row>
    <row r="545" spans="2:2" s="22" customFormat="1" ht="12.75" x14ac:dyDescent="0.25">
      <c r="B545" s="7"/>
    </row>
    <row r="546" spans="2:2" s="22" customFormat="1" ht="12.75" x14ac:dyDescent="0.25">
      <c r="B546" s="7"/>
    </row>
    <row r="547" spans="2:2" s="22" customFormat="1" ht="12.75" x14ac:dyDescent="0.25">
      <c r="B547" s="7"/>
    </row>
    <row r="548" spans="2:2" s="22" customFormat="1" ht="12.75" x14ac:dyDescent="0.25">
      <c r="B548" s="7"/>
    </row>
    <row r="549" spans="2:2" s="22" customFormat="1" ht="12.75" x14ac:dyDescent="0.25">
      <c r="B549" s="7"/>
    </row>
    <row r="550" spans="2:2" s="22" customFormat="1" ht="12.75" x14ac:dyDescent="0.25">
      <c r="B550" s="7"/>
    </row>
    <row r="551" spans="2:2" s="22" customFormat="1" ht="12.75" x14ac:dyDescent="0.25">
      <c r="B551" s="7"/>
    </row>
    <row r="552" spans="2:2" s="22" customFormat="1" ht="12.75" x14ac:dyDescent="0.25">
      <c r="B552" s="7"/>
    </row>
    <row r="553" spans="2:2" s="22" customFormat="1" ht="12.75" x14ac:dyDescent="0.25">
      <c r="B553" s="7"/>
    </row>
    <row r="554" spans="2:2" s="22" customFormat="1" ht="12.75" x14ac:dyDescent="0.25">
      <c r="B554" s="7"/>
    </row>
    <row r="555" spans="2:2" s="22" customFormat="1" ht="12.75" x14ac:dyDescent="0.25">
      <c r="B555" s="7"/>
    </row>
    <row r="556" spans="2:2" s="22" customFormat="1" ht="12.75" x14ac:dyDescent="0.25">
      <c r="B556" s="7"/>
    </row>
    <row r="557" spans="2:2" s="22" customFormat="1" ht="12.75" x14ac:dyDescent="0.25">
      <c r="B557" s="7"/>
    </row>
    <row r="558" spans="2:2" s="22" customFormat="1" ht="12.75" x14ac:dyDescent="0.25">
      <c r="B558" s="7"/>
    </row>
    <row r="559" spans="2:2" s="22" customFormat="1" ht="12.75" x14ac:dyDescent="0.25">
      <c r="B559" s="7"/>
    </row>
    <row r="560" spans="2:2" s="22" customFormat="1" ht="12.75" x14ac:dyDescent="0.25">
      <c r="B560" s="7"/>
    </row>
    <row r="561" spans="2:2" s="22" customFormat="1" ht="12.75" x14ac:dyDescent="0.25">
      <c r="B561" s="7"/>
    </row>
    <row r="562" spans="2:2" s="22" customFormat="1" ht="12.75" x14ac:dyDescent="0.25">
      <c r="B562" s="7"/>
    </row>
    <row r="563" spans="2:2" s="22" customFormat="1" ht="12.75" x14ac:dyDescent="0.25">
      <c r="B563" s="7"/>
    </row>
    <row r="564" spans="2:2" s="22" customFormat="1" ht="12.75" x14ac:dyDescent="0.25">
      <c r="B564" s="7"/>
    </row>
    <row r="565" spans="2:2" s="22" customFormat="1" ht="12.75" x14ac:dyDescent="0.25">
      <c r="B565" s="7"/>
    </row>
    <row r="566" spans="2:2" s="22" customFormat="1" ht="12.75" x14ac:dyDescent="0.25">
      <c r="B566" s="7"/>
    </row>
    <row r="567" spans="2:2" s="22" customFormat="1" ht="12.75" x14ac:dyDescent="0.25">
      <c r="B567" s="7"/>
    </row>
    <row r="568" spans="2:2" s="22" customFormat="1" ht="12.75" x14ac:dyDescent="0.25">
      <c r="B568" s="7"/>
    </row>
    <row r="569" spans="2:2" s="22" customFormat="1" ht="12.75" x14ac:dyDescent="0.25">
      <c r="B569" s="7"/>
    </row>
    <row r="570" spans="2:2" s="22" customFormat="1" ht="12.75" x14ac:dyDescent="0.25">
      <c r="B570" s="7"/>
    </row>
    <row r="571" spans="2:2" s="22" customFormat="1" ht="12.75" x14ac:dyDescent="0.25">
      <c r="B571" s="7"/>
    </row>
    <row r="572" spans="2:2" s="22" customFormat="1" ht="12.75" x14ac:dyDescent="0.25">
      <c r="B572" s="7"/>
    </row>
    <row r="573" spans="2:2" s="22" customFormat="1" ht="12.75" x14ac:dyDescent="0.25">
      <c r="B573" s="7"/>
    </row>
    <row r="574" spans="2:2" s="22" customFormat="1" ht="12.75" x14ac:dyDescent="0.25">
      <c r="B574" s="7"/>
    </row>
    <row r="575" spans="2:2" s="22" customFormat="1" ht="12.75" x14ac:dyDescent="0.25">
      <c r="B575" s="7"/>
    </row>
    <row r="576" spans="2:2" s="22" customFormat="1" ht="12.75" x14ac:dyDescent="0.25">
      <c r="B576" s="7"/>
    </row>
    <row r="577" spans="2:2" s="22" customFormat="1" ht="12.75" x14ac:dyDescent="0.25">
      <c r="B577" s="7"/>
    </row>
    <row r="578" spans="2:2" s="22" customFormat="1" ht="12.75" x14ac:dyDescent="0.25">
      <c r="B578" s="7"/>
    </row>
    <row r="579" spans="2:2" s="22" customFormat="1" ht="12.75" x14ac:dyDescent="0.25">
      <c r="B579" s="7"/>
    </row>
    <row r="580" spans="2:2" s="22" customFormat="1" ht="12.75" x14ac:dyDescent="0.25">
      <c r="B580" s="7"/>
    </row>
    <row r="581" spans="2:2" s="22" customFormat="1" ht="12.75" x14ac:dyDescent="0.25">
      <c r="B581" s="7"/>
    </row>
    <row r="582" spans="2:2" s="22" customFormat="1" ht="12.75" x14ac:dyDescent="0.25">
      <c r="B582" s="7"/>
    </row>
    <row r="583" spans="2:2" s="22" customFormat="1" ht="12.75" x14ac:dyDescent="0.25">
      <c r="B583" s="7"/>
    </row>
    <row r="584" spans="2:2" s="22" customFormat="1" ht="12.75" x14ac:dyDescent="0.25">
      <c r="B584" s="7"/>
    </row>
    <row r="585" spans="2:2" s="22" customFormat="1" ht="12.75" x14ac:dyDescent="0.25">
      <c r="B585" s="7"/>
    </row>
    <row r="586" spans="2:2" s="22" customFormat="1" ht="12.75" x14ac:dyDescent="0.25">
      <c r="B586" s="7"/>
    </row>
    <row r="587" spans="2:2" s="22" customFormat="1" ht="12.75" x14ac:dyDescent="0.25">
      <c r="B587" s="7"/>
    </row>
    <row r="588" spans="2:2" s="22" customFormat="1" ht="12.75" x14ac:dyDescent="0.25">
      <c r="B588" s="7"/>
    </row>
    <row r="589" spans="2:2" s="22" customFormat="1" ht="12.75" x14ac:dyDescent="0.25">
      <c r="B589" s="7"/>
    </row>
    <row r="590" spans="2:2" s="22" customFormat="1" ht="12.75" x14ac:dyDescent="0.25">
      <c r="B590" s="7"/>
    </row>
    <row r="591" spans="2:2" s="22" customFormat="1" ht="12.75" x14ac:dyDescent="0.25">
      <c r="B591" s="7"/>
    </row>
    <row r="592" spans="2:2" s="22" customFormat="1" ht="12.75" x14ac:dyDescent="0.25">
      <c r="B592" s="7"/>
    </row>
    <row r="593" spans="2:2" s="22" customFormat="1" ht="12.75" x14ac:dyDescent="0.25">
      <c r="B593" s="7"/>
    </row>
    <row r="594" spans="2:2" s="22" customFormat="1" ht="12.75" x14ac:dyDescent="0.25">
      <c r="B594" s="7"/>
    </row>
    <row r="595" spans="2:2" s="22" customFormat="1" ht="12.75" customHeight="1" x14ac:dyDescent="0.25">
      <c r="B595" s="12"/>
    </row>
    <row r="596" spans="2:2" s="22" customFormat="1" ht="12.75" customHeight="1" x14ac:dyDescent="0.25">
      <c r="B596" s="12"/>
    </row>
    <row r="597" spans="2:2" s="22" customFormat="1" ht="12.75" customHeight="1" x14ac:dyDescent="0.25">
      <c r="B597" s="12"/>
    </row>
    <row r="598" spans="2:2" s="22" customFormat="1" ht="12.75" customHeight="1" x14ac:dyDescent="0.25">
      <c r="B598" s="12"/>
    </row>
    <row r="599" spans="2:2" s="22" customFormat="1" ht="12.75" customHeight="1" x14ac:dyDescent="0.25">
      <c r="B599" s="12"/>
    </row>
    <row r="600" spans="2:2" s="22" customFormat="1" ht="12.75" customHeight="1" x14ac:dyDescent="0.25">
      <c r="B600" s="12"/>
    </row>
    <row r="601" spans="2:2" s="22" customFormat="1" ht="12.75" customHeight="1" x14ac:dyDescent="0.25">
      <c r="B601" s="12"/>
    </row>
    <row r="602" spans="2:2" s="22" customFormat="1" ht="12.75" customHeight="1" x14ac:dyDescent="0.25">
      <c r="B602" s="12"/>
    </row>
    <row r="603" spans="2:2" s="22" customFormat="1" ht="12.75" customHeight="1" x14ac:dyDescent="0.25">
      <c r="B603" s="12"/>
    </row>
    <row r="604" spans="2:2" s="22" customFormat="1" ht="12.75" customHeight="1" x14ac:dyDescent="0.25">
      <c r="B604" s="12"/>
    </row>
    <row r="605" spans="2:2" s="22" customFormat="1" ht="12.75" customHeight="1" x14ac:dyDescent="0.25">
      <c r="B605" s="12"/>
    </row>
    <row r="606" spans="2:2" s="22" customFormat="1" ht="12.75" customHeight="1" x14ac:dyDescent="0.25">
      <c r="B606" s="12"/>
    </row>
    <row r="607" spans="2:2" s="22" customFormat="1" ht="12.75" customHeight="1" x14ac:dyDescent="0.25">
      <c r="B607" s="12"/>
    </row>
    <row r="608" spans="2:2" s="22" customFormat="1" ht="12.75" customHeight="1" x14ac:dyDescent="0.25">
      <c r="B608" s="12"/>
    </row>
    <row r="609" spans="2:10" s="22" customFormat="1" ht="12.75" customHeight="1" x14ac:dyDescent="0.25">
      <c r="B609" s="12"/>
    </row>
    <row r="610" spans="2:10" s="22" customFormat="1" ht="12.75" customHeight="1" x14ac:dyDescent="0.25">
      <c r="B610" s="12"/>
    </row>
    <row r="611" spans="2:10" s="22" customFormat="1" ht="12.75" customHeight="1" x14ac:dyDescent="0.25">
      <c r="B611" s="12"/>
    </row>
    <row r="612" spans="2:10" s="22" customFormat="1" ht="12.75" customHeight="1" x14ac:dyDescent="0.25">
      <c r="B612" s="12"/>
    </row>
    <row r="613" spans="2:10" s="22" customFormat="1" ht="12.75" x14ac:dyDescent="0.25">
      <c r="B613" s="6" t="s">
        <v>39</v>
      </c>
    </row>
    <row r="614" spans="2:10" s="22" customFormat="1" ht="72.75" customHeight="1" x14ac:dyDescent="0.25">
      <c r="B614" s="12" t="s">
        <v>85</v>
      </c>
    </row>
    <row r="615" spans="2:10" s="22" customFormat="1" ht="12.75" x14ac:dyDescent="0.25">
      <c r="B615" s="27"/>
    </row>
    <row r="616" spans="2:10" s="22" customFormat="1" ht="12.75" x14ac:dyDescent="0.25">
      <c r="B616" s="12"/>
      <c r="C616" s="24"/>
      <c r="D616" s="24"/>
      <c r="E616" s="24"/>
      <c r="F616" s="24"/>
      <c r="G616" s="24"/>
      <c r="H616" s="24"/>
      <c r="I616" s="24"/>
      <c r="J616" s="24"/>
    </row>
    <row r="617" spans="2:10" s="22" customFormat="1" ht="12.75" x14ac:dyDescent="0.25">
      <c r="B617" s="12"/>
      <c r="C617" s="24"/>
      <c r="D617" s="24"/>
      <c r="E617" s="24"/>
      <c r="F617" s="24"/>
      <c r="G617" s="24"/>
      <c r="H617" s="24"/>
      <c r="I617" s="24"/>
      <c r="J617" s="24"/>
    </row>
    <row r="618" spans="2:10" s="22" customFormat="1" ht="12.75" x14ac:dyDescent="0.25">
      <c r="B618" s="12"/>
      <c r="C618" s="24"/>
      <c r="D618" s="24"/>
      <c r="E618" s="24"/>
      <c r="F618" s="24"/>
      <c r="G618" s="24"/>
      <c r="H618" s="24"/>
      <c r="I618" s="24"/>
      <c r="J618" s="24"/>
    </row>
    <row r="619" spans="2:10" s="22" customFormat="1" ht="12.75" x14ac:dyDescent="0.25">
      <c r="B619" s="12"/>
      <c r="C619" s="24"/>
      <c r="D619" s="24"/>
      <c r="E619" s="24"/>
      <c r="F619" s="24"/>
      <c r="G619" s="24"/>
      <c r="H619" s="24"/>
      <c r="I619" s="24"/>
      <c r="J619" s="24"/>
    </row>
    <row r="620" spans="2:10" s="22" customFormat="1" ht="12.75" x14ac:dyDescent="0.25">
      <c r="B620" s="12"/>
    </row>
    <row r="621" spans="2:10" s="22" customFormat="1" ht="12.75" x14ac:dyDescent="0.25">
      <c r="B621" s="12"/>
    </row>
    <row r="622" spans="2:10" s="22" customFormat="1" ht="33.75" customHeight="1" x14ac:dyDescent="0.25">
      <c r="B622" s="12"/>
    </row>
    <row r="623" spans="2:10" s="22" customFormat="1" ht="57" customHeight="1" x14ac:dyDescent="0.25">
      <c r="B623" s="12" t="s">
        <v>37</v>
      </c>
    </row>
    <row r="624" spans="2:10" s="22" customFormat="1" ht="47.25" customHeight="1" x14ac:dyDescent="0.25">
      <c r="B624" s="12" t="s">
        <v>38</v>
      </c>
    </row>
    <row r="625" spans="2:14" s="22" customFormat="1" ht="12.75" x14ac:dyDescent="0.25">
      <c r="B625" s="2" t="s">
        <v>21</v>
      </c>
    </row>
    <row r="626" spans="2:14" s="22" customFormat="1" ht="12.75" x14ac:dyDescent="0.25">
      <c r="B626" s="7"/>
    </row>
    <row r="627" spans="2:14" s="22" customFormat="1" ht="102.75" customHeight="1" x14ac:dyDescent="0.25">
      <c r="B627" s="3" t="s">
        <v>22</v>
      </c>
    </row>
    <row r="628" spans="2:14" s="22" customFormat="1" ht="12.75" x14ac:dyDescent="0.25">
      <c r="B628" s="2" t="s">
        <v>23</v>
      </c>
    </row>
    <row r="629" spans="2:14" s="22" customFormat="1" ht="22.5" customHeight="1" x14ac:dyDescent="0.25">
      <c r="B629" s="3" t="s">
        <v>97</v>
      </c>
    </row>
    <row r="630" spans="2:14" s="22" customFormat="1" ht="18" customHeight="1" x14ac:dyDescent="0.25">
      <c r="B630" s="2" t="s">
        <v>24</v>
      </c>
      <c r="C630" s="24"/>
      <c r="D630" s="24"/>
      <c r="E630" s="24"/>
      <c r="F630" s="24"/>
      <c r="G630" s="24"/>
      <c r="H630" s="24"/>
      <c r="I630" s="24"/>
      <c r="J630" s="24"/>
      <c r="K630" s="24"/>
      <c r="L630" s="24"/>
      <c r="M630" s="24"/>
      <c r="N630" s="24"/>
    </row>
    <row r="631" spans="2:14" s="22" customFormat="1" ht="21.75" customHeight="1" x14ac:dyDescent="0.25">
      <c r="B631" s="3" t="s">
        <v>25</v>
      </c>
      <c r="C631" s="24"/>
      <c r="D631" s="24"/>
    </row>
    <row r="632" spans="2:14" s="22" customFormat="1" ht="19.5" customHeight="1" x14ac:dyDescent="0.25">
      <c r="B632" s="2" t="s">
        <v>71</v>
      </c>
    </row>
    <row r="633" spans="2:14" s="22" customFormat="1" ht="40.5" customHeight="1" x14ac:dyDescent="0.25">
      <c r="B633" s="3" t="s">
        <v>77</v>
      </c>
    </row>
    <row r="634" spans="2:14" s="22" customFormat="1" ht="24" customHeight="1" x14ac:dyDescent="0.25">
      <c r="B634" s="3" t="s">
        <v>26</v>
      </c>
    </row>
    <row r="635" spans="2:14" s="22" customFormat="1" ht="74.25" customHeight="1" x14ac:dyDescent="0.25">
      <c r="B635" s="7"/>
    </row>
    <row r="636" spans="2:14" x14ac:dyDescent="0.25">
      <c r="B636" s="13"/>
    </row>
    <row r="637" spans="2:14" x14ac:dyDescent="0.25">
      <c r="B637" s="1"/>
    </row>
    <row r="638" spans="2:14" x14ac:dyDescent="0.25">
      <c r="B638" s="1"/>
    </row>
  </sheetData>
  <hyperlinks>
    <hyperlink ref="B48" r:id="rId1" display="https://elpais.com/economia/2024-10-15/el-fmi-alerta-de-que-la-deuda-publica-mundial-superara-este-ano-los-100-billones-de-dolares.html" xr:uid="{8AB1582D-A176-4EA3-9154-601624159726}"/>
  </hyperlinks>
  <pageMargins left="0.9055118110236221" right="0.31496062992125984" top="0.74803149606299213" bottom="0.74803149606299213" header="0.31496062992125984" footer="0.31496062992125984"/>
  <pageSetup scale="62" fitToHeight="12" orientation="portrait" r:id="rId2"/>
  <rowBreaks count="10" manualBreakCount="10">
    <brk id="47" min="1" max="1" man="1"/>
    <brk id="75" min="1" max="1" man="1"/>
    <brk id="114" min="1" max="1" man="1"/>
    <brk id="168" min="1" max="1" man="1"/>
    <brk id="250" min="1" max="1" man="1"/>
    <brk id="333" min="1" max="1" man="1"/>
    <brk id="376" min="1" max="1" man="1"/>
    <brk id="423" min="1" max="1" man="1"/>
    <brk id="501" min="1" max="1" man="1"/>
    <brk id="622" min="1" max="1"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3BB5D-FBD4-4BA4-9C24-207666681A00}">
  <dimension ref="A1:D425"/>
  <sheetViews>
    <sheetView showGridLines="0" workbookViewId="0">
      <selection sqref="A1:C1"/>
    </sheetView>
  </sheetViews>
  <sheetFormatPr baseColWidth="10" defaultRowHeight="15" x14ac:dyDescent="0.25"/>
  <cols>
    <col min="1" max="1" width="79" customWidth="1"/>
    <col min="2" max="3" width="19.140625" customWidth="1"/>
    <col min="4" max="4" width="2.28515625" customWidth="1"/>
  </cols>
  <sheetData>
    <row r="1" spans="1:3" x14ac:dyDescent="0.25">
      <c r="A1" s="53" t="s">
        <v>0</v>
      </c>
      <c r="B1" s="53"/>
      <c r="C1" s="53"/>
    </row>
    <row r="2" spans="1:3" x14ac:dyDescent="0.25">
      <c r="A2" s="54" t="s">
        <v>202</v>
      </c>
      <c r="B2" s="54"/>
      <c r="C2" s="54"/>
    </row>
    <row r="3" spans="1:3" x14ac:dyDescent="0.25">
      <c r="A3" s="55" t="s">
        <v>203</v>
      </c>
      <c r="B3" s="55"/>
      <c r="C3" s="55"/>
    </row>
    <row r="4" spans="1:3" ht="7.5" customHeight="1" x14ac:dyDescent="0.25"/>
    <row r="5" spans="1:3" x14ac:dyDescent="0.25">
      <c r="A5" s="56" t="s">
        <v>204</v>
      </c>
      <c r="B5" s="57"/>
      <c r="C5" s="57"/>
    </row>
    <row r="6" spans="1:3" s="60" customFormat="1" ht="12" x14ac:dyDescent="0.2">
      <c r="A6" s="58" t="s">
        <v>205</v>
      </c>
      <c r="B6" s="59"/>
      <c r="C6" s="59"/>
    </row>
    <row r="7" spans="1:3" s="60" customFormat="1" ht="8.25" customHeight="1" x14ac:dyDescent="0.2">
      <c r="A7" s="61"/>
      <c r="B7" s="59"/>
      <c r="C7" s="59"/>
    </row>
    <row r="8" spans="1:3" s="60" customFormat="1" ht="12" x14ac:dyDescent="0.2">
      <c r="A8" s="61" t="s">
        <v>206</v>
      </c>
      <c r="B8" s="59"/>
      <c r="C8" s="59"/>
    </row>
    <row r="9" spans="1:3" s="60" customFormat="1" ht="7.5" customHeight="1" x14ac:dyDescent="0.2">
      <c r="A9" s="62"/>
      <c r="B9" s="59"/>
      <c r="C9" s="59"/>
    </row>
    <row r="10" spans="1:3" s="60" customFormat="1" ht="12" x14ac:dyDescent="0.2">
      <c r="A10" s="63" t="s">
        <v>207</v>
      </c>
      <c r="B10" s="64">
        <v>2025</v>
      </c>
      <c r="C10" s="64">
        <v>2024</v>
      </c>
    </row>
    <row r="11" spans="1:3" s="60" customFormat="1" ht="12" x14ac:dyDescent="0.2">
      <c r="A11" s="63" t="s">
        <v>208</v>
      </c>
      <c r="B11" s="59"/>
      <c r="C11" s="59"/>
    </row>
    <row r="12" spans="1:3" s="60" customFormat="1" ht="12" x14ac:dyDescent="0.2">
      <c r="A12" s="62" t="s">
        <v>209</v>
      </c>
      <c r="B12" s="65">
        <v>157626349</v>
      </c>
      <c r="C12" s="65">
        <v>164279398</v>
      </c>
    </row>
    <row r="13" spans="1:3" s="60" customFormat="1" ht="12" x14ac:dyDescent="0.2">
      <c r="A13" s="62" t="s">
        <v>210</v>
      </c>
      <c r="B13" s="65">
        <v>461650743</v>
      </c>
      <c r="C13" s="65">
        <v>468097817</v>
      </c>
    </row>
    <row r="14" spans="1:3" s="60" customFormat="1" ht="12" x14ac:dyDescent="0.2">
      <c r="A14" s="62" t="s">
        <v>211</v>
      </c>
      <c r="B14" s="65">
        <v>147295192</v>
      </c>
      <c r="C14" s="65">
        <v>141321817</v>
      </c>
    </row>
    <row r="15" spans="1:3" s="60" customFormat="1" ht="12" x14ac:dyDescent="0.2">
      <c r="A15" s="62" t="s">
        <v>212</v>
      </c>
      <c r="B15" s="65">
        <v>5700336168</v>
      </c>
      <c r="C15" s="65">
        <v>5342032336</v>
      </c>
    </row>
    <row r="16" spans="1:3" s="60" customFormat="1" ht="12" x14ac:dyDescent="0.2">
      <c r="A16" s="62" t="s">
        <v>213</v>
      </c>
      <c r="B16" s="65">
        <v>57887519</v>
      </c>
      <c r="C16" s="65">
        <v>42738028</v>
      </c>
    </row>
    <row r="17" spans="1:3" s="60" customFormat="1" ht="12" x14ac:dyDescent="0.2">
      <c r="A17" s="62" t="s">
        <v>214</v>
      </c>
      <c r="B17" s="65">
        <v>1463669071</v>
      </c>
      <c r="C17" s="65">
        <v>1363236725</v>
      </c>
    </row>
    <row r="18" spans="1:3" s="60" customFormat="1" ht="12" x14ac:dyDescent="0.2">
      <c r="A18" s="63" t="s">
        <v>215</v>
      </c>
      <c r="B18" s="66">
        <f>SUM(B12:B17)</f>
        <v>7988465042</v>
      </c>
      <c r="C18" s="66">
        <f>SUM(C12:C17)</f>
        <v>7521706121</v>
      </c>
    </row>
    <row r="19" spans="1:3" s="60" customFormat="1" ht="12" x14ac:dyDescent="0.2">
      <c r="A19" s="62"/>
      <c r="B19" s="59"/>
      <c r="C19" s="59"/>
    </row>
    <row r="20" spans="1:3" s="60" customFormat="1" ht="12" x14ac:dyDescent="0.2">
      <c r="A20" s="63" t="s">
        <v>216</v>
      </c>
      <c r="B20" s="59"/>
      <c r="C20" s="59"/>
    </row>
    <row r="21" spans="1:3" s="60" customFormat="1" ht="12" x14ac:dyDescent="0.2">
      <c r="A21" s="62" t="s">
        <v>217</v>
      </c>
      <c r="B21" s="65">
        <v>3706602450</v>
      </c>
      <c r="C21" s="65">
        <v>3609439022</v>
      </c>
    </row>
    <row r="22" spans="1:3" s="60" customFormat="1" ht="12" x14ac:dyDescent="0.2">
      <c r="A22" s="62" t="s">
        <v>218</v>
      </c>
      <c r="B22" s="65">
        <v>4842548123</v>
      </c>
      <c r="C22" s="65">
        <v>4475712570</v>
      </c>
    </row>
    <row r="23" spans="1:3" s="60" customFormat="1" ht="12" x14ac:dyDescent="0.2">
      <c r="A23" s="62" t="s">
        <v>219</v>
      </c>
      <c r="B23" s="65">
        <v>121211967</v>
      </c>
      <c r="C23" s="65">
        <v>93567830</v>
      </c>
    </row>
    <row r="24" spans="1:3" s="60" customFormat="1" ht="12" x14ac:dyDescent="0.2">
      <c r="A24" s="62" t="s">
        <v>220</v>
      </c>
      <c r="B24" s="65">
        <v>643695</v>
      </c>
      <c r="C24" s="65">
        <v>0</v>
      </c>
    </row>
    <row r="25" spans="1:3" s="60" customFormat="1" ht="12" x14ac:dyDescent="0.2">
      <c r="A25" s="63" t="s">
        <v>215</v>
      </c>
      <c r="B25" s="66">
        <f>SUM(B21:B24)</f>
        <v>8671006235</v>
      </c>
      <c r="C25" s="66">
        <f>SUM(C21:C24)</f>
        <v>8178719422</v>
      </c>
    </row>
    <row r="26" spans="1:3" s="60" customFormat="1" ht="12" x14ac:dyDescent="0.2">
      <c r="A26" s="62"/>
      <c r="B26" s="59"/>
      <c r="C26" s="59"/>
    </row>
    <row r="27" spans="1:3" s="60" customFormat="1" ht="12" x14ac:dyDescent="0.2">
      <c r="A27" s="63" t="s">
        <v>221</v>
      </c>
      <c r="B27" s="59"/>
      <c r="C27" s="59"/>
    </row>
    <row r="28" spans="1:3" s="60" customFormat="1" ht="12" x14ac:dyDescent="0.2">
      <c r="A28" s="62" t="s">
        <v>222</v>
      </c>
      <c r="B28" s="65">
        <v>195192820</v>
      </c>
      <c r="C28" s="65">
        <v>251789874</v>
      </c>
    </row>
    <row r="29" spans="1:3" s="60" customFormat="1" ht="12" x14ac:dyDescent="0.2">
      <c r="A29" s="63" t="s">
        <v>215</v>
      </c>
      <c r="B29" s="66">
        <f>SUM(B28:B28)</f>
        <v>195192820</v>
      </c>
      <c r="C29" s="66">
        <f>SUM(C28:C28)</f>
        <v>251789874</v>
      </c>
    </row>
    <row r="30" spans="1:3" s="60" customFormat="1" ht="12" x14ac:dyDescent="0.2">
      <c r="A30" s="62"/>
      <c r="B30" s="59"/>
      <c r="C30" s="59"/>
    </row>
    <row r="31" spans="1:3" s="60" customFormat="1" ht="12" x14ac:dyDescent="0.2">
      <c r="A31" s="63" t="s">
        <v>223</v>
      </c>
      <c r="B31" s="59"/>
      <c r="C31" s="59"/>
    </row>
    <row r="32" spans="1:3" s="60" customFormat="1" ht="12" x14ac:dyDescent="0.2">
      <c r="A32" s="62" t="s">
        <v>224</v>
      </c>
      <c r="B32" s="65">
        <v>139166577</v>
      </c>
      <c r="C32" s="65">
        <v>126260106</v>
      </c>
    </row>
    <row r="33" spans="1:3" s="60" customFormat="1" ht="12" x14ac:dyDescent="0.2">
      <c r="A33" s="62" t="s">
        <v>225</v>
      </c>
      <c r="B33" s="65">
        <v>1584974</v>
      </c>
      <c r="C33" s="65">
        <v>9191540</v>
      </c>
    </row>
    <row r="34" spans="1:3" s="60" customFormat="1" ht="12" x14ac:dyDescent="0.2">
      <c r="A34" s="62" t="s">
        <v>226</v>
      </c>
      <c r="B34" s="65">
        <v>85632364</v>
      </c>
      <c r="C34" s="65">
        <v>66326817</v>
      </c>
    </row>
    <row r="35" spans="1:3" s="60" customFormat="1" ht="12" x14ac:dyDescent="0.2">
      <c r="A35" s="62" t="s">
        <v>227</v>
      </c>
      <c r="B35" s="65">
        <v>0</v>
      </c>
      <c r="C35" s="65">
        <v>0</v>
      </c>
    </row>
    <row r="36" spans="1:3" s="60" customFormat="1" ht="12" x14ac:dyDescent="0.2">
      <c r="A36" s="62" t="s">
        <v>228</v>
      </c>
      <c r="B36" s="65">
        <v>74136073</v>
      </c>
      <c r="C36" s="65">
        <v>-7328126</v>
      </c>
    </row>
    <row r="37" spans="1:3" s="60" customFormat="1" ht="12" x14ac:dyDescent="0.2">
      <c r="A37" s="62" t="s">
        <v>229</v>
      </c>
      <c r="B37" s="65">
        <v>3890618622</v>
      </c>
      <c r="C37" s="65">
        <v>4791731603</v>
      </c>
    </row>
    <row r="38" spans="1:3" s="60" customFormat="1" ht="12" x14ac:dyDescent="0.2">
      <c r="A38" s="63" t="s">
        <v>215</v>
      </c>
      <c r="B38" s="66">
        <f>SUM(B32:B37)</f>
        <v>4191138610</v>
      </c>
      <c r="C38" s="66">
        <f>SUM(C32:C37)</f>
        <v>4986181940</v>
      </c>
    </row>
    <row r="39" spans="1:3" s="60" customFormat="1" ht="12" x14ac:dyDescent="0.2">
      <c r="A39" s="62"/>
      <c r="B39" s="59"/>
      <c r="C39" s="59"/>
    </row>
    <row r="40" spans="1:3" s="60" customFormat="1" ht="36" x14ac:dyDescent="0.2">
      <c r="A40" s="63" t="s">
        <v>230</v>
      </c>
      <c r="B40" s="59"/>
      <c r="C40" s="59"/>
    </row>
    <row r="41" spans="1:3" s="60" customFormat="1" ht="12" x14ac:dyDescent="0.2">
      <c r="A41" s="62" t="s">
        <v>231</v>
      </c>
      <c r="B41" s="65">
        <v>31886779852</v>
      </c>
      <c r="C41" s="65">
        <v>29548368372</v>
      </c>
    </row>
    <row r="42" spans="1:3" s="60" customFormat="1" ht="12" x14ac:dyDescent="0.2">
      <c r="A42" s="62" t="s">
        <v>232</v>
      </c>
      <c r="B42" s="65">
        <v>22166968047</v>
      </c>
      <c r="C42" s="65">
        <v>20937854164</v>
      </c>
    </row>
    <row r="43" spans="1:3" s="60" customFormat="1" ht="12" x14ac:dyDescent="0.2">
      <c r="A43" s="62" t="s">
        <v>233</v>
      </c>
      <c r="B43" s="65">
        <v>5239649917</v>
      </c>
      <c r="C43" s="65">
        <v>5370806101</v>
      </c>
    </row>
    <row r="44" spans="1:3" s="60" customFormat="1" ht="12" x14ac:dyDescent="0.2">
      <c r="A44" s="62" t="s">
        <v>234</v>
      </c>
      <c r="B44" s="65">
        <v>1678601522</v>
      </c>
      <c r="C44" s="65">
        <v>1869251041</v>
      </c>
    </row>
    <row r="45" spans="1:3" s="60" customFormat="1" ht="12" x14ac:dyDescent="0.2">
      <c r="A45" s="63" t="s">
        <v>215</v>
      </c>
      <c r="B45" s="66">
        <f>SUM(B41:B44)</f>
        <v>60971999338</v>
      </c>
      <c r="C45" s="66">
        <f>SUM(C41:C44)</f>
        <v>57726279678</v>
      </c>
    </row>
    <row r="46" spans="1:3" s="60" customFormat="1" ht="12" x14ac:dyDescent="0.2">
      <c r="A46" s="62"/>
      <c r="B46" s="59"/>
      <c r="C46" s="59"/>
    </row>
    <row r="47" spans="1:3" s="60" customFormat="1" ht="12" x14ac:dyDescent="0.2">
      <c r="A47" s="63" t="s">
        <v>235</v>
      </c>
      <c r="B47" s="59"/>
      <c r="C47" s="59"/>
    </row>
    <row r="48" spans="1:3" s="60" customFormat="1" ht="12" x14ac:dyDescent="0.2">
      <c r="A48" s="62" t="s">
        <v>236</v>
      </c>
      <c r="B48" s="65">
        <v>0</v>
      </c>
      <c r="C48" s="65">
        <v>0</v>
      </c>
    </row>
    <row r="49" spans="1:3" s="60" customFormat="1" ht="12" x14ac:dyDescent="0.2">
      <c r="A49" s="62" t="s">
        <v>237</v>
      </c>
      <c r="B49" s="65">
        <v>2541725</v>
      </c>
      <c r="C49" s="65">
        <v>4624605</v>
      </c>
    </row>
    <row r="50" spans="1:3" s="60" customFormat="1" ht="12" x14ac:dyDescent="0.2">
      <c r="A50" s="62" t="s">
        <v>238</v>
      </c>
      <c r="B50" s="65">
        <v>13446983</v>
      </c>
      <c r="C50" s="65">
        <v>12540185</v>
      </c>
    </row>
    <row r="51" spans="1:3" s="60" customFormat="1" ht="12" x14ac:dyDescent="0.2">
      <c r="A51" s="62" t="s">
        <v>239</v>
      </c>
      <c r="B51" s="65">
        <v>435355</v>
      </c>
      <c r="C51" s="65">
        <v>706822</v>
      </c>
    </row>
    <row r="52" spans="1:3" s="60" customFormat="1" ht="12" x14ac:dyDescent="0.2">
      <c r="A52" s="63" t="s">
        <v>215</v>
      </c>
      <c r="B52" s="66">
        <f>SUM(B48:B51)</f>
        <v>16424063</v>
      </c>
      <c r="C52" s="66">
        <f>SUM(C48:C51)</f>
        <v>17871612</v>
      </c>
    </row>
    <row r="53" spans="1:3" s="60" customFormat="1" ht="12" x14ac:dyDescent="0.2">
      <c r="A53" s="63"/>
      <c r="B53" s="66"/>
      <c r="C53" s="66"/>
    </row>
    <row r="54" spans="1:3" s="60" customFormat="1" ht="12" x14ac:dyDescent="0.2">
      <c r="A54" s="63" t="s">
        <v>240</v>
      </c>
      <c r="B54" s="66"/>
      <c r="C54" s="66"/>
    </row>
    <row r="55" spans="1:3" s="60" customFormat="1" ht="8.25" customHeight="1" x14ac:dyDescent="0.2">
      <c r="A55" s="62"/>
      <c r="B55" s="59"/>
      <c r="C55" s="59"/>
    </row>
    <row r="56" spans="1:3" s="60" customFormat="1" ht="12" x14ac:dyDescent="0.2">
      <c r="A56" s="63" t="s">
        <v>241</v>
      </c>
      <c r="B56" s="59"/>
      <c r="C56" s="59"/>
    </row>
    <row r="57" spans="1:3" s="60" customFormat="1" ht="12" x14ac:dyDescent="0.2">
      <c r="A57" s="62" t="s">
        <v>242</v>
      </c>
      <c r="B57" s="65">
        <v>4179648821</v>
      </c>
      <c r="C57" s="65">
        <v>3878134896</v>
      </c>
    </row>
    <row r="58" spans="1:3" s="60" customFormat="1" ht="12" x14ac:dyDescent="0.2">
      <c r="A58" s="62" t="s">
        <v>243</v>
      </c>
      <c r="B58" s="65">
        <v>614520808</v>
      </c>
      <c r="C58" s="65">
        <v>546467919</v>
      </c>
    </row>
    <row r="59" spans="1:3" s="60" customFormat="1" ht="12" x14ac:dyDescent="0.2">
      <c r="A59" s="62" t="s">
        <v>244</v>
      </c>
      <c r="B59" s="65">
        <v>3482293822</v>
      </c>
      <c r="C59" s="65">
        <v>3263285327</v>
      </c>
    </row>
    <row r="60" spans="1:3" s="60" customFormat="1" ht="12" x14ac:dyDescent="0.2">
      <c r="A60" s="62" t="s">
        <v>245</v>
      </c>
      <c r="B60" s="65">
        <v>1345375726</v>
      </c>
      <c r="C60" s="65">
        <v>1288354701</v>
      </c>
    </row>
    <row r="61" spans="1:3" s="60" customFormat="1" ht="12" x14ac:dyDescent="0.2">
      <c r="A61" s="62" t="s">
        <v>246</v>
      </c>
      <c r="B61" s="65">
        <v>410875873</v>
      </c>
      <c r="C61" s="65">
        <v>357146017</v>
      </c>
    </row>
    <row r="62" spans="1:3" s="60" customFormat="1" ht="12" x14ac:dyDescent="0.2">
      <c r="A62" s="62" t="s">
        <v>247</v>
      </c>
      <c r="B62" s="65">
        <v>165746451</v>
      </c>
      <c r="C62" s="65">
        <v>152407315</v>
      </c>
    </row>
    <row r="63" spans="1:3" s="60" customFormat="1" ht="12" x14ac:dyDescent="0.2">
      <c r="A63" s="63" t="s">
        <v>215</v>
      </c>
      <c r="B63" s="66">
        <f>SUM(B57:B62)</f>
        <v>10198461501</v>
      </c>
      <c r="C63" s="66">
        <f>SUM(C57:C62)</f>
        <v>9485796175</v>
      </c>
    </row>
    <row r="64" spans="1:3" s="60" customFormat="1" ht="12" x14ac:dyDescent="0.2">
      <c r="A64" s="62"/>
      <c r="B64" s="59"/>
      <c r="C64" s="59"/>
    </row>
    <row r="65" spans="1:3" s="60" customFormat="1" ht="12" x14ac:dyDescent="0.2">
      <c r="A65" s="63" t="s">
        <v>248</v>
      </c>
      <c r="B65" s="59"/>
      <c r="C65" s="59"/>
    </row>
    <row r="66" spans="1:3" s="60" customFormat="1" ht="12" x14ac:dyDescent="0.2">
      <c r="A66" s="62" t="s">
        <v>249</v>
      </c>
      <c r="B66" s="65">
        <v>55446843</v>
      </c>
      <c r="C66" s="65">
        <v>114884828</v>
      </c>
    </row>
    <row r="67" spans="1:3" s="60" customFormat="1" ht="12" x14ac:dyDescent="0.2">
      <c r="A67" s="62" t="s">
        <v>250</v>
      </c>
      <c r="B67" s="65">
        <v>334837114</v>
      </c>
      <c r="C67" s="65">
        <v>280423090</v>
      </c>
    </row>
    <row r="68" spans="1:3" s="60" customFormat="1" ht="12" x14ac:dyDescent="0.2">
      <c r="A68" s="62" t="s">
        <v>251</v>
      </c>
      <c r="B68" s="65">
        <v>1662988</v>
      </c>
      <c r="C68" s="65">
        <v>2525150</v>
      </c>
    </row>
    <row r="69" spans="1:3" s="60" customFormat="1" ht="12" x14ac:dyDescent="0.2">
      <c r="A69" s="62" t="s">
        <v>252</v>
      </c>
      <c r="B69" s="65">
        <v>174173784</v>
      </c>
      <c r="C69" s="65">
        <v>137686105</v>
      </c>
    </row>
    <row r="70" spans="1:3" s="60" customFormat="1" ht="12" x14ac:dyDescent="0.2">
      <c r="A70" s="62" t="s">
        <v>253</v>
      </c>
      <c r="B70" s="65">
        <v>38658817</v>
      </c>
      <c r="C70" s="65">
        <v>13935729</v>
      </c>
    </row>
    <row r="71" spans="1:3" s="60" customFormat="1" ht="12" x14ac:dyDescent="0.2">
      <c r="A71" s="62" t="s">
        <v>254</v>
      </c>
      <c r="B71" s="65">
        <v>313025378</v>
      </c>
      <c r="C71" s="65">
        <v>324963287</v>
      </c>
    </row>
    <row r="72" spans="1:3" s="60" customFormat="1" ht="12" x14ac:dyDescent="0.2">
      <c r="A72" s="62" t="s">
        <v>255</v>
      </c>
      <c r="B72" s="65">
        <v>5367186</v>
      </c>
      <c r="C72" s="65">
        <v>41153324</v>
      </c>
    </row>
    <row r="73" spans="1:3" s="60" customFormat="1" ht="12" x14ac:dyDescent="0.2">
      <c r="A73" s="62" t="s">
        <v>256</v>
      </c>
      <c r="B73" s="65">
        <v>45079246</v>
      </c>
      <c r="C73" s="65">
        <v>5353751</v>
      </c>
    </row>
    <row r="74" spans="1:3" s="60" customFormat="1" ht="12" x14ac:dyDescent="0.2">
      <c r="A74" s="62" t="s">
        <v>257</v>
      </c>
      <c r="B74" s="65">
        <v>52433342</v>
      </c>
      <c r="C74" s="65">
        <v>39099857</v>
      </c>
    </row>
    <row r="75" spans="1:3" s="60" customFormat="1" ht="12" x14ac:dyDescent="0.2">
      <c r="A75" s="63" t="s">
        <v>215</v>
      </c>
      <c r="B75" s="66">
        <f>SUM(B66:B74)</f>
        <v>1020684698</v>
      </c>
      <c r="C75" s="66">
        <f>SUM(C66:C74)-1</f>
        <v>960025120</v>
      </c>
    </row>
    <row r="76" spans="1:3" s="60" customFormat="1" ht="12" x14ac:dyDescent="0.2">
      <c r="A76" s="63"/>
      <c r="B76" s="66"/>
      <c r="C76" s="66"/>
    </row>
    <row r="77" spans="1:3" s="60" customFormat="1" ht="12" x14ac:dyDescent="0.2">
      <c r="A77" s="63" t="s">
        <v>258</v>
      </c>
      <c r="B77" s="59"/>
      <c r="C77" s="59"/>
    </row>
    <row r="78" spans="1:3" s="60" customFormat="1" ht="12" x14ac:dyDescent="0.2">
      <c r="A78" s="62" t="s">
        <v>259</v>
      </c>
      <c r="B78" s="65">
        <v>1224859530</v>
      </c>
      <c r="C78" s="65">
        <v>662286227</v>
      </c>
    </row>
    <row r="79" spans="1:3" s="60" customFormat="1" ht="12" x14ac:dyDescent="0.2">
      <c r="A79" s="62" t="s">
        <v>260</v>
      </c>
      <c r="B79" s="65">
        <v>674643609</v>
      </c>
      <c r="C79" s="65">
        <v>683249796</v>
      </c>
    </row>
    <row r="80" spans="1:3" s="60" customFormat="1" ht="12" x14ac:dyDescent="0.2">
      <c r="A80" s="62" t="s">
        <v>261</v>
      </c>
      <c r="B80" s="65">
        <v>411134889</v>
      </c>
      <c r="C80" s="65">
        <v>316132042</v>
      </c>
    </row>
    <row r="81" spans="1:3" s="60" customFormat="1" ht="12" x14ac:dyDescent="0.2">
      <c r="A81" s="62" t="s">
        <v>262</v>
      </c>
      <c r="B81" s="65">
        <v>355183794</v>
      </c>
      <c r="C81" s="65">
        <v>337478943</v>
      </c>
    </row>
    <row r="82" spans="1:3" s="60" customFormat="1" ht="12" x14ac:dyDescent="0.2">
      <c r="A82" s="62" t="s">
        <v>263</v>
      </c>
      <c r="B82" s="65">
        <v>502195687</v>
      </c>
      <c r="C82" s="65">
        <v>462792149</v>
      </c>
    </row>
    <row r="83" spans="1:3" s="60" customFormat="1" ht="12" x14ac:dyDescent="0.2">
      <c r="A83" s="62" t="s">
        <v>264</v>
      </c>
      <c r="B83" s="65">
        <v>358198351</v>
      </c>
      <c r="C83" s="65">
        <v>397059827</v>
      </c>
    </row>
    <row r="84" spans="1:3" s="60" customFormat="1" ht="12" x14ac:dyDescent="0.2">
      <c r="A84" s="62" t="s">
        <v>265</v>
      </c>
      <c r="B84" s="65">
        <v>363552374</v>
      </c>
      <c r="C84" s="65">
        <v>346440217</v>
      </c>
    </row>
    <row r="85" spans="1:3" s="60" customFormat="1" ht="12" x14ac:dyDescent="0.2">
      <c r="A85" s="62" t="s">
        <v>266</v>
      </c>
      <c r="B85" s="65">
        <v>191323501</v>
      </c>
      <c r="C85" s="65">
        <v>251728451</v>
      </c>
    </row>
    <row r="86" spans="1:3" s="60" customFormat="1" ht="12" x14ac:dyDescent="0.2">
      <c r="A86" s="62" t="s">
        <v>267</v>
      </c>
      <c r="B86" s="65">
        <v>547146547</v>
      </c>
      <c r="C86" s="65">
        <v>1021361859</v>
      </c>
    </row>
    <row r="87" spans="1:3" s="60" customFormat="1" ht="12" x14ac:dyDescent="0.2">
      <c r="A87" s="63" t="s">
        <v>215</v>
      </c>
      <c r="B87" s="66">
        <f>SUM(B78:B86)</f>
        <v>4628238282</v>
      </c>
      <c r="C87" s="66">
        <f>SUM(C78:C86)</f>
        <v>4478529511</v>
      </c>
    </row>
    <row r="88" spans="1:3" s="60" customFormat="1" ht="12" x14ac:dyDescent="0.2">
      <c r="A88" s="62"/>
      <c r="B88" s="59"/>
      <c r="C88" s="59"/>
    </row>
    <row r="89" spans="1:3" s="60" customFormat="1" ht="12" x14ac:dyDescent="0.2">
      <c r="A89" s="63" t="s">
        <v>268</v>
      </c>
      <c r="B89" s="59"/>
      <c r="C89" s="59"/>
    </row>
    <row r="90" spans="1:3" s="60" customFormat="1" ht="12" x14ac:dyDescent="0.2">
      <c r="A90" s="62" t="s">
        <v>269</v>
      </c>
      <c r="B90" s="65">
        <v>5082783327</v>
      </c>
      <c r="C90" s="65">
        <v>4757596846</v>
      </c>
    </row>
    <row r="91" spans="1:3" s="60" customFormat="1" ht="12" x14ac:dyDescent="0.2">
      <c r="A91" s="62" t="s">
        <v>270</v>
      </c>
      <c r="B91" s="65">
        <v>36597789718</v>
      </c>
      <c r="C91" s="65">
        <v>33559842800</v>
      </c>
    </row>
    <row r="92" spans="1:3" s="60" customFormat="1" ht="12" x14ac:dyDescent="0.2">
      <c r="A92" s="62" t="s">
        <v>271</v>
      </c>
      <c r="B92" s="65">
        <v>310184700</v>
      </c>
      <c r="C92" s="65">
        <v>202691590</v>
      </c>
    </row>
    <row r="93" spans="1:3" s="60" customFormat="1" ht="12" x14ac:dyDescent="0.2">
      <c r="A93" s="62" t="s">
        <v>272</v>
      </c>
      <c r="B93" s="65">
        <v>557750825</v>
      </c>
      <c r="C93" s="65">
        <v>568793779</v>
      </c>
    </row>
    <row r="94" spans="1:3" s="60" customFormat="1" ht="12" x14ac:dyDescent="0.2">
      <c r="A94" s="62" t="s">
        <v>273</v>
      </c>
      <c r="B94" s="65">
        <v>0</v>
      </c>
      <c r="C94" s="65">
        <v>7194228</v>
      </c>
    </row>
    <row r="95" spans="1:3" s="60" customFormat="1" ht="12" x14ac:dyDescent="0.2">
      <c r="A95" s="62" t="s">
        <v>274</v>
      </c>
      <c r="B95" s="65">
        <v>4771168438</v>
      </c>
      <c r="C95" s="65">
        <v>4563701418</v>
      </c>
    </row>
    <row r="96" spans="1:3" s="60" customFormat="1" ht="12" x14ac:dyDescent="0.2">
      <c r="A96" s="62" t="s">
        <v>275</v>
      </c>
      <c r="B96" s="65">
        <v>14784210</v>
      </c>
      <c r="C96" s="65">
        <v>0</v>
      </c>
    </row>
    <row r="97" spans="1:3" s="60" customFormat="1" ht="12" x14ac:dyDescent="0.2">
      <c r="A97" s="62" t="s">
        <v>276</v>
      </c>
      <c r="B97" s="65">
        <v>91378243</v>
      </c>
      <c r="C97" s="65">
        <v>97557632</v>
      </c>
    </row>
    <row r="98" spans="1:3" s="60" customFormat="1" ht="12" x14ac:dyDescent="0.2">
      <c r="A98" s="63" t="s">
        <v>215</v>
      </c>
      <c r="B98" s="67">
        <f>SUM(B90:B97)</f>
        <v>47425839461</v>
      </c>
      <c r="C98" s="67">
        <f>SUM(C90:C97)</f>
        <v>43757378293</v>
      </c>
    </row>
    <row r="99" spans="1:3" s="60" customFormat="1" ht="12" x14ac:dyDescent="0.2">
      <c r="A99" s="62"/>
      <c r="B99" s="68"/>
      <c r="C99" s="68"/>
    </row>
    <row r="100" spans="1:3" s="60" customFormat="1" ht="12" x14ac:dyDescent="0.2">
      <c r="A100" s="63" t="s">
        <v>277</v>
      </c>
      <c r="B100" s="68"/>
      <c r="C100" s="68"/>
    </row>
    <row r="101" spans="1:3" s="60" customFormat="1" ht="12" x14ac:dyDescent="0.2">
      <c r="A101" s="62" t="s">
        <v>278</v>
      </c>
      <c r="B101" s="65">
        <v>8641485665</v>
      </c>
      <c r="C101" s="65">
        <v>8070632986</v>
      </c>
    </row>
    <row r="102" spans="1:3" s="60" customFormat="1" ht="12" x14ac:dyDescent="0.2">
      <c r="A102" s="62" t="s">
        <v>232</v>
      </c>
      <c r="B102" s="65">
        <v>4143095870</v>
      </c>
      <c r="C102" s="65">
        <v>4028427270</v>
      </c>
    </row>
    <row r="103" spans="1:3" s="60" customFormat="1" ht="12" x14ac:dyDescent="0.2">
      <c r="A103" s="62" t="s">
        <v>233</v>
      </c>
      <c r="B103" s="65">
        <v>0</v>
      </c>
      <c r="C103" s="65">
        <v>0</v>
      </c>
    </row>
    <row r="104" spans="1:3" s="60" customFormat="1" ht="12" x14ac:dyDescent="0.2">
      <c r="A104" s="63" t="s">
        <v>215</v>
      </c>
      <c r="B104" s="67">
        <f>SUM(B101:B103)</f>
        <v>12784581535</v>
      </c>
      <c r="C104" s="67">
        <f>SUM(C101:C103)</f>
        <v>12099060256</v>
      </c>
    </row>
    <row r="105" spans="1:3" s="60" customFormat="1" ht="12" x14ac:dyDescent="0.2">
      <c r="A105" s="62"/>
      <c r="B105" s="68"/>
      <c r="C105" s="68"/>
    </row>
    <row r="106" spans="1:3" s="60" customFormat="1" ht="12" x14ac:dyDescent="0.2">
      <c r="A106" s="63" t="s">
        <v>279</v>
      </c>
      <c r="B106" s="68"/>
      <c r="C106" s="68"/>
    </row>
    <row r="107" spans="1:3" s="60" customFormat="1" ht="12" x14ac:dyDescent="0.2">
      <c r="A107" s="62" t="s">
        <v>280</v>
      </c>
      <c r="B107" s="65">
        <v>2743157627</v>
      </c>
      <c r="C107" s="65">
        <v>3238708252</v>
      </c>
    </row>
    <row r="108" spans="1:3" s="60" customFormat="1" ht="12" x14ac:dyDescent="0.2">
      <c r="A108" s="62" t="s">
        <v>281</v>
      </c>
      <c r="B108" s="65">
        <v>93</v>
      </c>
      <c r="C108" s="65">
        <v>0</v>
      </c>
    </row>
    <row r="109" spans="1:3" s="60" customFormat="1" ht="12" x14ac:dyDescent="0.2">
      <c r="A109" s="62" t="s">
        <v>282</v>
      </c>
      <c r="B109" s="65">
        <v>17852159</v>
      </c>
      <c r="C109" s="65">
        <v>21597047</v>
      </c>
    </row>
    <row r="110" spans="1:3" s="60" customFormat="1" ht="12" x14ac:dyDescent="0.2">
      <c r="A110" s="62" t="s">
        <v>283</v>
      </c>
      <c r="B110" s="65">
        <v>99598358</v>
      </c>
      <c r="C110" s="65">
        <v>2317687</v>
      </c>
    </row>
    <row r="111" spans="1:3" s="60" customFormat="1" ht="12" x14ac:dyDescent="0.2">
      <c r="A111" s="63" t="s">
        <v>215</v>
      </c>
      <c r="B111" s="67">
        <f>SUM(B107:B110)</f>
        <v>2860608237</v>
      </c>
      <c r="C111" s="67">
        <f>SUM(C107:C110)</f>
        <v>3262622986</v>
      </c>
    </row>
    <row r="112" spans="1:3" s="60" customFormat="1" ht="12" x14ac:dyDescent="0.2">
      <c r="A112" s="62"/>
      <c r="B112" s="59"/>
      <c r="C112" s="59"/>
    </row>
    <row r="113" spans="1:4" s="60" customFormat="1" ht="12" x14ac:dyDescent="0.2">
      <c r="A113" s="63" t="s">
        <v>284</v>
      </c>
      <c r="B113" s="59"/>
      <c r="C113" s="59"/>
      <c r="D113" s="65" t="s">
        <v>45</v>
      </c>
    </row>
    <row r="114" spans="1:4" s="60" customFormat="1" ht="12" x14ac:dyDescent="0.2">
      <c r="A114" s="62" t="s">
        <v>285</v>
      </c>
      <c r="B114" s="65">
        <v>420436939</v>
      </c>
      <c r="C114" s="65">
        <v>429317031</v>
      </c>
      <c r="D114" s="65"/>
    </row>
    <row r="115" spans="1:4" s="60" customFormat="1" ht="12" x14ac:dyDescent="0.2">
      <c r="A115" s="62" t="s">
        <v>286</v>
      </c>
      <c r="B115" s="65">
        <v>1335498</v>
      </c>
      <c r="C115" s="65">
        <v>1754952</v>
      </c>
      <c r="D115" s="65" t="s">
        <v>45</v>
      </c>
    </row>
    <row r="116" spans="1:4" s="60" customFormat="1" ht="12" x14ac:dyDescent="0.2">
      <c r="A116" s="62" t="s">
        <v>287</v>
      </c>
      <c r="B116" s="65">
        <v>28929194</v>
      </c>
      <c r="C116" s="65">
        <v>11105259</v>
      </c>
    </row>
    <row r="117" spans="1:4" s="60" customFormat="1" ht="12" x14ac:dyDescent="0.2">
      <c r="A117" s="63" t="s">
        <v>215</v>
      </c>
      <c r="B117" s="66">
        <f>SUM(B114:B116)</f>
        <v>450701631</v>
      </c>
      <c r="C117" s="66">
        <f>SUM(C114:C116)</f>
        <v>442177242</v>
      </c>
    </row>
    <row r="118" spans="1:4" s="60" customFormat="1" ht="12" x14ac:dyDescent="0.2">
      <c r="A118" s="63"/>
      <c r="B118" s="66"/>
      <c r="C118" s="66"/>
    </row>
    <row r="119" spans="1:4" s="60" customFormat="1" ht="12" x14ac:dyDescent="0.2">
      <c r="A119" s="63" t="s">
        <v>288</v>
      </c>
      <c r="B119" s="66"/>
      <c r="C119" s="66"/>
    </row>
    <row r="120" spans="1:4" s="60" customFormat="1" ht="12" x14ac:dyDescent="0.2">
      <c r="A120" s="62" t="s">
        <v>289</v>
      </c>
      <c r="B120" s="66">
        <v>8706549</v>
      </c>
      <c r="C120" s="66">
        <v>0</v>
      </c>
    </row>
    <row r="121" spans="1:4" s="60" customFormat="1" ht="21" customHeight="1" x14ac:dyDescent="0.2">
      <c r="A121" s="63"/>
      <c r="B121" s="66"/>
      <c r="C121" s="66"/>
    </row>
    <row r="122" spans="1:4" s="60" customFormat="1" ht="12" x14ac:dyDescent="0.2">
      <c r="A122" s="58" t="s">
        <v>290</v>
      </c>
    </row>
    <row r="123" spans="1:4" s="60" customFormat="1" ht="12" x14ac:dyDescent="0.2">
      <c r="A123" s="61"/>
    </row>
    <row r="124" spans="1:4" s="60" customFormat="1" ht="12" x14ac:dyDescent="0.2">
      <c r="A124" s="61" t="s">
        <v>291</v>
      </c>
    </row>
    <row r="125" spans="1:4" s="60" customFormat="1" ht="7.5" customHeight="1" x14ac:dyDescent="0.2">
      <c r="A125" s="61"/>
      <c r="B125" s="69"/>
      <c r="C125" s="69"/>
    </row>
    <row r="126" spans="1:4" s="60" customFormat="1" ht="26.25" customHeight="1" x14ac:dyDescent="0.2">
      <c r="A126" s="70" t="s">
        <v>292</v>
      </c>
      <c r="B126" s="70"/>
      <c r="C126" s="70"/>
    </row>
    <row r="127" spans="1:4" s="60" customFormat="1" ht="12" x14ac:dyDescent="0.2">
      <c r="A127" s="70" t="s">
        <v>293</v>
      </c>
      <c r="B127" s="70"/>
      <c r="C127" s="70"/>
    </row>
    <row r="128" spans="1:4" s="60" customFormat="1" ht="12" x14ac:dyDescent="0.2">
      <c r="A128" s="61"/>
    </row>
    <row r="129" spans="1:3" s="60" customFormat="1" ht="12" x14ac:dyDescent="0.2">
      <c r="A129" s="63" t="s">
        <v>294</v>
      </c>
      <c r="B129" s="59"/>
      <c r="C129" s="59"/>
    </row>
    <row r="130" spans="1:3" s="60" customFormat="1" ht="12" x14ac:dyDescent="0.2">
      <c r="A130" s="62" t="s">
        <v>295</v>
      </c>
      <c r="B130" s="65">
        <v>49046914</v>
      </c>
      <c r="C130" s="65">
        <v>49897263</v>
      </c>
    </row>
    <row r="131" spans="1:3" s="60" customFormat="1" ht="12" x14ac:dyDescent="0.2">
      <c r="A131" s="62" t="s">
        <v>296</v>
      </c>
      <c r="B131" s="65">
        <v>2424274447</v>
      </c>
      <c r="C131" s="65">
        <v>2197396872</v>
      </c>
    </row>
    <row r="132" spans="1:3" s="60" customFormat="1" ht="12" x14ac:dyDescent="0.2">
      <c r="A132" s="62" t="s">
        <v>297</v>
      </c>
      <c r="B132" s="65">
        <v>411399691</v>
      </c>
      <c r="C132" s="65">
        <v>251624085</v>
      </c>
    </row>
    <row r="133" spans="1:3" s="60" customFormat="1" ht="12" x14ac:dyDescent="0.2">
      <c r="A133" s="62" t="s">
        <v>298</v>
      </c>
      <c r="B133" s="65">
        <v>992894279</v>
      </c>
      <c r="C133" s="65">
        <v>1110329773</v>
      </c>
    </row>
    <row r="134" spans="1:3" s="60" customFormat="1" ht="12" x14ac:dyDescent="0.2">
      <c r="A134" s="63" t="s">
        <v>215</v>
      </c>
      <c r="B134" s="66">
        <f>SUM(B130:B133)</f>
        <v>3877615331</v>
      </c>
      <c r="C134" s="66">
        <f>SUM(C130:C133)</f>
        <v>3609247993</v>
      </c>
    </row>
    <row r="135" spans="1:3" s="60" customFormat="1" ht="12" x14ac:dyDescent="0.2">
      <c r="A135" s="62"/>
      <c r="B135" s="59"/>
      <c r="C135" s="59"/>
    </row>
    <row r="136" spans="1:3" s="60" customFormat="1" ht="12" x14ac:dyDescent="0.2">
      <c r="A136" s="63" t="s">
        <v>299</v>
      </c>
      <c r="B136" s="59"/>
      <c r="C136" s="59"/>
    </row>
    <row r="137" spans="1:3" s="60" customFormat="1" ht="12" x14ac:dyDescent="0.2">
      <c r="A137" s="62" t="s">
        <v>300</v>
      </c>
      <c r="B137" s="65">
        <v>240138657</v>
      </c>
      <c r="C137" s="65">
        <v>178761404</v>
      </c>
    </row>
    <row r="138" spans="1:3" s="60" customFormat="1" ht="12" x14ac:dyDescent="0.2">
      <c r="A138" s="62" t="s">
        <v>301</v>
      </c>
      <c r="B138" s="65">
        <v>1598597327</v>
      </c>
      <c r="C138" s="65">
        <v>1579923990</v>
      </c>
    </row>
    <row r="139" spans="1:3" s="60" customFormat="1" ht="12" x14ac:dyDescent="0.2">
      <c r="A139" s="62" t="s">
        <v>302</v>
      </c>
      <c r="B139" s="65">
        <v>29255964</v>
      </c>
      <c r="C139" s="65">
        <v>29882986</v>
      </c>
    </row>
    <row r="140" spans="1:3" s="60" customFormat="1" ht="12" x14ac:dyDescent="0.2">
      <c r="A140" s="62" t="s">
        <v>303</v>
      </c>
      <c r="B140" s="65">
        <v>9213651</v>
      </c>
      <c r="C140" s="65">
        <v>7559669</v>
      </c>
    </row>
    <row r="141" spans="1:3" s="60" customFormat="1" ht="12" x14ac:dyDescent="0.2">
      <c r="A141" s="63" t="s">
        <v>215</v>
      </c>
      <c r="B141" s="66">
        <f>SUM(B137:B140)</f>
        <v>1877205599</v>
      </c>
      <c r="C141" s="66">
        <f>SUM(C137:C140)+1</f>
        <v>1796128050</v>
      </c>
    </row>
    <row r="142" spans="1:3" s="60" customFormat="1" ht="12" x14ac:dyDescent="0.2">
      <c r="A142" s="62"/>
      <c r="B142" s="59"/>
      <c r="C142" s="59"/>
    </row>
    <row r="143" spans="1:3" s="60" customFormat="1" ht="12" x14ac:dyDescent="0.2">
      <c r="A143" s="63" t="s">
        <v>304</v>
      </c>
      <c r="B143" s="59"/>
      <c r="C143" s="59"/>
    </row>
    <row r="144" spans="1:3" s="60" customFormat="1" ht="12" x14ac:dyDescent="0.2">
      <c r="A144" s="62" t="s">
        <v>305</v>
      </c>
      <c r="B144" s="65">
        <v>84550548</v>
      </c>
      <c r="C144" s="65">
        <v>172753190</v>
      </c>
    </row>
    <row r="145" spans="1:3" s="60" customFormat="1" ht="12" x14ac:dyDescent="0.2">
      <c r="A145" s="62" t="s">
        <v>306</v>
      </c>
      <c r="B145" s="65">
        <v>784458419</v>
      </c>
      <c r="C145" s="65">
        <v>1325750915</v>
      </c>
    </row>
    <row r="146" spans="1:3" s="60" customFormat="1" ht="12" x14ac:dyDescent="0.2">
      <c r="A146" s="63" t="s">
        <v>215</v>
      </c>
      <c r="B146" s="66">
        <f>SUM(B144:B145)</f>
        <v>869008967</v>
      </c>
      <c r="C146" s="66">
        <f>SUM(C144:C145)</f>
        <v>1498504105</v>
      </c>
    </row>
    <row r="147" spans="1:3" s="60" customFormat="1" ht="12" x14ac:dyDescent="0.2">
      <c r="A147" s="62"/>
      <c r="B147" s="65"/>
      <c r="C147" s="65"/>
    </row>
    <row r="148" spans="1:3" s="60" customFormat="1" ht="12" x14ac:dyDescent="0.2">
      <c r="A148" s="63" t="s">
        <v>307</v>
      </c>
      <c r="B148" s="65"/>
      <c r="C148" s="65"/>
    </row>
    <row r="149" spans="1:3" s="60" customFormat="1" ht="12" x14ac:dyDescent="0.2">
      <c r="A149" s="62" t="s">
        <v>308</v>
      </c>
      <c r="B149" s="65">
        <v>0</v>
      </c>
      <c r="C149" s="65">
        <v>2530153</v>
      </c>
    </row>
    <row r="150" spans="1:3" s="60" customFormat="1" ht="12" x14ac:dyDescent="0.2">
      <c r="A150" s="62" t="s">
        <v>309</v>
      </c>
      <c r="B150" s="65">
        <v>12072256</v>
      </c>
      <c r="C150" s="65">
        <v>5376393</v>
      </c>
    </row>
    <row r="151" spans="1:3" s="60" customFormat="1" ht="12" x14ac:dyDescent="0.2">
      <c r="A151" s="62" t="s">
        <v>310</v>
      </c>
      <c r="B151" s="65">
        <v>-1245045252</v>
      </c>
      <c r="C151" s="65">
        <v>-1248089208</v>
      </c>
    </row>
    <row r="152" spans="1:3" s="60" customFormat="1" ht="12" x14ac:dyDescent="0.2">
      <c r="A152" s="62" t="s">
        <v>311</v>
      </c>
      <c r="B152" s="65">
        <v>14625</v>
      </c>
      <c r="C152" s="65">
        <v>14625</v>
      </c>
    </row>
    <row r="153" spans="1:3" s="60" customFormat="1" ht="12" x14ac:dyDescent="0.2">
      <c r="A153" s="63" t="s">
        <v>312</v>
      </c>
      <c r="B153" s="66">
        <f>SUM(B149:B152)</f>
        <v>-1232958371</v>
      </c>
      <c r="C153" s="66">
        <f>SUM(C149:C152)</f>
        <v>-1240168037</v>
      </c>
    </row>
    <row r="154" spans="1:3" s="60" customFormat="1" ht="12" x14ac:dyDescent="0.2">
      <c r="A154" s="63"/>
      <c r="B154" s="66"/>
      <c r="C154" s="66"/>
    </row>
    <row r="155" spans="1:3" s="60" customFormat="1" ht="35.25" customHeight="1" x14ac:dyDescent="0.2">
      <c r="A155" s="71" t="s">
        <v>313</v>
      </c>
      <c r="B155" s="71"/>
      <c r="C155" s="71"/>
    </row>
    <row r="156" spans="1:3" s="60" customFormat="1" ht="35.25" customHeight="1" x14ac:dyDescent="0.2">
      <c r="A156" s="70" t="s">
        <v>314</v>
      </c>
      <c r="B156" s="70"/>
      <c r="C156" s="70"/>
    </row>
    <row r="157" spans="1:3" s="60" customFormat="1" ht="62.25" customHeight="1" x14ac:dyDescent="0.2">
      <c r="A157" s="70" t="s">
        <v>315</v>
      </c>
      <c r="B157" s="70"/>
      <c r="C157" s="70"/>
    </row>
    <row r="158" spans="1:3" s="60" customFormat="1" ht="12" x14ac:dyDescent="0.2">
      <c r="A158" s="62"/>
      <c r="B158" s="59"/>
      <c r="C158" s="59"/>
    </row>
    <row r="159" spans="1:3" s="60" customFormat="1" ht="12" x14ac:dyDescent="0.2">
      <c r="A159" s="63" t="s">
        <v>316</v>
      </c>
      <c r="B159" s="59"/>
      <c r="C159" s="59"/>
    </row>
    <row r="160" spans="1:3" s="60" customFormat="1" ht="12" x14ac:dyDescent="0.2">
      <c r="A160" s="62" t="s">
        <v>317</v>
      </c>
      <c r="B160" s="66">
        <v>1870646374</v>
      </c>
      <c r="C160" s="66">
        <v>1551356561</v>
      </c>
    </row>
    <row r="161" spans="1:3" s="60" customFormat="1" ht="12" x14ac:dyDescent="0.2">
      <c r="A161" s="62"/>
      <c r="B161" s="59"/>
      <c r="C161" s="59"/>
    </row>
    <row r="162" spans="1:3" s="60" customFormat="1" ht="12" x14ac:dyDescent="0.2">
      <c r="A162" s="63" t="s">
        <v>318</v>
      </c>
      <c r="B162" s="59"/>
      <c r="C162" s="59"/>
    </row>
    <row r="163" spans="1:3" s="60" customFormat="1" ht="12" x14ac:dyDescent="0.2">
      <c r="A163" s="62" t="s">
        <v>319</v>
      </c>
      <c r="B163" s="59"/>
      <c r="C163" s="59"/>
    </row>
    <row r="164" spans="1:3" s="60" customFormat="1" ht="12" x14ac:dyDescent="0.2">
      <c r="A164" s="62" t="s">
        <v>320</v>
      </c>
      <c r="B164" s="65">
        <v>1754014863</v>
      </c>
      <c r="C164" s="65">
        <v>1754014863</v>
      </c>
    </row>
    <row r="165" spans="1:3" s="60" customFormat="1" ht="12" x14ac:dyDescent="0.2">
      <c r="A165" s="62" t="s">
        <v>321</v>
      </c>
      <c r="B165" s="65">
        <v>63504207</v>
      </c>
      <c r="C165" s="65">
        <v>63504207</v>
      </c>
    </row>
    <row r="166" spans="1:3" s="60" customFormat="1" ht="12" x14ac:dyDescent="0.2">
      <c r="A166" s="62" t="s">
        <v>322</v>
      </c>
      <c r="B166" s="65">
        <v>9355741666</v>
      </c>
      <c r="C166" s="65">
        <v>9374325089</v>
      </c>
    </row>
    <row r="167" spans="1:3" s="60" customFormat="1" ht="12" x14ac:dyDescent="0.2">
      <c r="A167" s="62" t="s">
        <v>323</v>
      </c>
      <c r="B167" s="65">
        <v>85141687</v>
      </c>
      <c r="C167" s="65">
        <v>85141687</v>
      </c>
    </row>
    <row r="168" spans="1:3" s="60" customFormat="1" ht="12" x14ac:dyDescent="0.2">
      <c r="A168" s="62" t="s">
        <v>324</v>
      </c>
      <c r="B168" s="65">
        <v>3028635530</v>
      </c>
      <c r="C168" s="65">
        <v>2070141523</v>
      </c>
    </row>
    <row r="169" spans="1:3" s="60" customFormat="1" ht="12" x14ac:dyDescent="0.2">
      <c r="A169" s="62" t="s">
        <v>325</v>
      </c>
      <c r="B169" s="65">
        <v>1562826110</v>
      </c>
      <c r="C169" s="65">
        <v>1241759308</v>
      </c>
    </row>
    <row r="170" spans="1:3" s="60" customFormat="1" ht="12" x14ac:dyDescent="0.2">
      <c r="A170" s="62" t="s">
        <v>326</v>
      </c>
      <c r="B170" s="65">
        <v>31172011</v>
      </c>
      <c r="C170" s="65">
        <v>31172011</v>
      </c>
    </row>
    <row r="171" spans="1:3" s="60" customFormat="1" ht="12" x14ac:dyDescent="0.2">
      <c r="A171" s="63" t="s">
        <v>215</v>
      </c>
      <c r="B171" s="66">
        <f>SUM(B164:B170)</f>
        <v>15881036074</v>
      </c>
      <c r="C171" s="66">
        <f>SUM(C164:C170)</f>
        <v>14620058688</v>
      </c>
    </row>
    <row r="172" spans="1:3" s="60" customFormat="1" ht="12" x14ac:dyDescent="0.2">
      <c r="A172" s="62"/>
      <c r="B172" s="59"/>
      <c r="C172" s="59"/>
    </row>
    <row r="173" spans="1:3" s="60" customFormat="1" ht="12" x14ac:dyDescent="0.2">
      <c r="A173" s="62" t="s">
        <v>327</v>
      </c>
      <c r="B173" s="59"/>
      <c r="C173" s="59"/>
    </row>
    <row r="174" spans="1:3" s="60" customFormat="1" ht="12" x14ac:dyDescent="0.2">
      <c r="A174" s="62" t="s">
        <v>328</v>
      </c>
      <c r="B174" s="65">
        <v>1372266915</v>
      </c>
      <c r="C174" s="65">
        <v>1301461296</v>
      </c>
    </row>
    <row r="175" spans="1:3" s="60" customFormat="1" ht="12" x14ac:dyDescent="0.2">
      <c r="A175" s="62" t="s">
        <v>329</v>
      </c>
      <c r="B175" s="65">
        <v>91589726</v>
      </c>
      <c r="C175" s="65">
        <v>84151041</v>
      </c>
    </row>
    <row r="176" spans="1:3" s="60" customFormat="1" ht="12" x14ac:dyDescent="0.2">
      <c r="A176" s="62" t="s">
        <v>330</v>
      </c>
      <c r="B176" s="65">
        <v>126903289</v>
      </c>
      <c r="C176" s="65">
        <v>113780484</v>
      </c>
    </row>
    <row r="177" spans="1:3" s="60" customFormat="1" ht="12" x14ac:dyDescent="0.2">
      <c r="A177" s="62" t="s">
        <v>331</v>
      </c>
      <c r="B177" s="65">
        <v>3440092777</v>
      </c>
      <c r="C177" s="65">
        <v>2812619068</v>
      </c>
    </row>
    <row r="178" spans="1:3" s="60" customFormat="1" ht="12" x14ac:dyDescent="0.2">
      <c r="A178" s="62" t="s">
        <v>332</v>
      </c>
      <c r="B178" s="65">
        <v>187294537</v>
      </c>
      <c r="C178" s="65">
        <v>186345443</v>
      </c>
    </row>
    <row r="179" spans="1:3" s="60" customFormat="1" ht="12" x14ac:dyDescent="0.2">
      <c r="A179" s="62" t="s">
        <v>333</v>
      </c>
      <c r="B179" s="65">
        <v>1462309783</v>
      </c>
      <c r="C179" s="65">
        <v>1329550179</v>
      </c>
    </row>
    <row r="180" spans="1:3" s="60" customFormat="1" ht="12" x14ac:dyDescent="0.2">
      <c r="A180" s="62" t="s">
        <v>334</v>
      </c>
      <c r="B180" s="65">
        <v>9037095</v>
      </c>
      <c r="C180" s="65">
        <v>9001776</v>
      </c>
    </row>
    <row r="181" spans="1:3" s="60" customFormat="1" ht="12" x14ac:dyDescent="0.2">
      <c r="A181" s="62" t="s">
        <v>335</v>
      </c>
      <c r="B181" s="65">
        <v>6148224</v>
      </c>
      <c r="C181" s="65">
        <v>4383793</v>
      </c>
    </row>
    <row r="182" spans="1:3" s="60" customFormat="1" ht="12" x14ac:dyDescent="0.2">
      <c r="A182" s="63" t="s">
        <v>215</v>
      </c>
      <c r="B182" s="66">
        <f>SUM(B174:B181)</f>
        <v>6695642346</v>
      </c>
      <c r="C182" s="66">
        <f>SUM(C174:C181)-1</f>
        <v>5841293079</v>
      </c>
    </row>
    <row r="183" spans="1:3" s="60" customFormat="1" ht="12" x14ac:dyDescent="0.2">
      <c r="A183" s="63"/>
      <c r="B183" s="66"/>
      <c r="C183" s="66"/>
    </row>
    <row r="184" spans="1:3" s="60" customFormat="1" ht="12" x14ac:dyDescent="0.2">
      <c r="A184" s="62" t="s">
        <v>336</v>
      </c>
      <c r="B184" s="66"/>
      <c r="C184" s="66"/>
    </row>
    <row r="185" spans="1:3" s="60" customFormat="1" ht="12" x14ac:dyDescent="0.2">
      <c r="A185" s="62" t="s">
        <v>337</v>
      </c>
      <c r="B185" s="65">
        <v>-541785076.75</v>
      </c>
      <c r="C185" s="65">
        <v>-533626188.35000002</v>
      </c>
    </row>
    <row r="186" spans="1:3" s="60" customFormat="1" ht="12" x14ac:dyDescent="0.2">
      <c r="A186" s="62" t="s">
        <v>338</v>
      </c>
      <c r="B186" s="65">
        <v>-590319144.50999999</v>
      </c>
      <c r="C186" s="65">
        <v>-514579157.84000003</v>
      </c>
    </row>
    <row r="187" spans="1:3" s="60" customFormat="1" ht="12" x14ac:dyDescent="0.2">
      <c r="A187" s="62" t="s">
        <v>339</v>
      </c>
      <c r="B187" s="65">
        <v>-39474985.120000005</v>
      </c>
      <c r="C187" s="65">
        <v>-32907580.600000001</v>
      </c>
    </row>
    <row r="188" spans="1:3" s="60" customFormat="1" ht="12" x14ac:dyDescent="0.2">
      <c r="A188" s="62" t="s">
        <v>340</v>
      </c>
      <c r="B188" s="65">
        <v>-35355211.779999994</v>
      </c>
      <c r="C188" s="65">
        <v>-31005634.59</v>
      </c>
    </row>
    <row r="189" spans="1:3" s="60" customFormat="1" ht="12" x14ac:dyDescent="0.2">
      <c r="A189" s="62" t="s">
        <v>341</v>
      </c>
      <c r="B189" s="65">
        <v>-1250194017.9400001</v>
      </c>
      <c r="C189" s="65">
        <v>-980984042.01999998</v>
      </c>
    </row>
    <row r="190" spans="1:3" s="60" customFormat="1" ht="12" x14ac:dyDescent="0.2">
      <c r="A190" s="62" t="s">
        <v>342</v>
      </c>
      <c r="B190" s="65">
        <v>-273968.96999999997</v>
      </c>
      <c r="C190" s="65">
        <v>-273968.96999999997</v>
      </c>
    </row>
    <row r="191" spans="1:3" s="60" customFormat="1" ht="12" x14ac:dyDescent="0.2">
      <c r="A191" s="62" t="s">
        <v>343</v>
      </c>
      <c r="B191" s="65">
        <v>-399595909.55999994</v>
      </c>
      <c r="C191" s="65">
        <v>-322411782.00999999</v>
      </c>
    </row>
    <row r="192" spans="1:3" s="60" customFormat="1" ht="12" x14ac:dyDescent="0.2">
      <c r="A192" s="62" t="s">
        <v>344</v>
      </c>
      <c r="B192" s="65">
        <v>-2419059.5</v>
      </c>
      <c r="C192" s="65">
        <v>-1525964.69</v>
      </c>
    </row>
    <row r="193" spans="1:3" s="60" customFormat="1" ht="12" x14ac:dyDescent="0.2">
      <c r="A193" s="62" t="s">
        <v>345</v>
      </c>
      <c r="B193" s="65">
        <v>-9645667.6500000004</v>
      </c>
      <c r="C193" s="65">
        <v>-9645667.6500000004</v>
      </c>
    </row>
    <row r="194" spans="1:3" s="60" customFormat="1" ht="12" x14ac:dyDescent="0.2">
      <c r="A194" s="63" t="s">
        <v>346</v>
      </c>
      <c r="B194" s="66">
        <f>SUM(B185:B193)</f>
        <v>-2869063041.7800002</v>
      </c>
      <c r="C194" s="66">
        <f>SUM(C185:C193)</f>
        <v>-2426959986.7200003</v>
      </c>
    </row>
    <row r="195" spans="1:3" s="60" customFormat="1" ht="12" x14ac:dyDescent="0.2">
      <c r="A195" s="63"/>
      <c r="B195" s="66"/>
      <c r="C195" s="66"/>
    </row>
    <row r="196" spans="1:3" s="60" customFormat="1" ht="12" x14ac:dyDescent="0.2">
      <c r="A196" s="62" t="s">
        <v>347</v>
      </c>
      <c r="B196" s="66"/>
      <c r="C196" s="66"/>
    </row>
    <row r="197" spans="1:3" s="60" customFormat="1" ht="12" x14ac:dyDescent="0.2">
      <c r="A197" s="62" t="s">
        <v>337</v>
      </c>
      <c r="B197" s="65">
        <v>-5005509.8600000003</v>
      </c>
      <c r="C197" s="65">
        <v>-8815851.4100000001</v>
      </c>
    </row>
    <row r="198" spans="1:3" s="60" customFormat="1" ht="12" x14ac:dyDescent="0.2">
      <c r="A198" s="62" t="s">
        <v>338</v>
      </c>
      <c r="B198" s="65">
        <v>-55724027.850000001</v>
      </c>
      <c r="C198" s="65">
        <v>-61142891.189999998</v>
      </c>
    </row>
    <row r="199" spans="1:3" s="60" customFormat="1" ht="12" x14ac:dyDescent="0.2">
      <c r="A199" s="62" t="s">
        <v>339</v>
      </c>
      <c r="B199" s="65">
        <v>-5026901.45</v>
      </c>
      <c r="C199" s="65">
        <v>-4199670.63</v>
      </c>
    </row>
    <row r="200" spans="1:3" s="60" customFormat="1" ht="12" x14ac:dyDescent="0.2">
      <c r="A200" s="62" t="s">
        <v>340</v>
      </c>
      <c r="B200" s="65">
        <v>-3271661.99</v>
      </c>
      <c r="C200" s="65">
        <v>-2539850.37</v>
      </c>
    </row>
    <row r="201" spans="1:3" s="60" customFormat="1" ht="12" x14ac:dyDescent="0.2">
      <c r="A201" s="62" t="s">
        <v>341</v>
      </c>
      <c r="B201" s="65">
        <v>-201062441.80000001</v>
      </c>
      <c r="C201" s="65">
        <v>-120150872.51000001</v>
      </c>
    </row>
    <row r="202" spans="1:3" s="60" customFormat="1" ht="12" x14ac:dyDescent="0.2">
      <c r="A202" s="62" t="s">
        <v>342</v>
      </c>
      <c r="B202" s="65">
        <v>0</v>
      </c>
      <c r="C202" s="65">
        <v>0</v>
      </c>
    </row>
    <row r="203" spans="1:3" s="60" customFormat="1" ht="12" x14ac:dyDescent="0.2">
      <c r="A203" s="62" t="s">
        <v>343</v>
      </c>
      <c r="B203" s="65">
        <v>-57915774.439999998</v>
      </c>
      <c r="C203" s="65">
        <v>-59983478.090000004</v>
      </c>
    </row>
    <row r="204" spans="1:3" s="60" customFormat="1" ht="12" x14ac:dyDescent="0.2">
      <c r="A204" s="62" t="s">
        <v>344</v>
      </c>
      <c r="B204" s="65">
        <v>-734737.99</v>
      </c>
      <c r="C204" s="65">
        <v>-456731.67</v>
      </c>
    </row>
    <row r="205" spans="1:3" s="60" customFormat="1" ht="12" x14ac:dyDescent="0.2">
      <c r="A205" s="62" t="s">
        <v>345</v>
      </c>
      <c r="B205" s="65">
        <v>0</v>
      </c>
      <c r="C205" s="65">
        <v>-2255.5700000000002</v>
      </c>
    </row>
    <row r="206" spans="1:3" s="60" customFormat="1" ht="12" x14ac:dyDescent="0.2">
      <c r="A206" s="63" t="s">
        <v>346</v>
      </c>
      <c r="B206" s="66">
        <f>SUM(B197:B205)</f>
        <v>-328741055.38000005</v>
      </c>
      <c r="C206" s="66">
        <f>SUM(C197:C205)</f>
        <v>-257291601.44</v>
      </c>
    </row>
    <row r="207" spans="1:3" s="60" customFormat="1" ht="12" x14ac:dyDescent="0.2">
      <c r="A207" s="63"/>
      <c r="B207" s="66"/>
      <c r="C207" s="66"/>
    </row>
    <row r="208" spans="1:3" s="60" customFormat="1" ht="12" x14ac:dyDescent="0.2">
      <c r="A208" s="72" t="s">
        <v>348</v>
      </c>
      <c r="B208" s="66"/>
      <c r="C208" s="66"/>
    </row>
    <row r="209" spans="1:3" s="60" customFormat="1" ht="12" x14ac:dyDescent="0.2">
      <c r="A209" s="63"/>
      <c r="B209" s="73" t="s">
        <v>349</v>
      </c>
      <c r="C209" s="66"/>
    </row>
    <row r="210" spans="1:3" s="60" customFormat="1" ht="12" x14ac:dyDescent="0.2">
      <c r="A210" s="74" t="s">
        <v>350</v>
      </c>
      <c r="B210" s="75">
        <v>10</v>
      </c>
      <c r="C210" s="66"/>
    </row>
    <row r="211" spans="1:3" s="60" customFormat="1" ht="12" x14ac:dyDescent="0.2">
      <c r="A211" s="74" t="s">
        <v>351</v>
      </c>
      <c r="B211" s="75">
        <v>33.299999999999997</v>
      </c>
      <c r="C211" s="66"/>
    </row>
    <row r="212" spans="1:3" s="60" customFormat="1" ht="12" x14ac:dyDescent="0.2">
      <c r="A212" s="74" t="s">
        <v>352</v>
      </c>
      <c r="B212" s="75">
        <v>20</v>
      </c>
      <c r="C212" s="66"/>
    </row>
    <row r="213" spans="1:3" s="60" customFormat="1" ht="12" x14ac:dyDescent="0.2">
      <c r="A213" s="74" t="s">
        <v>353</v>
      </c>
      <c r="B213" s="75">
        <v>20</v>
      </c>
      <c r="C213" s="66"/>
    </row>
    <row r="214" spans="1:3" s="60" customFormat="1" ht="12" x14ac:dyDescent="0.2">
      <c r="A214" s="74" t="s">
        <v>354</v>
      </c>
      <c r="B214" s="75">
        <v>10</v>
      </c>
      <c r="C214" s="66"/>
    </row>
    <row r="215" spans="1:3" s="60" customFormat="1" ht="12" x14ac:dyDescent="0.2">
      <c r="A215" s="74" t="s">
        <v>355</v>
      </c>
      <c r="B215" s="75">
        <v>10</v>
      </c>
      <c r="C215" s="66"/>
    </row>
    <row r="216" spans="1:3" s="60" customFormat="1" ht="12" x14ac:dyDescent="0.2">
      <c r="A216" s="74" t="s">
        <v>356</v>
      </c>
      <c r="B216" s="75">
        <v>20</v>
      </c>
      <c r="C216" s="66"/>
    </row>
    <row r="217" spans="1:3" s="60" customFormat="1" ht="12" x14ac:dyDescent="0.2">
      <c r="A217" s="74" t="s">
        <v>357</v>
      </c>
      <c r="B217" s="75">
        <v>20</v>
      </c>
      <c r="C217" s="66"/>
    </row>
    <row r="218" spans="1:3" s="60" customFormat="1" ht="12" x14ac:dyDescent="0.2">
      <c r="A218" s="74" t="s">
        <v>358</v>
      </c>
      <c r="B218" s="75">
        <v>20</v>
      </c>
      <c r="C218" s="66"/>
    </row>
    <row r="219" spans="1:3" s="60" customFormat="1" ht="12" x14ac:dyDescent="0.2">
      <c r="A219" s="74" t="s">
        <v>359</v>
      </c>
      <c r="B219" s="75">
        <v>20</v>
      </c>
      <c r="C219" s="66"/>
    </row>
    <row r="220" spans="1:3" s="60" customFormat="1" ht="12" x14ac:dyDescent="0.2">
      <c r="A220" s="74" t="s">
        <v>360</v>
      </c>
      <c r="B220" s="75">
        <v>10</v>
      </c>
      <c r="C220" s="66"/>
    </row>
    <row r="221" spans="1:3" s="60" customFormat="1" ht="12" x14ac:dyDescent="0.2">
      <c r="A221" s="74" t="s">
        <v>361</v>
      </c>
      <c r="B221" s="75">
        <v>33.299999999999997</v>
      </c>
      <c r="C221" s="66"/>
    </row>
    <row r="222" spans="1:3" s="60" customFormat="1" ht="12" x14ac:dyDescent="0.2">
      <c r="A222" s="74" t="s">
        <v>362</v>
      </c>
      <c r="B222" s="75">
        <v>33.299999999999997</v>
      </c>
      <c r="C222" s="66"/>
    </row>
    <row r="223" spans="1:3" s="60" customFormat="1" ht="12" x14ac:dyDescent="0.2">
      <c r="A223" s="74" t="s">
        <v>363</v>
      </c>
      <c r="B223" s="75">
        <v>10</v>
      </c>
      <c r="C223" s="66"/>
    </row>
    <row r="224" spans="1:3" s="60" customFormat="1" ht="12" x14ac:dyDescent="0.2">
      <c r="A224" s="74" t="s">
        <v>364</v>
      </c>
      <c r="B224" s="75">
        <v>10</v>
      </c>
      <c r="C224" s="66"/>
    </row>
    <row r="225" spans="1:3" s="60" customFormat="1" ht="12" x14ac:dyDescent="0.2">
      <c r="A225" s="74" t="s">
        <v>365</v>
      </c>
      <c r="B225" s="75">
        <v>10</v>
      </c>
      <c r="C225" s="66"/>
    </row>
    <row r="226" spans="1:3" s="60" customFormat="1" ht="12" x14ac:dyDescent="0.2">
      <c r="A226" s="74" t="s">
        <v>366</v>
      </c>
      <c r="B226" s="75">
        <v>10</v>
      </c>
      <c r="C226" s="66"/>
    </row>
    <row r="227" spans="1:3" s="60" customFormat="1" ht="12" x14ac:dyDescent="0.2">
      <c r="A227" s="74" t="s">
        <v>367</v>
      </c>
      <c r="B227" s="75">
        <v>10</v>
      </c>
      <c r="C227" s="66"/>
    </row>
    <row r="228" spans="1:3" s="60" customFormat="1" ht="12" x14ac:dyDescent="0.2">
      <c r="A228" s="74" t="s">
        <v>368</v>
      </c>
      <c r="B228" s="75">
        <v>10</v>
      </c>
      <c r="C228" s="66"/>
    </row>
    <row r="229" spans="1:3" s="60" customFormat="1" ht="12" x14ac:dyDescent="0.2">
      <c r="A229" s="74" t="s">
        <v>369</v>
      </c>
      <c r="B229" s="75">
        <v>20</v>
      </c>
      <c r="C229" s="66"/>
    </row>
    <row r="230" spans="1:3" s="60" customFormat="1" ht="12" x14ac:dyDescent="0.2">
      <c r="A230" s="74" t="s">
        <v>370</v>
      </c>
      <c r="B230" s="75">
        <v>10</v>
      </c>
      <c r="C230" s="66"/>
    </row>
    <row r="231" spans="1:3" s="60" customFormat="1" ht="12" x14ac:dyDescent="0.2">
      <c r="A231" s="76" t="s">
        <v>45</v>
      </c>
      <c r="B231" s="66"/>
      <c r="C231" s="66"/>
    </row>
    <row r="232" spans="1:3" s="60" customFormat="1" ht="12" x14ac:dyDescent="0.2">
      <c r="A232" s="76" t="s">
        <v>371</v>
      </c>
      <c r="B232" s="66"/>
      <c r="C232" s="66"/>
    </row>
    <row r="233" spans="1:3" s="60" customFormat="1" ht="12" x14ac:dyDescent="0.2">
      <c r="A233" s="76" t="s">
        <v>372</v>
      </c>
      <c r="B233" s="66"/>
      <c r="C233" s="66"/>
    </row>
    <row r="234" spans="1:3" s="60" customFormat="1" ht="12" x14ac:dyDescent="0.2">
      <c r="A234" s="63"/>
      <c r="B234" s="66"/>
      <c r="C234" s="66"/>
    </row>
    <row r="235" spans="1:3" s="60" customFormat="1" ht="12" x14ac:dyDescent="0.2">
      <c r="A235" s="62" t="s">
        <v>373</v>
      </c>
      <c r="B235" s="59"/>
      <c r="C235" s="59"/>
    </row>
    <row r="236" spans="1:3" s="60" customFormat="1" ht="12" x14ac:dyDescent="0.2">
      <c r="A236" s="62" t="s">
        <v>374</v>
      </c>
      <c r="B236" s="65">
        <v>339308675</v>
      </c>
      <c r="C236" s="65">
        <v>273774785</v>
      </c>
    </row>
    <row r="237" spans="1:3" s="60" customFormat="1" ht="12" x14ac:dyDescent="0.2">
      <c r="A237" s="62" t="s">
        <v>375</v>
      </c>
      <c r="B237" s="65">
        <v>2853404</v>
      </c>
      <c r="C237" s="65">
        <v>2853404</v>
      </c>
    </row>
    <row r="238" spans="1:3" s="60" customFormat="1" ht="12" x14ac:dyDescent="0.2">
      <c r="A238" s="62" t="s">
        <v>376</v>
      </c>
      <c r="B238" s="65">
        <v>219643497</v>
      </c>
      <c r="C238" s="65">
        <v>256799276</v>
      </c>
    </row>
    <row r="239" spans="1:3" s="60" customFormat="1" ht="12" x14ac:dyDescent="0.2">
      <c r="A239" s="62" t="s">
        <v>377</v>
      </c>
      <c r="B239" s="65">
        <v>4618409</v>
      </c>
      <c r="C239" s="65">
        <v>1228409</v>
      </c>
    </row>
    <row r="240" spans="1:3" s="60" customFormat="1" ht="12" x14ac:dyDescent="0.2">
      <c r="A240" s="63" t="s">
        <v>215</v>
      </c>
      <c r="B240" s="66">
        <f>SUM(B236:B239)</f>
        <v>566423985</v>
      </c>
      <c r="C240" s="66">
        <f>SUM(C236:C239)</f>
        <v>534655874</v>
      </c>
    </row>
    <row r="241" spans="1:3" s="60" customFormat="1" ht="12" x14ac:dyDescent="0.2">
      <c r="A241" s="63"/>
      <c r="B241" s="66"/>
      <c r="C241" s="66"/>
    </row>
    <row r="242" spans="1:3" s="60" customFormat="1" ht="12" x14ac:dyDescent="0.2">
      <c r="A242" s="63" t="s">
        <v>378</v>
      </c>
      <c r="B242" s="59"/>
      <c r="C242" s="59"/>
    </row>
    <row r="243" spans="1:3" s="60" customFormat="1" ht="12" x14ac:dyDescent="0.2">
      <c r="A243" s="62" t="s">
        <v>379</v>
      </c>
      <c r="B243" s="59"/>
      <c r="C243" s="59"/>
    </row>
    <row r="244" spans="1:3" s="60" customFormat="1" ht="12" x14ac:dyDescent="0.2">
      <c r="A244" s="62" t="s">
        <v>380</v>
      </c>
      <c r="B244" s="65">
        <v>129261</v>
      </c>
      <c r="C244" s="65">
        <v>129261</v>
      </c>
    </row>
    <row r="245" spans="1:3" s="60" customFormat="1" ht="12" x14ac:dyDescent="0.2">
      <c r="A245" s="62" t="s">
        <v>381</v>
      </c>
      <c r="B245" s="65">
        <v>3545413</v>
      </c>
      <c r="C245" s="65">
        <v>3545413</v>
      </c>
    </row>
    <row r="246" spans="1:3" s="60" customFormat="1" ht="12" x14ac:dyDescent="0.2">
      <c r="A246" s="63" t="s">
        <v>215</v>
      </c>
      <c r="B246" s="66">
        <f>SUM(B244:B245)</f>
        <v>3674674</v>
      </c>
      <c r="C246" s="66">
        <f>SUM(C244:C245)</f>
        <v>3674674</v>
      </c>
    </row>
    <row r="247" spans="1:3" s="60" customFormat="1" ht="12" x14ac:dyDescent="0.2">
      <c r="A247" s="63"/>
      <c r="B247" s="66"/>
      <c r="C247" s="66"/>
    </row>
    <row r="248" spans="1:3" s="60" customFormat="1" ht="17.25" customHeight="1" x14ac:dyDescent="0.2">
      <c r="A248" s="59"/>
      <c r="B248" s="59"/>
      <c r="C248" s="59"/>
    </row>
    <row r="249" spans="1:3" s="60" customFormat="1" ht="12" x14ac:dyDescent="0.2">
      <c r="A249" s="77" t="s">
        <v>382</v>
      </c>
      <c r="B249" s="59"/>
      <c r="C249" s="59"/>
    </row>
    <row r="250" spans="1:3" s="60" customFormat="1" ht="12" x14ac:dyDescent="0.2">
      <c r="A250" s="78"/>
      <c r="B250" s="59"/>
      <c r="C250" s="59"/>
    </row>
    <row r="251" spans="1:3" s="60" customFormat="1" ht="12" x14ac:dyDescent="0.2">
      <c r="A251" s="63" t="s">
        <v>383</v>
      </c>
      <c r="B251" s="59"/>
      <c r="C251" s="59"/>
    </row>
    <row r="252" spans="1:3" s="60" customFormat="1" ht="12" x14ac:dyDescent="0.2">
      <c r="A252" s="62" t="s">
        <v>384</v>
      </c>
      <c r="B252" s="65">
        <v>1083294564</v>
      </c>
      <c r="C252" s="65">
        <v>991437298</v>
      </c>
    </row>
    <row r="253" spans="1:3" s="60" customFormat="1" ht="12" x14ac:dyDescent="0.2">
      <c r="A253" s="62" t="s">
        <v>385</v>
      </c>
      <c r="B253" s="65">
        <v>482307007</v>
      </c>
      <c r="C253" s="65">
        <v>97699815</v>
      </c>
    </row>
    <row r="254" spans="1:3" s="60" customFormat="1" ht="12" x14ac:dyDescent="0.2">
      <c r="A254" s="62" t="s">
        <v>386</v>
      </c>
      <c r="B254" s="65">
        <v>240669698</v>
      </c>
      <c r="C254" s="65">
        <v>76657678</v>
      </c>
    </row>
    <row r="255" spans="1:3" s="60" customFormat="1" ht="12" x14ac:dyDescent="0.2">
      <c r="A255" s="62" t="s">
        <v>387</v>
      </c>
      <c r="B255" s="65">
        <v>2394371252</v>
      </c>
      <c r="C255" s="65">
        <v>2228650708</v>
      </c>
    </row>
    <row r="256" spans="1:3" s="60" customFormat="1" ht="12" x14ac:dyDescent="0.2">
      <c r="A256" s="62" t="s">
        <v>388</v>
      </c>
      <c r="B256" s="65">
        <v>256737810</v>
      </c>
      <c r="C256" s="65">
        <v>88558915</v>
      </c>
    </row>
    <row r="257" spans="1:3" s="60" customFormat="1" ht="12" x14ac:dyDescent="0.2">
      <c r="A257" s="62" t="s">
        <v>389</v>
      </c>
      <c r="B257" s="65">
        <v>11600</v>
      </c>
      <c r="C257" s="65">
        <v>0</v>
      </c>
    </row>
    <row r="258" spans="1:3" s="60" customFormat="1" ht="12" x14ac:dyDescent="0.2">
      <c r="A258" s="62" t="s">
        <v>390</v>
      </c>
      <c r="B258" s="65">
        <v>361364654</v>
      </c>
      <c r="C258" s="65">
        <v>251165207</v>
      </c>
    </row>
    <row r="259" spans="1:3" s="60" customFormat="1" ht="12" x14ac:dyDescent="0.2">
      <c r="A259" s="62" t="s">
        <v>391</v>
      </c>
      <c r="B259" s="65">
        <v>197458176</v>
      </c>
      <c r="C259" s="65">
        <v>670102</v>
      </c>
    </row>
    <row r="260" spans="1:3" s="60" customFormat="1" ht="12" x14ac:dyDescent="0.2">
      <c r="A260" s="62" t="s">
        <v>392</v>
      </c>
      <c r="B260" s="65">
        <v>45596815</v>
      </c>
      <c r="C260" s="65">
        <v>335518189</v>
      </c>
    </row>
    <row r="261" spans="1:3" s="60" customFormat="1" ht="12" x14ac:dyDescent="0.2">
      <c r="A261" s="62" t="s">
        <v>393</v>
      </c>
      <c r="B261" s="65">
        <v>2440000000</v>
      </c>
      <c r="C261" s="65">
        <v>300600000</v>
      </c>
    </row>
    <row r="262" spans="1:3" s="60" customFormat="1" ht="12" x14ac:dyDescent="0.2">
      <c r="A262" s="62" t="s">
        <v>394</v>
      </c>
      <c r="B262" s="65">
        <v>108179432</v>
      </c>
      <c r="C262" s="65">
        <v>68685042</v>
      </c>
    </row>
    <row r="263" spans="1:3" s="60" customFormat="1" ht="12" x14ac:dyDescent="0.2">
      <c r="A263" s="62" t="s">
        <v>395</v>
      </c>
      <c r="B263" s="65">
        <v>75305156</v>
      </c>
      <c r="C263" s="65">
        <v>41564140</v>
      </c>
    </row>
    <row r="264" spans="1:3" s="60" customFormat="1" ht="12" x14ac:dyDescent="0.2">
      <c r="A264" s="62" t="s">
        <v>396</v>
      </c>
      <c r="B264" s="65">
        <v>13841624</v>
      </c>
      <c r="C264" s="65">
        <v>0</v>
      </c>
    </row>
    <row r="265" spans="1:3" s="60" customFormat="1" ht="12" x14ac:dyDescent="0.2">
      <c r="A265" s="63" t="s">
        <v>215</v>
      </c>
      <c r="B265" s="66">
        <f>SUM(B252:B264)</f>
        <v>7699137788</v>
      </c>
      <c r="C265" s="66">
        <f>SUM(C252:C264)</f>
        <v>4481207094</v>
      </c>
    </row>
    <row r="266" spans="1:3" s="60" customFormat="1" ht="12" x14ac:dyDescent="0.2">
      <c r="A266" s="62"/>
      <c r="B266" s="59"/>
      <c r="C266" s="59"/>
    </row>
    <row r="267" spans="1:3" s="60" customFormat="1" ht="12" x14ac:dyDescent="0.2">
      <c r="A267" s="63" t="s">
        <v>397</v>
      </c>
      <c r="B267" s="59"/>
      <c r="C267" s="59"/>
    </row>
    <row r="268" spans="1:3" s="60" customFormat="1" ht="12" x14ac:dyDescent="0.2">
      <c r="A268" s="62" t="s">
        <v>398</v>
      </c>
      <c r="B268" s="65">
        <v>269226407</v>
      </c>
      <c r="C268" s="65">
        <v>295838664</v>
      </c>
    </row>
    <row r="269" spans="1:3" s="60" customFormat="1" ht="12" x14ac:dyDescent="0.2">
      <c r="A269" s="62" t="s">
        <v>399</v>
      </c>
      <c r="B269" s="65">
        <v>35161804511</v>
      </c>
      <c r="C269" s="65">
        <v>34916072827</v>
      </c>
    </row>
    <row r="270" spans="1:3" s="60" customFormat="1" ht="12" x14ac:dyDescent="0.2">
      <c r="A270" s="63" t="s">
        <v>215</v>
      </c>
      <c r="B270" s="66">
        <f>SUM(B268:B269)</f>
        <v>35431030918</v>
      </c>
      <c r="C270" s="66">
        <f>SUM(C268:C269)+1</f>
        <v>35211911492</v>
      </c>
    </row>
    <row r="271" spans="1:3" s="60" customFormat="1" ht="12" x14ac:dyDescent="0.2">
      <c r="A271" s="62"/>
      <c r="B271" s="59"/>
      <c r="C271" s="59"/>
    </row>
    <row r="272" spans="1:3" s="60" customFormat="1" ht="12" x14ac:dyDescent="0.2">
      <c r="A272" s="63" t="s">
        <v>400</v>
      </c>
      <c r="B272" s="59"/>
      <c r="C272" s="59"/>
    </row>
    <row r="273" spans="1:3" s="60" customFormat="1" ht="12" x14ac:dyDescent="0.2">
      <c r="A273" s="62" t="s">
        <v>401</v>
      </c>
      <c r="B273" s="66">
        <v>183129678</v>
      </c>
      <c r="C273" s="66">
        <v>396235652</v>
      </c>
    </row>
    <row r="274" spans="1:3" s="60" customFormat="1" ht="12" x14ac:dyDescent="0.2">
      <c r="A274" s="62"/>
      <c r="B274" s="66"/>
      <c r="C274" s="66"/>
    </row>
    <row r="275" spans="1:3" s="60" customFormat="1" ht="17.25" customHeight="1" x14ac:dyDescent="0.2">
      <c r="A275" s="62"/>
      <c r="B275" s="59"/>
      <c r="C275" s="59"/>
    </row>
    <row r="276" spans="1:3" s="60" customFormat="1" ht="12" x14ac:dyDescent="0.2">
      <c r="A276" s="58" t="s">
        <v>402</v>
      </c>
      <c r="B276" s="59"/>
      <c r="C276" s="59"/>
    </row>
    <row r="277" spans="1:3" s="60" customFormat="1" ht="12" x14ac:dyDescent="0.2">
      <c r="A277" s="62"/>
      <c r="B277" s="59"/>
      <c r="C277" s="59"/>
    </row>
    <row r="278" spans="1:3" s="60" customFormat="1" ht="12" x14ac:dyDescent="0.2">
      <c r="A278" s="63" t="s">
        <v>403</v>
      </c>
      <c r="B278" s="59"/>
      <c r="C278" s="59"/>
    </row>
    <row r="279" spans="1:3" s="60" customFormat="1" ht="12" x14ac:dyDescent="0.2">
      <c r="A279" s="62" t="s">
        <v>232</v>
      </c>
      <c r="B279" s="79">
        <v>0</v>
      </c>
      <c r="C279" s="79">
        <v>0</v>
      </c>
    </row>
    <row r="280" spans="1:3" s="60" customFormat="1" ht="12" x14ac:dyDescent="0.2">
      <c r="A280" s="62" t="s">
        <v>404</v>
      </c>
      <c r="B280" s="65">
        <v>59233013</v>
      </c>
      <c r="C280" s="65">
        <v>59233013</v>
      </c>
    </row>
    <row r="281" spans="1:3" s="60" customFormat="1" ht="12" x14ac:dyDescent="0.2">
      <c r="A281" s="62" t="s">
        <v>405</v>
      </c>
      <c r="B281" s="65">
        <v>-4964679426</v>
      </c>
      <c r="C281" s="65">
        <v>-4964679426</v>
      </c>
    </row>
    <row r="282" spans="1:3" s="60" customFormat="1" ht="12" x14ac:dyDescent="0.2">
      <c r="A282" s="63" t="s">
        <v>215</v>
      </c>
      <c r="B282" s="66">
        <f>SUM(B279:B281)</f>
        <v>-4905446413</v>
      </c>
      <c r="C282" s="66">
        <f>SUM(C279:C281)</f>
        <v>-4905446413</v>
      </c>
    </row>
    <row r="283" spans="1:3" s="60" customFormat="1" ht="12" x14ac:dyDescent="0.2">
      <c r="A283" s="62"/>
      <c r="B283" s="59"/>
      <c r="C283" s="59"/>
    </row>
    <row r="284" spans="1:3" s="60" customFormat="1" ht="12" x14ac:dyDescent="0.2">
      <c r="A284" s="63" t="s">
        <v>406</v>
      </c>
      <c r="B284" s="59"/>
      <c r="C284" s="59"/>
    </row>
    <row r="285" spans="1:3" s="60" customFormat="1" ht="12" x14ac:dyDescent="0.2">
      <c r="A285" s="62" t="s">
        <v>407</v>
      </c>
      <c r="B285" s="65">
        <v>2656404215</v>
      </c>
      <c r="C285" s="65">
        <v>4196959064</v>
      </c>
    </row>
    <row r="286" spans="1:3" s="60" customFormat="1" ht="12" x14ac:dyDescent="0.2">
      <c r="A286" s="62" t="s">
        <v>408</v>
      </c>
      <c r="B286" s="65">
        <v>-18228990033</v>
      </c>
      <c r="C286" s="65">
        <v>-18297041674</v>
      </c>
    </row>
    <row r="287" spans="1:3" s="60" customFormat="1" ht="12" x14ac:dyDescent="0.2">
      <c r="A287" s="62" t="s">
        <v>409</v>
      </c>
      <c r="B287" s="65">
        <v>4703965785</v>
      </c>
      <c r="C287" s="65">
        <v>4703965785</v>
      </c>
    </row>
    <row r="288" spans="1:3" s="60" customFormat="1" ht="12" x14ac:dyDescent="0.2">
      <c r="A288" s="63" t="s">
        <v>215</v>
      </c>
      <c r="B288" s="66">
        <f>SUM(B285:B287)</f>
        <v>-10868620033</v>
      </c>
      <c r="C288" s="66">
        <f>SUM(C285:C287)</f>
        <v>-9396116825</v>
      </c>
    </row>
    <row r="289" spans="1:3" s="60" customFormat="1" ht="22.5" customHeight="1" x14ac:dyDescent="0.2">
      <c r="A289" s="62"/>
      <c r="B289" s="59"/>
      <c r="C289" s="59"/>
    </row>
    <row r="290" spans="1:3" s="60" customFormat="1" ht="12" x14ac:dyDescent="0.2">
      <c r="A290" s="58" t="s">
        <v>410</v>
      </c>
      <c r="B290" s="59"/>
      <c r="C290" s="59"/>
    </row>
    <row r="291" spans="1:3" s="60" customFormat="1" ht="12" x14ac:dyDescent="0.2">
      <c r="A291" s="62"/>
      <c r="B291" s="59"/>
      <c r="C291" s="59"/>
    </row>
    <row r="292" spans="1:3" s="60" customFormat="1" ht="12" x14ac:dyDescent="0.2">
      <c r="A292" s="63" t="s">
        <v>294</v>
      </c>
      <c r="B292" s="59"/>
      <c r="C292" s="59"/>
    </row>
    <row r="293" spans="1:3" s="60" customFormat="1" ht="12" x14ac:dyDescent="0.2">
      <c r="A293" s="62" t="s">
        <v>295</v>
      </c>
      <c r="B293" s="65">
        <v>49046914</v>
      </c>
      <c r="C293" s="65">
        <v>49897263</v>
      </c>
    </row>
    <row r="294" spans="1:3" s="60" customFormat="1" ht="12" x14ac:dyDescent="0.2">
      <c r="A294" s="62" t="s">
        <v>296</v>
      </c>
      <c r="B294" s="65">
        <v>2424274447</v>
      </c>
      <c r="C294" s="65">
        <v>2197396872</v>
      </c>
    </row>
    <row r="295" spans="1:3" s="60" customFormat="1" ht="12" x14ac:dyDescent="0.2">
      <c r="A295" s="62" t="s">
        <v>297</v>
      </c>
      <c r="B295" s="65">
        <v>411399691</v>
      </c>
      <c r="C295" s="65">
        <v>251624085</v>
      </c>
    </row>
    <row r="296" spans="1:3" s="60" customFormat="1" ht="12" x14ac:dyDescent="0.2">
      <c r="A296" s="62" t="s">
        <v>298</v>
      </c>
      <c r="B296" s="65">
        <v>992894279</v>
      </c>
      <c r="C296" s="65">
        <v>1110329773</v>
      </c>
    </row>
    <row r="297" spans="1:3" s="60" customFormat="1" ht="12" x14ac:dyDescent="0.2">
      <c r="A297" s="63" t="s">
        <v>215</v>
      </c>
      <c r="B297" s="66">
        <f>SUM(B293:B296)</f>
        <v>3877615331</v>
      </c>
      <c r="C297" s="66">
        <f>SUM(C293:C296)</f>
        <v>3609247993</v>
      </c>
    </row>
    <row r="298" spans="1:3" s="60" customFormat="1" ht="12" x14ac:dyDescent="0.2">
      <c r="A298" s="62"/>
      <c r="B298" s="59"/>
      <c r="C298" s="59"/>
    </row>
    <row r="299" spans="1:3" s="60" customFormat="1" ht="12" x14ac:dyDescent="0.2">
      <c r="A299" s="62"/>
      <c r="B299" s="59"/>
      <c r="C299" s="59"/>
    </row>
    <row r="300" spans="1:3" s="60" customFormat="1" ht="12" x14ac:dyDescent="0.2">
      <c r="A300" s="80" t="s">
        <v>411</v>
      </c>
      <c r="B300" s="80"/>
      <c r="C300" s="80"/>
    </row>
    <row r="301" spans="1:3" s="60" customFormat="1" ht="12" x14ac:dyDescent="0.2">
      <c r="A301" s="69" t="s">
        <v>412</v>
      </c>
      <c r="B301" s="64">
        <v>2025</v>
      </c>
      <c r="C301" s="64">
        <v>2024</v>
      </c>
    </row>
    <row r="302" spans="1:3" s="60" customFormat="1" ht="6" customHeight="1" x14ac:dyDescent="0.2">
      <c r="A302" s="62"/>
      <c r="B302" s="59"/>
      <c r="C302" s="59"/>
    </row>
    <row r="303" spans="1:3" s="60" customFormat="1" ht="12" x14ac:dyDescent="0.2">
      <c r="A303" s="63" t="s">
        <v>413</v>
      </c>
      <c r="B303" s="66">
        <f>SUM(B304:B310)</f>
        <v>1731341442</v>
      </c>
      <c r="C303" s="66">
        <f>SUM(C304:C310)</f>
        <v>1147646161</v>
      </c>
    </row>
    <row r="304" spans="1:3" s="60" customFormat="1" ht="12" x14ac:dyDescent="0.2">
      <c r="A304" s="62" t="s">
        <v>414</v>
      </c>
      <c r="B304" s="65">
        <v>0</v>
      </c>
      <c r="C304" s="65">
        <v>17871100</v>
      </c>
    </row>
    <row r="305" spans="1:3" s="60" customFormat="1" ht="12" x14ac:dyDescent="0.2">
      <c r="A305" s="62" t="s">
        <v>415</v>
      </c>
      <c r="B305" s="65">
        <v>0</v>
      </c>
      <c r="C305" s="65">
        <v>0</v>
      </c>
    </row>
    <row r="306" spans="1:3" s="60" customFormat="1" ht="12" x14ac:dyDescent="0.2">
      <c r="A306" s="62" t="s">
        <v>416</v>
      </c>
      <c r="B306" s="65">
        <v>0</v>
      </c>
      <c r="C306" s="65">
        <v>0</v>
      </c>
    </row>
    <row r="307" spans="1:3" s="60" customFormat="1" ht="12" x14ac:dyDescent="0.2">
      <c r="A307" s="62" t="s">
        <v>417</v>
      </c>
      <c r="B307" s="65">
        <v>0</v>
      </c>
      <c r="C307" s="65">
        <v>0</v>
      </c>
    </row>
    <row r="308" spans="1:3" s="60" customFormat="1" ht="12" x14ac:dyDescent="0.2">
      <c r="A308" s="62" t="s">
        <v>418</v>
      </c>
      <c r="B308" s="65">
        <v>1573035776</v>
      </c>
      <c r="C308" s="65">
        <v>921846599</v>
      </c>
    </row>
    <row r="309" spans="1:3" s="60" customFormat="1" ht="12" x14ac:dyDescent="0.2">
      <c r="A309" s="62" t="s">
        <v>419</v>
      </c>
      <c r="B309" s="65">
        <v>158305666</v>
      </c>
      <c r="C309" s="65">
        <v>207928462</v>
      </c>
    </row>
    <row r="310" spans="1:3" s="60" customFormat="1" ht="12" x14ac:dyDescent="0.2">
      <c r="A310" s="62" t="s">
        <v>420</v>
      </c>
      <c r="B310" s="65">
        <v>0</v>
      </c>
      <c r="C310" s="65">
        <v>0</v>
      </c>
    </row>
    <row r="311" spans="1:3" s="60" customFormat="1" ht="12" x14ac:dyDescent="0.2">
      <c r="A311" s="63" t="s">
        <v>421</v>
      </c>
      <c r="B311" s="66">
        <f>SUM(B312:B319)</f>
        <v>394321612</v>
      </c>
      <c r="C311" s="66">
        <f>SUM(C312:C319)-1</f>
        <v>634775424</v>
      </c>
    </row>
    <row r="312" spans="1:3" s="60" customFormat="1" ht="12" x14ac:dyDescent="0.2">
      <c r="A312" s="62" t="s">
        <v>422</v>
      </c>
      <c r="B312" s="65">
        <v>58319007</v>
      </c>
      <c r="C312" s="65">
        <v>18132626</v>
      </c>
    </row>
    <row r="313" spans="1:3" s="60" customFormat="1" ht="12" x14ac:dyDescent="0.2">
      <c r="A313" s="62" t="s">
        <v>423</v>
      </c>
      <c r="B313" s="65">
        <v>2743635</v>
      </c>
      <c r="C313" s="65">
        <v>1728499</v>
      </c>
    </row>
    <row r="314" spans="1:3" s="60" customFormat="1" ht="12" x14ac:dyDescent="0.2">
      <c r="A314" s="62" t="s">
        <v>424</v>
      </c>
      <c r="B314" s="65">
        <v>3741662</v>
      </c>
      <c r="C314" s="65">
        <v>633872</v>
      </c>
    </row>
    <row r="315" spans="1:3" s="60" customFormat="1" ht="12" x14ac:dyDescent="0.2">
      <c r="A315" s="62" t="s">
        <v>425</v>
      </c>
      <c r="B315" s="65">
        <v>197778046</v>
      </c>
      <c r="C315" s="65">
        <v>564798290</v>
      </c>
    </row>
    <row r="316" spans="1:3" s="60" customFormat="1" ht="12" x14ac:dyDescent="0.2">
      <c r="A316" s="62" t="s">
        <v>426</v>
      </c>
      <c r="B316" s="65">
        <v>3864784</v>
      </c>
      <c r="C316" s="65">
        <v>0</v>
      </c>
    </row>
    <row r="317" spans="1:3" s="60" customFormat="1" ht="12" x14ac:dyDescent="0.2">
      <c r="A317" s="62" t="s">
        <v>427</v>
      </c>
      <c r="B317" s="65">
        <v>127874478</v>
      </c>
      <c r="C317" s="65">
        <v>49482138</v>
      </c>
    </row>
    <row r="318" spans="1:3" s="60" customFormat="1" ht="12" x14ac:dyDescent="0.2">
      <c r="A318" s="62" t="s">
        <v>428</v>
      </c>
      <c r="B318" s="65">
        <v>0</v>
      </c>
      <c r="C318" s="65">
        <v>0</v>
      </c>
    </row>
    <row r="319" spans="1:3" s="60" customFormat="1" ht="12" x14ac:dyDescent="0.2">
      <c r="A319" s="62" t="s">
        <v>429</v>
      </c>
      <c r="B319" s="65">
        <v>0</v>
      </c>
      <c r="C319" s="65">
        <v>0</v>
      </c>
    </row>
    <row r="320" spans="1:3" s="60" customFormat="1" ht="12" x14ac:dyDescent="0.2">
      <c r="A320" s="63" t="s">
        <v>430</v>
      </c>
      <c r="B320" s="66">
        <v>225794862</v>
      </c>
      <c r="C320" s="66">
        <f>38685448+185755103</f>
        <v>224440551</v>
      </c>
    </row>
    <row r="321" spans="1:3" s="60" customFormat="1" ht="12" x14ac:dyDescent="0.2">
      <c r="A321" s="69" t="s">
        <v>431</v>
      </c>
      <c r="B321" s="66">
        <f>+B303+B311+B320</f>
        <v>2351457916</v>
      </c>
      <c r="C321" s="66">
        <f>+C303+C311+C320</f>
        <v>2006862136</v>
      </c>
    </row>
    <row r="322" spans="1:3" s="60" customFormat="1" ht="12" x14ac:dyDescent="0.2">
      <c r="A322" s="62"/>
      <c r="B322" s="59"/>
      <c r="C322" s="59"/>
    </row>
    <row r="323" spans="1:3" s="60" customFormat="1" ht="12" x14ac:dyDescent="0.2">
      <c r="A323" s="62"/>
      <c r="B323" s="59"/>
      <c r="C323" s="59"/>
    </row>
    <row r="324" spans="1:3" s="60" customFormat="1" ht="12" x14ac:dyDescent="0.2">
      <c r="A324" s="80" t="s">
        <v>432</v>
      </c>
      <c r="B324" s="80"/>
      <c r="C324" s="80"/>
    </row>
    <row r="325" spans="1:3" s="60" customFormat="1" ht="12.75" thickBot="1" x14ac:dyDescent="0.25">
      <c r="A325" s="63"/>
      <c r="B325" s="59"/>
      <c r="C325" s="59"/>
    </row>
    <row r="326" spans="1:3" s="60" customFormat="1" ht="15.75" thickBot="1" x14ac:dyDescent="0.3">
      <c r="A326" s="81" t="s">
        <v>433</v>
      </c>
      <c r="B326" s="82"/>
      <c r="C326" s="83"/>
    </row>
    <row r="327" spans="1:3" s="60" customFormat="1" ht="12.75" thickBot="1" x14ac:dyDescent="0.25">
      <c r="A327" s="84" t="s">
        <v>412</v>
      </c>
      <c r="B327" s="85">
        <v>2025</v>
      </c>
      <c r="C327" s="85">
        <v>2024</v>
      </c>
    </row>
    <row r="328" spans="1:3" s="60" customFormat="1" ht="12" x14ac:dyDescent="0.2">
      <c r="A328" s="86" t="s">
        <v>434</v>
      </c>
      <c r="B328" s="87">
        <v>2656404215</v>
      </c>
      <c r="C328" s="88">
        <v>4196959064</v>
      </c>
    </row>
    <row r="329" spans="1:3" s="60" customFormat="1" ht="24" x14ac:dyDescent="0.2">
      <c r="A329" s="89" t="s">
        <v>435</v>
      </c>
      <c r="B329" s="90">
        <f>+B330</f>
        <v>2860608237</v>
      </c>
      <c r="C329" s="91">
        <f>+C330</f>
        <v>3262622986</v>
      </c>
    </row>
    <row r="330" spans="1:3" s="60" customFormat="1" ht="12" x14ac:dyDescent="0.2">
      <c r="A330" s="92" t="s">
        <v>436</v>
      </c>
      <c r="B330" s="93">
        <f>SUM(B331:B335)</f>
        <v>2860608237</v>
      </c>
      <c r="C330" s="91">
        <f>SUM(C331:C335)</f>
        <v>3262622986</v>
      </c>
    </row>
    <row r="331" spans="1:3" s="60" customFormat="1" ht="12" x14ac:dyDescent="0.2">
      <c r="A331" s="94" t="s">
        <v>437</v>
      </c>
      <c r="B331" s="93">
        <v>2743157627</v>
      </c>
      <c r="C331" s="91">
        <v>3238708252</v>
      </c>
    </row>
    <row r="332" spans="1:3" s="60" customFormat="1" ht="12" x14ac:dyDescent="0.2">
      <c r="A332" s="92" t="s">
        <v>438</v>
      </c>
      <c r="B332" s="93">
        <v>93</v>
      </c>
      <c r="C332" s="91">
        <v>0</v>
      </c>
    </row>
    <row r="333" spans="1:3" s="60" customFormat="1" ht="12" x14ac:dyDescent="0.2">
      <c r="A333" s="94" t="s">
        <v>439</v>
      </c>
      <c r="B333" s="93">
        <v>17852159</v>
      </c>
      <c r="C333" s="91">
        <v>21597047</v>
      </c>
    </row>
    <row r="334" spans="1:3" s="60" customFormat="1" ht="12" x14ac:dyDescent="0.2">
      <c r="A334" s="94" t="s">
        <v>440</v>
      </c>
      <c r="B334" s="93">
        <v>99598358</v>
      </c>
      <c r="C334" s="91">
        <v>2317687</v>
      </c>
    </row>
    <row r="335" spans="1:3" s="60" customFormat="1" ht="12" x14ac:dyDescent="0.2">
      <c r="A335" s="94" t="s">
        <v>441</v>
      </c>
      <c r="B335" s="93">
        <v>0</v>
      </c>
      <c r="C335" s="91">
        <v>0</v>
      </c>
    </row>
    <row r="336" spans="1:3" s="60" customFormat="1" ht="12" x14ac:dyDescent="0.2">
      <c r="A336" s="94" t="s">
        <v>442</v>
      </c>
      <c r="B336" s="93">
        <f>+B337+B344+B342</f>
        <v>2236899772</v>
      </c>
      <c r="C336" s="91">
        <f>+C337+C344+C342</f>
        <v>1532006166</v>
      </c>
    </row>
    <row r="337" spans="1:3" s="60" customFormat="1" ht="12" x14ac:dyDescent="0.2">
      <c r="A337" s="94" t="s">
        <v>443</v>
      </c>
      <c r="B337" s="93">
        <f>SUM(B338:B341)</f>
        <v>450701631</v>
      </c>
      <c r="C337" s="91">
        <f>SUM(C338:C341)</f>
        <v>442177242</v>
      </c>
    </row>
    <row r="338" spans="1:3" s="60" customFormat="1" ht="12" x14ac:dyDescent="0.2">
      <c r="A338" s="94" t="s">
        <v>444</v>
      </c>
      <c r="B338" s="93">
        <v>420436939</v>
      </c>
      <c r="C338" s="91">
        <v>429317031</v>
      </c>
    </row>
    <row r="339" spans="1:3" s="60" customFormat="1" ht="12" x14ac:dyDescent="0.2">
      <c r="A339" s="94" t="s">
        <v>445</v>
      </c>
      <c r="B339" s="93">
        <v>0</v>
      </c>
      <c r="C339" s="91">
        <v>0</v>
      </c>
    </row>
    <row r="340" spans="1:3" s="60" customFormat="1" ht="12" x14ac:dyDescent="0.2">
      <c r="A340" s="94" t="s">
        <v>446</v>
      </c>
      <c r="B340" s="93">
        <v>1335498</v>
      </c>
      <c r="C340" s="91">
        <v>1754952</v>
      </c>
    </row>
    <row r="341" spans="1:3" s="60" customFormat="1" ht="12" x14ac:dyDescent="0.2">
      <c r="A341" s="94" t="s">
        <v>447</v>
      </c>
      <c r="B341" s="93">
        <v>28929194</v>
      </c>
      <c r="C341" s="91">
        <v>11105259</v>
      </c>
    </row>
    <row r="342" spans="1:3" s="60" customFormat="1" ht="12" x14ac:dyDescent="0.2">
      <c r="A342" s="94" t="s">
        <v>448</v>
      </c>
      <c r="B342" s="93">
        <f>+B343</f>
        <v>8706549</v>
      </c>
      <c r="C342" s="91">
        <f>+C343</f>
        <v>0</v>
      </c>
    </row>
    <row r="343" spans="1:3" s="60" customFormat="1" ht="12" x14ac:dyDescent="0.2">
      <c r="A343" s="94" t="s">
        <v>449</v>
      </c>
      <c r="B343" s="93">
        <v>8706549</v>
      </c>
      <c r="C343" s="91">
        <v>0</v>
      </c>
    </row>
    <row r="344" spans="1:3" s="60" customFormat="1" ht="12" x14ac:dyDescent="0.2">
      <c r="A344" s="94" t="s">
        <v>450</v>
      </c>
      <c r="B344" s="93">
        <f>SUM(B345:B349)</f>
        <v>1777491592</v>
      </c>
      <c r="C344" s="91">
        <f>SUM(C345:C349)</f>
        <v>1089828924</v>
      </c>
    </row>
    <row r="345" spans="1:3" s="60" customFormat="1" ht="12" x14ac:dyDescent="0.2">
      <c r="A345" s="94" t="s">
        <v>451</v>
      </c>
      <c r="B345" s="93">
        <v>1076415989</v>
      </c>
      <c r="C345" s="91">
        <v>991437298</v>
      </c>
    </row>
    <row r="346" spans="1:3" s="60" customFormat="1" ht="12" x14ac:dyDescent="0.2">
      <c r="A346" s="94" t="s">
        <v>452</v>
      </c>
      <c r="B346" s="93">
        <v>88972089</v>
      </c>
      <c r="C346" s="91">
        <v>14884846</v>
      </c>
    </row>
    <row r="347" spans="1:3" s="60" customFormat="1" ht="12" x14ac:dyDescent="0.2">
      <c r="A347" s="94" t="s">
        <v>453</v>
      </c>
      <c r="B347" s="93">
        <v>381454319</v>
      </c>
      <c r="C347" s="91">
        <v>18262914</v>
      </c>
    </row>
    <row r="348" spans="1:3" s="60" customFormat="1" ht="12" x14ac:dyDescent="0.2">
      <c r="A348" s="94" t="s">
        <v>454</v>
      </c>
      <c r="B348" s="93">
        <v>230649195</v>
      </c>
      <c r="C348" s="91">
        <v>65243866</v>
      </c>
    </row>
    <row r="349" spans="1:3" s="60" customFormat="1" ht="12" x14ac:dyDescent="0.2">
      <c r="A349" s="94" t="s">
        <v>455</v>
      </c>
      <c r="B349" s="93">
        <v>0</v>
      </c>
      <c r="C349" s="91">
        <v>0</v>
      </c>
    </row>
    <row r="350" spans="1:3" s="60" customFormat="1" ht="12" x14ac:dyDescent="0.2">
      <c r="A350" s="94" t="s">
        <v>456</v>
      </c>
      <c r="B350" s="93">
        <f>+B351</f>
        <v>16424064</v>
      </c>
      <c r="C350" s="91">
        <f>+C351</f>
        <v>17871612</v>
      </c>
    </row>
    <row r="351" spans="1:3" s="60" customFormat="1" ht="12" x14ac:dyDescent="0.2">
      <c r="A351" s="94" t="s">
        <v>457</v>
      </c>
      <c r="B351" s="93">
        <f>SUM(B352:B356)</f>
        <v>16424064</v>
      </c>
      <c r="C351" s="91">
        <f>SUM(C352:C356)</f>
        <v>17871612</v>
      </c>
    </row>
    <row r="352" spans="1:3" s="60" customFormat="1" ht="12" x14ac:dyDescent="0.2">
      <c r="A352" s="94" t="s">
        <v>458</v>
      </c>
      <c r="B352" s="93">
        <v>0</v>
      </c>
      <c r="C352" s="91">
        <v>0</v>
      </c>
    </row>
    <row r="353" spans="1:4" s="60" customFormat="1" ht="12" x14ac:dyDescent="0.2">
      <c r="A353" s="94" t="s">
        <v>459</v>
      </c>
      <c r="B353" s="93">
        <v>0</v>
      </c>
      <c r="C353" s="91">
        <v>0</v>
      </c>
    </row>
    <row r="354" spans="1:4" s="60" customFormat="1" ht="12" x14ac:dyDescent="0.2">
      <c r="A354" s="94" t="s">
        <v>460</v>
      </c>
      <c r="B354" s="93">
        <v>0</v>
      </c>
      <c r="C354" s="91">
        <v>0</v>
      </c>
    </row>
    <row r="355" spans="1:4" s="60" customFormat="1" ht="12" x14ac:dyDescent="0.2">
      <c r="A355" s="94" t="s">
        <v>461</v>
      </c>
      <c r="B355" s="93">
        <v>0</v>
      </c>
      <c r="C355" s="91">
        <v>0</v>
      </c>
    </row>
    <row r="356" spans="1:4" s="60" customFormat="1" ht="12" x14ac:dyDescent="0.2">
      <c r="A356" s="94" t="s">
        <v>462</v>
      </c>
      <c r="B356" s="93">
        <v>16424064</v>
      </c>
      <c r="C356" s="91">
        <v>17871612</v>
      </c>
    </row>
    <row r="357" spans="1:4" s="60" customFormat="1" ht="12" x14ac:dyDescent="0.2">
      <c r="A357" s="94" t="s">
        <v>463</v>
      </c>
      <c r="B357" s="93">
        <f>+B358</f>
        <v>195192820</v>
      </c>
      <c r="C357" s="91">
        <f>+C358</f>
        <v>251789874</v>
      </c>
    </row>
    <row r="358" spans="1:4" s="60" customFormat="1" ht="12" x14ac:dyDescent="0.2">
      <c r="A358" s="94" t="s">
        <v>464</v>
      </c>
      <c r="B358" s="93">
        <v>195192820</v>
      </c>
      <c r="C358" s="91">
        <v>251789874</v>
      </c>
    </row>
    <row r="359" spans="1:4" s="60" customFormat="1" ht="12" x14ac:dyDescent="0.2">
      <c r="A359" s="94" t="s">
        <v>465</v>
      </c>
      <c r="B359" s="93">
        <f>+B360</f>
        <v>2112428133</v>
      </c>
      <c r="C359" s="91">
        <f>+C360</f>
        <v>530105803</v>
      </c>
    </row>
    <row r="360" spans="1:4" s="60" customFormat="1" ht="12" x14ac:dyDescent="0.2">
      <c r="A360" s="94" t="s">
        <v>466</v>
      </c>
      <c r="B360" s="95">
        <v>2112428133</v>
      </c>
      <c r="C360" s="91">
        <v>530105803</v>
      </c>
    </row>
    <row r="361" spans="1:4" s="60" customFormat="1" ht="12.75" thickBot="1" x14ac:dyDescent="0.25">
      <c r="A361" s="96" t="s">
        <v>467</v>
      </c>
      <c r="B361" s="97">
        <f>+B328+B329+B336-B350-B357-B359</f>
        <v>5429867207</v>
      </c>
      <c r="C361" s="98">
        <f>+C328+C329+C336-C350-C357-C359-2</f>
        <v>8191820925</v>
      </c>
    </row>
    <row r="362" spans="1:4" s="60" customFormat="1" ht="12" x14ac:dyDescent="0.2">
      <c r="A362" s="63"/>
      <c r="B362" s="66"/>
      <c r="C362" s="66"/>
    </row>
    <row r="363" spans="1:4" s="60" customFormat="1" ht="49.5" customHeight="1" x14ac:dyDescent="0.2">
      <c r="A363" s="62"/>
      <c r="B363" s="59"/>
      <c r="C363" s="59"/>
    </row>
    <row r="364" spans="1:4" ht="12" customHeight="1" x14ac:dyDescent="0.25">
      <c r="A364" s="58" t="s">
        <v>468</v>
      </c>
    </row>
    <row r="365" spans="1:4" ht="12" customHeight="1" x14ac:dyDescent="0.25">
      <c r="A365" s="63" t="s">
        <v>469</v>
      </c>
    </row>
    <row r="366" spans="1:4" ht="12" customHeight="1" x14ac:dyDescent="0.25">
      <c r="A366" s="63" t="s">
        <v>203</v>
      </c>
      <c r="B366" s="57"/>
      <c r="C366" s="57"/>
      <c r="D366" s="65"/>
    </row>
    <row r="367" spans="1:4" ht="12" customHeight="1" x14ac:dyDescent="0.25">
      <c r="A367" s="57"/>
      <c r="B367" s="57"/>
      <c r="C367" s="57"/>
      <c r="D367" s="65"/>
    </row>
    <row r="368" spans="1:4" ht="12" customHeight="1" x14ac:dyDescent="0.25">
      <c r="A368" s="63" t="s">
        <v>470</v>
      </c>
      <c r="B368" s="65" t="s">
        <v>45</v>
      </c>
      <c r="C368" s="66">
        <v>95583731159</v>
      </c>
      <c r="D368" s="65" t="s">
        <v>45</v>
      </c>
    </row>
    <row r="369" spans="1:4" ht="12" customHeight="1" x14ac:dyDescent="0.25">
      <c r="A369" s="63"/>
      <c r="B369" s="65"/>
      <c r="C369" s="66"/>
      <c r="D369" s="65" t="s">
        <v>45</v>
      </c>
    </row>
    <row r="370" spans="1:4" ht="12" customHeight="1" x14ac:dyDescent="0.25">
      <c r="A370" s="63" t="s">
        <v>471</v>
      </c>
      <c r="B370" s="65" t="s">
        <v>45</v>
      </c>
      <c r="C370" s="66">
        <f>SUM(B370:B376)</f>
        <v>16424064</v>
      </c>
    </row>
    <row r="371" spans="1:4" ht="12" customHeight="1" x14ac:dyDescent="0.25">
      <c r="A371" s="62" t="s">
        <v>472</v>
      </c>
      <c r="B371" s="79">
        <v>0</v>
      </c>
      <c r="C371" s="66"/>
    </row>
    <row r="372" spans="1:4" ht="12" customHeight="1" x14ac:dyDescent="0.25">
      <c r="A372" s="62" t="s">
        <v>459</v>
      </c>
      <c r="B372" s="79">
        <v>0</v>
      </c>
      <c r="C372" s="66"/>
    </row>
    <row r="373" spans="1:4" ht="12" customHeight="1" x14ac:dyDescent="0.25">
      <c r="A373" s="62" t="s">
        <v>473</v>
      </c>
      <c r="B373" s="79">
        <v>0</v>
      </c>
      <c r="C373" s="66"/>
    </row>
    <row r="374" spans="1:4" ht="12" customHeight="1" x14ac:dyDescent="0.25">
      <c r="A374" s="62" t="s">
        <v>474</v>
      </c>
      <c r="B374" s="79">
        <v>0</v>
      </c>
      <c r="C374" s="66"/>
    </row>
    <row r="375" spans="1:4" ht="12" customHeight="1" x14ac:dyDescent="0.25">
      <c r="A375" s="62" t="s">
        <v>462</v>
      </c>
      <c r="B375" s="65">
        <v>16424064</v>
      </c>
      <c r="C375" s="66"/>
    </row>
    <row r="376" spans="1:4" ht="12" customHeight="1" x14ac:dyDescent="0.25">
      <c r="A376" s="62" t="s">
        <v>475</v>
      </c>
      <c r="B376" s="79">
        <v>0</v>
      </c>
      <c r="C376" s="66"/>
    </row>
    <row r="377" spans="1:4" ht="12" customHeight="1" x14ac:dyDescent="0.25">
      <c r="A377" s="63"/>
      <c r="B377" s="65"/>
      <c r="C377" s="66"/>
    </row>
    <row r="378" spans="1:4" ht="12" customHeight="1" x14ac:dyDescent="0.25">
      <c r="A378" s="63" t="s">
        <v>476</v>
      </c>
      <c r="B378" s="65" t="s">
        <v>45</v>
      </c>
      <c r="C378" s="66">
        <f>SUM(B378:B381)</f>
        <v>13565929114</v>
      </c>
    </row>
    <row r="379" spans="1:4" ht="12" customHeight="1" x14ac:dyDescent="0.25">
      <c r="A379" s="62" t="s">
        <v>477</v>
      </c>
      <c r="B379" s="79">
        <v>0</v>
      </c>
      <c r="C379" s="66"/>
    </row>
    <row r="380" spans="1:4" ht="12" customHeight="1" x14ac:dyDescent="0.25">
      <c r="A380" s="62" t="s">
        <v>478</v>
      </c>
      <c r="B380" s="65">
        <v>13565929114</v>
      </c>
      <c r="C380" s="66"/>
    </row>
    <row r="381" spans="1:4" ht="12" customHeight="1" x14ac:dyDescent="0.25">
      <c r="A381" s="62" t="s">
        <v>479</v>
      </c>
      <c r="B381" s="79">
        <v>0</v>
      </c>
      <c r="C381" s="66"/>
    </row>
    <row r="382" spans="1:4" ht="12" customHeight="1" x14ac:dyDescent="0.25">
      <c r="A382" s="63"/>
      <c r="B382" s="65"/>
      <c r="C382" s="66"/>
    </row>
    <row r="383" spans="1:4" ht="12" customHeight="1" x14ac:dyDescent="0.25">
      <c r="A383" s="63" t="s">
        <v>480</v>
      </c>
      <c r="B383" s="65" t="s">
        <v>45</v>
      </c>
      <c r="C383" s="66">
        <f>+C368+C370-C378</f>
        <v>82034226109</v>
      </c>
    </row>
    <row r="384" spans="1:4" ht="12" customHeight="1" x14ac:dyDescent="0.25">
      <c r="B384" s="60"/>
    </row>
    <row r="385" spans="1:3" ht="12" customHeight="1" x14ac:dyDescent="0.25">
      <c r="A385" s="58" t="s">
        <v>481</v>
      </c>
      <c r="B385" s="60"/>
    </row>
    <row r="386" spans="1:3" ht="12" customHeight="1" x14ac:dyDescent="0.25">
      <c r="A386" s="63" t="s">
        <v>469</v>
      </c>
      <c r="B386" s="60"/>
    </row>
    <row r="387" spans="1:3" ht="12" customHeight="1" x14ac:dyDescent="0.25">
      <c r="A387" s="63" t="s">
        <v>482</v>
      </c>
      <c r="B387" s="60"/>
    </row>
    <row r="388" spans="1:3" ht="12" customHeight="1" x14ac:dyDescent="0.25">
      <c r="B388" s="60"/>
    </row>
    <row r="389" spans="1:3" ht="12" customHeight="1" x14ac:dyDescent="0.25">
      <c r="A389" s="63" t="s">
        <v>483</v>
      </c>
      <c r="B389" s="64" t="s">
        <v>45</v>
      </c>
      <c r="C389" s="66">
        <v>96088696418</v>
      </c>
    </row>
    <row r="390" spans="1:3" ht="12" customHeight="1" x14ac:dyDescent="0.25">
      <c r="A390" s="63"/>
      <c r="B390" s="59"/>
      <c r="C390" s="57"/>
    </row>
    <row r="391" spans="1:3" ht="12" customHeight="1" x14ac:dyDescent="0.25">
      <c r="A391" s="63" t="s">
        <v>484</v>
      </c>
      <c r="B391" s="64" t="s">
        <v>45</v>
      </c>
      <c r="C391" s="66">
        <f>SUM(B392:B412)</f>
        <v>17170282703</v>
      </c>
    </row>
    <row r="392" spans="1:3" ht="12" customHeight="1" x14ac:dyDescent="0.25">
      <c r="A392" s="62" t="s">
        <v>485</v>
      </c>
      <c r="B392" s="79">
        <v>0</v>
      </c>
      <c r="C392" s="79"/>
    </row>
    <row r="393" spans="1:3" ht="12" customHeight="1" x14ac:dyDescent="0.25">
      <c r="A393" s="62" t="s">
        <v>486</v>
      </c>
      <c r="B393" s="65">
        <v>6679382</v>
      </c>
      <c r="C393" s="79"/>
    </row>
    <row r="394" spans="1:3" ht="12" customHeight="1" x14ac:dyDescent="0.25">
      <c r="A394" s="62" t="s">
        <v>487</v>
      </c>
      <c r="B394" s="65">
        <v>63729361</v>
      </c>
      <c r="C394" s="79"/>
    </row>
    <row r="395" spans="1:3" ht="12" customHeight="1" x14ac:dyDescent="0.25">
      <c r="A395" s="62" t="s">
        <v>488</v>
      </c>
      <c r="B395" s="65">
        <v>3049504</v>
      </c>
      <c r="C395" s="79"/>
    </row>
    <row r="396" spans="1:3" ht="12" customHeight="1" x14ac:dyDescent="0.25">
      <c r="A396" s="62" t="s">
        <v>489</v>
      </c>
      <c r="B396" s="65">
        <v>12149614</v>
      </c>
      <c r="C396" s="79"/>
    </row>
    <row r="397" spans="1:3" ht="12" customHeight="1" x14ac:dyDescent="0.25">
      <c r="A397" s="62" t="s">
        <v>490</v>
      </c>
      <c r="B397" s="65">
        <v>432204501</v>
      </c>
      <c r="C397" s="79"/>
    </row>
    <row r="398" spans="1:3" ht="12" customHeight="1" x14ac:dyDescent="0.25">
      <c r="A398" s="62" t="s">
        <v>491</v>
      </c>
      <c r="B398" s="65">
        <v>3864784</v>
      </c>
      <c r="C398" s="79"/>
    </row>
    <row r="399" spans="1:3" ht="12" customHeight="1" x14ac:dyDescent="0.25">
      <c r="A399" s="62" t="s">
        <v>492</v>
      </c>
      <c r="B399" s="65">
        <v>128257709</v>
      </c>
      <c r="C399" s="79"/>
    </row>
    <row r="400" spans="1:3" ht="12" customHeight="1" x14ac:dyDescent="0.25">
      <c r="A400" s="62" t="s">
        <v>493</v>
      </c>
      <c r="B400" s="79">
        <v>0</v>
      </c>
      <c r="C400" s="79"/>
    </row>
    <row r="401" spans="1:3" ht="12" customHeight="1" x14ac:dyDescent="0.25">
      <c r="A401" s="62" t="s">
        <v>494</v>
      </c>
      <c r="B401" s="79">
        <v>0</v>
      </c>
      <c r="C401" s="79"/>
    </row>
    <row r="402" spans="1:3" ht="12" customHeight="1" x14ac:dyDescent="0.25">
      <c r="A402" s="62" t="s">
        <v>495</v>
      </c>
      <c r="B402" s="65">
        <v>19181061</v>
      </c>
      <c r="C402" s="79"/>
    </row>
    <row r="403" spans="1:3" ht="12" customHeight="1" x14ac:dyDescent="0.25">
      <c r="A403" s="62" t="s">
        <v>496</v>
      </c>
      <c r="B403" s="65">
        <v>1573486363</v>
      </c>
      <c r="C403" s="79"/>
    </row>
    <row r="404" spans="1:3" ht="12" customHeight="1" x14ac:dyDescent="0.25">
      <c r="A404" s="62" t="s">
        <v>497</v>
      </c>
      <c r="B404" s="65">
        <v>162600348</v>
      </c>
      <c r="C404" s="79"/>
    </row>
    <row r="405" spans="1:3" ht="12" customHeight="1" x14ac:dyDescent="0.25">
      <c r="A405" s="62" t="s">
        <v>498</v>
      </c>
      <c r="B405" s="65">
        <v>206644616</v>
      </c>
      <c r="C405" s="79"/>
    </row>
    <row r="406" spans="1:3" ht="12" customHeight="1" x14ac:dyDescent="0.25">
      <c r="A406" s="62" t="s">
        <v>499</v>
      </c>
      <c r="B406" s="79">
        <v>0</v>
      </c>
      <c r="C406" s="79"/>
    </row>
    <row r="407" spans="1:3" ht="12" customHeight="1" x14ac:dyDescent="0.25">
      <c r="A407" s="62" t="s">
        <v>500</v>
      </c>
      <c r="B407" s="79">
        <v>0</v>
      </c>
      <c r="C407" s="79"/>
    </row>
    <row r="408" spans="1:3" ht="12" customHeight="1" x14ac:dyDescent="0.25">
      <c r="A408" s="62" t="s">
        <v>501</v>
      </c>
      <c r="B408" s="79">
        <v>0</v>
      </c>
      <c r="C408" s="79"/>
    </row>
    <row r="409" spans="1:3" ht="12" customHeight="1" x14ac:dyDescent="0.25">
      <c r="A409" s="62" t="s">
        <v>502</v>
      </c>
      <c r="B409" s="79">
        <v>0</v>
      </c>
      <c r="C409" s="79"/>
    </row>
    <row r="410" spans="1:3" ht="12" customHeight="1" x14ac:dyDescent="0.25">
      <c r="A410" s="62" t="s">
        <v>503</v>
      </c>
      <c r="B410" s="65">
        <v>12446007327</v>
      </c>
      <c r="C410" s="79"/>
    </row>
    <row r="411" spans="1:3" ht="12" customHeight="1" x14ac:dyDescent="0.25">
      <c r="A411" s="62" t="s">
        <v>504</v>
      </c>
      <c r="B411" s="65">
        <v>2112428133</v>
      </c>
      <c r="C411" s="79"/>
    </row>
    <row r="412" spans="1:3" ht="12" customHeight="1" x14ac:dyDescent="0.25">
      <c r="A412" s="62" t="s">
        <v>505</v>
      </c>
      <c r="B412" s="79">
        <v>0</v>
      </c>
      <c r="C412" s="79"/>
    </row>
    <row r="413" spans="1:3" ht="12" customHeight="1" x14ac:dyDescent="0.25">
      <c r="A413" s="63"/>
      <c r="B413" s="59"/>
      <c r="C413" s="57"/>
    </row>
    <row r="414" spans="1:3" ht="12" customHeight="1" x14ac:dyDescent="0.25">
      <c r="A414" s="63" t="s">
        <v>506</v>
      </c>
      <c r="B414" s="64" t="s">
        <v>45</v>
      </c>
      <c r="C414" s="66">
        <f>SUM(B415:B421)</f>
        <v>459408180</v>
      </c>
    </row>
    <row r="415" spans="1:3" ht="12" customHeight="1" x14ac:dyDescent="0.25">
      <c r="A415" s="62" t="s">
        <v>444</v>
      </c>
      <c r="B415" s="65">
        <v>420436939</v>
      </c>
      <c r="C415" s="79"/>
    </row>
    <row r="416" spans="1:3" ht="12" customHeight="1" x14ac:dyDescent="0.25">
      <c r="A416" s="62" t="s">
        <v>445</v>
      </c>
      <c r="B416" s="79">
        <v>0</v>
      </c>
      <c r="C416" s="79"/>
    </row>
    <row r="417" spans="1:3" ht="12" customHeight="1" x14ac:dyDescent="0.25">
      <c r="A417" s="62" t="s">
        <v>507</v>
      </c>
      <c r="B417" s="65">
        <v>1335498</v>
      </c>
      <c r="C417" s="79"/>
    </row>
    <row r="418" spans="1:3" ht="12" customHeight="1" x14ac:dyDescent="0.25">
      <c r="A418" s="62" t="s">
        <v>447</v>
      </c>
      <c r="B418" s="65">
        <v>28929194</v>
      </c>
      <c r="C418" s="79"/>
    </row>
    <row r="419" spans="1:3" ht="12" customHeight="1" x14ac:dyDescent="0.25">
      <c r="A419" s="62" t="s">
        <v>508</v>
      </c>
      <c r="B419" s="65">
        <v>8706549</v>
      </c>
      <c r="C419" s="79"/>
    </row>
    <row r="420" spans="1:3" ht="12" customHeight="1" x14ac:dyDescent="0.25">
      <c r="A420" s="62" t="s">
        <v>509</v>
      </c>
      <c r="B420" s="79">
        <v>0</v>
      </c>
      <c r="C420" s="79"/>
    </row>
    <row r="421" spans="1:3" ht="12" customHeight="1" x14ac:dyDescent="0.25">
      <c r="A421" s="62" t="s">
        <v>510</v>
      </c>
      <c r="B421" s="79">
        <v>0</v>
      </c>
      <c r="C421" s="79"/>
    </row>
    <row r="422" spans="1:3" ht="12" customHeight="1" x14ac:dyDescent="0.25">
      <c r="A422" s="63"/>
      <c r="B422" s="57"/>
      <c r="C422" s="57"/>
    </row>
    <row r="423" spans="1:3" ht="12" customHeight="1" x14ac:dyDescent="0.25">
      <c r="A423" s="63" t="s">
        <v>511</v>
      </c>
      <c r="B423" s="64" t="s">
        <v>45</v>
      </c>
      <c r="C423" s="66">
        <f>+C389-C391+C414</f>
        <v>79377821895</v>
      </c>
    </row>
    <row r="424" spans="1:3" ht="12" customHeight="1" x14ac:dyDescent="0.25"/>
    <row r="425" spans="1:3" ht="12" customHeight="1" x14ac:dyDescent="0.25">
      <c r="A425" s="99" t="s">
        <v>512</v>
      </c>
    </row>
  </sheetData>
  <mergeCells count="11">
    <mergeCell ref="A156:C156"/>
    <mergeCell ref="A157:C157"/>
    <mergeCell ref="A300:C300"/>
    <mergeCell ref="A324:C324"/>
    <mergeCell ref="A326:C326"/>
    <mergeCell ref="A1:C1"/>
    <mergeCell ref="A2:C2"/>
    <mergeCell ref="A3:C3"/>
    <mergeCell ref="A126:C126"/>
    <mergeCell ref="A127:C127"/>
    <mergeCell ref="A155:C155"/>
  </mergeCells>
  <pageMargins left="0.7" right="0.7" top="0.75" bottom="0.75" header="0.3" footer="0.3"/>
  <ignoredErrors>
    <ignoredError sqref="B311"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2F6DC-EFA2-42C3-91EC-1D6B32B4E4B0}">
  <dimension ref="B1:N51"/>
  <sheetViews>
    <sheetView showGridLines="0" workbookViewId="0">
      <selection activeCell="B1" sqref="B1:D1"/>
    </sheetView>
  </sheetViews>
  <sheetFormatPr baseColWidth="10" defaultRowHeight="15" x14ac:dyDescent="0.25"/>
  <cols>
    <col min="1" max="1" width="2.5703125" customWidth="1"/>
    <col min="2" max="2" width="68.7109375" customWidth="1"/>
    <col min="3" max="4" width="19.28515625" customWidth="1"/>
    <col min="5" max="6" width="14.7109375" bestFit="1" customWidth="1"/>
  </cols>
  <sheetData>
    <row r="1" spans="2:8" x14ac:dyDescent="0.25">
      <c r="B1" s="53" t="s">
        <v>0</v>
      </c>
      <c r="C1" s="53"/>
      <c r="D1" s="53"/>
    </row>
    <row r="2" spans="2:8" x14ac:dyDescent="0.25">
      <c r="B2" s="53" t="s">
        <v>513</v>
      </c>
      <c r="C2" s="53"/>
      <c r="D2" s="53"/>
    </row>
    <row r="3" spans="2:8" x14ac:dyDescent="0.25">
      <c r="B3" s="100" t="s">
        <v>514</v>
      </c>
      <c r="C3" s="100"/>
      <c r="D3" s="100"/>
      <c r="E3" s="101"/>
      <c r="F3" s="101"/>
      <c r="G3" s="101"/>
      <c r="H3" s="101"/>
    </row>
    <row r="4" spans="2:8" ht="15" customHeight="1" x14ac:dyDescent="0.25">
      <c r="B4" s="54" t="s">
        <v>515</v>
      </c>
      <c r="C4" s="54"/>
      <c r="D4" s="54"/>
    </row>
    <row r="5" spans="2:8" ht="11.1" customHeight="1" x14ac:dyDescent="0.25">
      <c r="B5" s="55" t="s">
        <v>203</v>
      </c>
      <c r="C5" s="55"/>
      <c r="D5" s="55"/>
    </row>
    <row r="6" spans="2:8" ht="10.5" customHeight="1" x14ac:dyDescent="0.25"/>
    <row r="7" spans="2:8" ht="44.25" customHeight="1" x14ac:dyDescent="0.25">
      <c r="B7" s="102" t="s">
        <v>516</v>
      </c>
      <c r="C7" s="102"/>
      <c r="D7" s="102"/>
      <c r="E7" s="78"/>
      <c r="F7" s="78"/>
      <c r="G7" s="78"/>
      <c r="H7" s="78"/>
    </row>
    <row r="8" spans="2:8" ht="7.5" customHeight="1" x14ac:dyDescent="0.25">
      <c r="B8" s="78" t="s">
        <v>45</v>
      </c>
      <c r="C8" s="78"/>
      <c r="D8" s="78"/>
      <c r="E8" s="78"/>
      <c r="F8" s="78"/>
      <c r="G8" s="78"/>
      <c r="H8" s="78"/>
    </row>
    <row r="9" spans="2:8" x14ac:dyDescent="0.25">
      <c r="B9" s="72" t="s">
        <v>517</v>
      </c>
      <c r="C9" s="72"/>
      <c r="D9" s="78"/>
      <c r="E9" s="78"/>
      <c r="F9" s="78"/>
      <c r="G9" s="78"/>
    </row>
    <row r="10" spans="2:8" s="60" customFormat="1" ht="6.75" customHeight="1" x14ac:dyDescent="0.25">
      <c r="B10" s="103"/>
      <c r="C10" s="103"/>
      <c r="D10"/>
      <c r="E10"/>
      <c r="F10"/>
      <c r="G10"/>
    </row>
    <row r="11" spans="2:8" s="60" customFormat="1" ht="12" x14ac:dyDescent="0.2">
      <c r="B11" s="104" t="s">
        <v>518</v>
      </c>
      <c r="C11" s="63"/>
      <c r="D11" s="105" t="s">
        <v>45</v>
      </c>
    </row>
    <row r="12" spans="2:8" s="60" customFormat="1" ht="12" x14ac:dyDescent="0.2">
      <c r="B12" s="104" t="s">
        <v>519</v>
      </c>
      <c r="C12" s="63"/>
      <c r="D12" s="59"/>
    </row>
    <row r="13" spans="2:8" s="60" customFormat="1" ht="7.5" customHeight="1" x14ac:dyDescent="0.2">
      <c r="B13" s="62"/>
      <c r="C13" s="62"/>
      <c r="D13" s="59"/>
    </row>
    <row r="14" spans="2:8" s="60" customFormat="1" ht="12" x14ac:dyDescent="0.2">
      <c r="B14" s="106" t="s">
        <v>520</v>
      </c>
      <c r="C14" s="62"/>
      <c r="D14" s="107">
        <v>16319832457</v>
      </c>
    </row>
    <row r="15" spans="2:8" s="60" customFormat="1" ht="12" hidden="1" x14ac:dyDescent="0.2">
      <c r="B15" s="106" t="s">
        <v>521</v>
      </c>
      <c r="C15" s="62"/>
      <c r="D15" s="108">
        <v>0</v>
      </c>
    </row>
    <row r="16" spans="2:8" s="60" customFormat="1" ht="12" x14ac:dyDescent="0.2">
      <c r="B16" s="63" t="s">
        <v>431</v>
      </c>
      <c r="C16" s="63"/>
      <c r="D16" s="66">
        <f>SUM(D14:D15)</f>
        <v>16319832457</v>
      </c>
    </row>
    <row r="17" spans="2:14" s="60" customFormat="1" ht="8.25" customHeight="1" x14ac:dyDescent="0.2">
      <c r="B17" s="63"/>
      <c r="C17" s="63"/>
      <c r="D17" s="66"/>
    </row>
    <row r="18" spans="2:14" s="60" customFormat="1" ht="55.5" customHeight="1" x14ac:dyDescent="0.2">
      <c r="B18" s="109" t="s">
        <v>522</v>
      </c>
      <c r="C18" s="109"/>
      <c r="D18" s="109"/>
      <c r="E18" s="110"/>
      <c r="F18" s="110"/>
      <c r="G18" s="110"/>
    </row>
    <row r="19" spans="2:14" s="60" customFormat="1" ht="54" customHeight="1" x14ac:dyDescent="0.2">
      <c r="B19" s="111" t="s">
        <v>523</v>
      </c>
      <c r="C19" s="111"/>
      <c r="D19" s="111"/>
      <c r="E19" s="112"/>
      <c r="F19" s="112"/>
      <c r="G19" s="112"/>
      <c r="H19" s="112"/>
      <c r="I19" s="112"/>
      <c r="J19" s="112"/>
      <c r="K19" s="112"/>
      <c r="L19" s="112"/>
      <c r="M19" s="113"/>
      <c r="N19" s="113"/>
    </row>
    <row r="20" spans="2:14" s="60" customFormat="1" ht="8.25" customHeight="1" x14ac:dyDescent="0.2">
      <c r="B20" s="113"/>
      <c r="C20" s="113"/>
      <c r="D20" s="113"/>
      <c r="E20" s="113"/>
      <c r="F20" s="113"/>
      <c r="G20" s="113"/>
      <c r="H20" s="113"/>
      <c r="I20" s="113"/>
      <c r="J20" s="113"/>
      <c r="K20" s="113"/>
      <c r="L20" s="113"/>
      <c r="M20" s="113"/>
      <c r="N20" s="113"/>
    </row>
    <row r="21" spans="2:14" s="60" customFormat="1" ht="14.25" customHeight="1" x14ac:dyDescent="0.2">
      <c r="B21" s="62"/>
      <c r="C21" s="62"/>
      <c r="D21" s="59"/>
    </row>
    <row r="22" spans="2:14" s="60" customFormat="1" ht="12" x14ac:dyDescent="0.2">
      <c r="B22" s="104" t="s">
        <v>524</v>
      </c>
      <c r="C22" s="63"/>
      <c r="D22" s="59"/>
    </row>
    <row r="23" spans="2:14" s="60" customFormat="1" ht="12" x14ac:dyDescent="0.2">
      <c r="B23" s="106" t="s">
        <v>525</v>
      </c>
      <c r="C23" s="62"/>
      <c r="D23" s="65">
        <v>3234324</v>
      </c>
    </row>
    <row r="24" spans="2:14" s="60" customFormat="1" ht="12" x14ac:dyDescent="0.2">
      <c r="B24" s="106" t="s">
        <v>526</v>
      </c>
      <c r="C24" s="62"/>
      <c r="D24" s="65">
        <v>9376643</v>
      </c>
    </row>
    <row r="25" spans="2:14" s="60" customFormat="1" ht="12" x14ac:dyDescent="0.2">
      <c r="B25" s="106" t="s">
        <v>527</v>
      </c>
      <c r="C25" s="62"/>
      <c r="D25" s="59"/>
    </row>
    <row r="26" spans="2:14" s="60" customFormat="1" ht="12" x14ac:dyDescent="0.2">
      <c r="B26" s="106" t="s">
        <v>528</v>
      </c>
      <c r="C26" s="62"/>
      <c r="D26" s="65">
        <v>81416645</v>
      </c>
    </row>
    <row r="27" spans="2:14" s="60" customFormat="1" ht="12" x14ac:dyDescent="0.2">
      <c r="B27" s="106" t="s">
        <v>529</v>
      </c>
      <c r="C27" s="62"/>
      <c r="D27" s="65" t="s">
        <v>45</v>
      </c>
    </row>
    <row r="28" spans="2:14" s="60" customFormat="1" ht="12" x14ac:dyDescent="0.2">
      <c r="B28" s="106" t="s">
        <v>530</v>
      </c>
      <c r="C28" s="62"/>
      <c r="D28" s="114">
        <v>987816230</v>
      </c>
    </row>
    <row r="29" spans="2:14" x14ac:dyDescent="0.25">
      <c r="B29" s="104" t="s">
        <v>431</v>
      </c>
      <c r="C29" s="63"/>
      <c r="D29" s="66">
        <f>SUM(D23:D28)</f>
        <v>1081843842</v>
      </c>
      <c r="E29" s="60"/>
      <c r="F29" s="60"/>
      <c r="G29" s="60"/>
    </row>
    <row r="30" spans="2:14" ht="10.5" customHeight="1" x14ac:dyDescent="0.25">
      <c r="B30" s="106"/>
      <c r="C30" s="62"/>
      <c r="D30" s="59"/>
      <c r="E30" s="60"/>
      <c r="F30" s="60"/>
      <c r="G30" s="60"/>
      <c r="H30" s="60"/>
    </row>
    <row r="31" spans="2:14" ht="11.1" customHeight="1" x14ac:dyDescent="0.25"/>
    <row r="32" spans="2:14" x14ac:dyDescent="0.25">
      <c r="B32" s="72" t="s">
        <v>531</v>
      </c>
      <c r="C32" s="72"/>
    </row>
    <row r="33" spans="2:6" ht="9" customHeight="1" x14ac:dyDescent="0.25">
      <c r="B33" s="72"/>
      <c r="C33" s="72"/>
    </row>
    <row r="34" spans="2:6" x14ac:dyDescent="0.25">
      <c r="B34" s="115" t="s">
        <v>532</v>
      </c>
      <c r="C34" s="115"/>
      <c r="D34" s="57"/>
      <c r="E34" s="57"/>
      <c r="F34" s="57"/>
    </row>
    <row r="35" spans="2:6" x14ac:dyDescent="0.25">
      <c r="B35" s="78" t="s">
        <v>533</v>
      </c>
      <c r="D35" s="116">
        <v>107570270653</v>
      </c>
      <c r="E35" s="57"/>
      <c r="F35" s="57"/>
    </row>
    <row r="36" spans="2:6" x14ac:dyDescent="0.25">
      <c r="B36" s="78" t="s">
        <v>534</v>
      </c>
      <c r="D36" s="116">
        <v>14799462792</v>
      </c>
      <c r="E36" s="117" t="s">
        <v>45</v>
      </c>
    </row>
    <row r="37" spans="2:6" x14ac:dyDescent="0.25">
      <c r="B37" s="78" t="s">
        <v>535</v>
      </c>
      <c r="D37" s="116">
        <v>122369733445</v>
      </c>
      <c r="E37" s="117" t="s">
        <v>45</v>
      </c>
    </row>
    <row r="38" spans="2:6" x14ac:dyDescent="0.25">
      <c r="B38" s="78" t="s">
        <v>536</v>
      </c>
      <c r="D38" s="116">
        <v>95583731159</v>
      </c>
      <c r="E38" s="117" t="s">
        <v>45</v>
      </c>
    </row>
    <row r="39" spans="2:6" x14ac:dyDescent="0.25">
      <c r="B39" s="78" t="s">
        <v>537</v>
      </c>
      <c r="D39" s="116">
        <v>95583731159</v>
      </c>
      <c r="E39" s="117" t="s">
        <v>45</v>
      </c>
    </row>
    <row r="40" spans="2:6" ht="8.25" customHeight="1" x14ac:dyDescent="0.25">
      <c r="B40" s="78"/>
      <c r="C40" s="78"/>
    </row>
    <row r="41" spans="2:6" x14ac:dyDescent="0.25">
      <c r="B41" s="72" t="s">
        <v>538</v>
      </c>
      <c r="C41" s="118"/>
    </row>
    <row r="42" spans="2:6" x14ac:dyDescent="0.25">
      <c r="B42" s="78" t="s">
        <v>539</v>
      </c>
      <c r="D42" s="116">
        <v>107570270653</v>
      </c>
      <c r="E42" s="117"/>
    </row>
    <row r="43" spans="2:6" x14ac:dyDescent="0.25">
      <c r="B43" s="78" t="s">
        <v>540</v>
      </c>
      <c r="D43" s="116">
        <v>23824580162</v>
      </c>
      <c r="E43" s="117" t="s">
        <v>45</v>
      </c>
    </row>
    <row r="44" spans="2:6" x14ac:dyDescent="0.25">
      <c r="B44" s="78" t="s">
        <v>541</v>
      </c>
      <c r="D44" s="116">
        <v>16860053756</v>
      </c>
      <c r="E44" s="117"/>
    </row>
    <row r="45" spans="2:6" x14ac:dyDescent="0.25">
      <c r="B45" s="78" t="s">
        <v>542</v>
      </c>
      <c r="D45" s="116">
        <v>4517047830</v>
      </c>
      <c r="E45" s="117"/>
    </row>
    <row r="46" spans="2:6" x14ac:dyDescent="0.25">
      <c r="B46" s="78" t="s">
        <v>543</v>
      </c>
      <c r="D46" s="116">
        <v>96088696418</v>
      </c>
      <c r="E46" s="117"/>
      <c r="F46" s="117" t="s">
        <v>45</v>
      </c>
    </row>
    <row r="47" spans="2:6" x14ac:dyDescent="0.25">
      <c r="B47" s="78" t="s">
        <v>544</v>
      </c>
      <c r="D47" s="116">
        <v>96078189066</v>
      </c>
      <c r="E47" s="117"/>
      <c r="F47" s="117" t="s">
        <v>45</v>
      </c>
    </row>
    <row r="48" spans="2:6" x14ac:dyDescent="0.25">
      <c r="B48" s="78" t="s">
        <v>545</v>
      </c>
      <c r="D48" s="116">
        <v>94050803897</v>
      </c>
      <c r="E48" s="117"/>
      <c r="F48" s="117" t="s">
        <v>45</v>
      </c>
    </row>
    <row r="49" spans="2:3" x14ac:dyDescent="0.25">
      <c r="B49" s="119" t="s">
        <v>546</v>
      </c>
      <c r="C49" s="78"/>
    </row>
    <row r="50" spans="2:3" x14ac:dyDescent="0.25">
      <c r="B50" s="78"/>
      <c r="C50" s="78"/>
    </row>
    <row r="51" spans="2:3" x14ac:dyDescent="0.25">
      <c r="B51" s="99" t="s">
        <v>512</v>
      </c>
      <c r="C51" s="99"/>
    </row>
  </sheetData>
  <mergeCells count="8">
    <mergeCell ref="B18:D18"/>
    <mergeCell ref="B19:D19"/>
    <mergeCell ref="B1:D1"/>
    <mergeCell ref="B2:D2"/>
    <mergeCell ref="B3:D3"/>
    <mergeCell ref="B4:D4"/>
    <mergeCell ref="B5:D5"/>
    <mergeCell ref="B7:D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16</vt:i4>
      </vt:variant>
    </vt:vector>
  </HeadingPairs>
  <TitlesOfParts>
    <vt:vector size="19" baseType="lpstr">
      <vt:lpstr>Notas Gestión Administrativa</vt:lpstr>
      <vt:lpstr>Notas de Desglose</vt:lpstr>
      <vt:lpstr>Notas de Memoria</vt:lpstr>
      <vt:lpstr>'Notas Gestión Administrativa'!_ftn1</vt:lpstr>
      <vt:lpstr>'Notas Gestión Administrativa'!_ftn2</vt:lpstr>
      <vt:lpstr>'Notas Gestión Administrativa'!_ftn3</vt:lpstr>
      <vt:lpstr>'Notas Gestión Administrativa'!_ftn4</vt:lpstr>
      <vt:lpstr>'Notas Gestión Administrativa'!_ftn5</vt:lpstr>
      <vt:lpstr>'Notas Gestión Administrativa'!_ftn6</vt:lpstr>
      <vt:lpstr>'Notas Gestión Administrativa'!_ftn7</vt:lpstr>
      <vt:lpstr>'Notas Gestión Administrativa'!_ftnref1</vt:lpstr>
      <vt:lpstr>'Notas Gestión Administrativa'!_ftnref2</vt:lpstr>
      <vt:lpstr>'Notas Gestión Administrativa'!_ftnref3</vt:lpstr>
      <vt:lpstr>'Notas Gestión Administrativa'!_ftnref4</vt:lpstr>
      <vt:lpstr>'Notas Gestión Administrativa'!_ftnref5</vt:lpstr>
      <vt:lpstr>'Notas Gestión Administrativa'!_ftnref6</vt:lpstr>
      <vt:lpstr>'Notas Gestión Administrativa'!_ftnref7</vt:lpstr>
      <vt:lpstr>'Notas Gestión Administrativa'!_Hlk211858157</vt:lpstr>
      <vt:lpstr>'Notas Gestión Administrativa'!Área_de_impresión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RTF Template</dc:title>
  <dc:creator>Manuel José Navarro Baca</dc:creator>
  <cp:lastModifiedBy>Manuel José Navarro Baca</cp:lastModifiedBy>
  <cp:lastPrinted>2025-10-27T17:45:19Z</cp:lastPrinted>
  <dcterms:created xsi:type="dcterms:W3CDTF">2021-07-21T14:43:12Z</dcterms:created>
  <dcterms:modified xsi:type="dcterms:W3CDTF">2025-10-29T17:22:57Z</dcterms:modified>
</cp:coreProperties>
</file>