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53.16.150\Departamento de Informacion Financiera Concentrado Compartido\REPORTES\REPORTES TRIMESTRALES A CONTABILIDAD\Endeudamiento Neto\2024\1ER TIRMESTRE\"/>
    </mc:Choice>
  </mc:AlternateContent>
  <xr:revisionPtr revIDLastSave="0" documentId="13_ncr:1_{86052570-2D9F-4782-969C-1081DF08461C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TO 4T 2023" sheetId="1" r:id="rId1"/>
  </sheets>
  <definedNames>
    <definedName name="_xlnm.Print_Area" localSheetId="0">'NETO 4T 2023'!$A$1:$H$44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9" i="1" l="1"/>
  <c r="E30" i="1"/>
  <c r="D33" i="1" l="1"/>
  <c r="C33" i="1"/>
  <c r="E33" i="1"/>
  <c r="C36" i="1"/>
  <c r="C30" i="1"/>
  <c r="D30" i="1"/>
  <c r="E28" i="1"/>
  <c r="E27" i="1"/>
  <c r="E8" i="1"/>
  <c r="E13" i="1"/>
  <c r="D35" i="1"/>
  <c r="E36" i="1" l="1"/>
  <c r="D36" i="1"/>
  <c r="E10" i="1" l="1"/>
  <c r="C24" i="1" l="1"/>
  <c r="C37" i="1" s="1"/>
  <c r="E26" i="1" l="1"/>
  <c r="E18" i="1" l="1"/>
  <c r="E11" i="1"/>
  <c r="E9" i="1"/>
  <c r="E20" i="1" l="1"/>
  <c r="D24" i="1" l="1"/>
  <c r="D37" i="1" s="1"/>
  <c r="E23" i="1"/>
  <c r="E22" i="1"/>
  <c r="E21" i="1"/>
  <c r="E19" i="1"/>
  <c r="E12" i="1" l="1"/>
  <c r="E14" i="1"/>
  <c r="E15" i="1"/>
  <c r="E16" i="1"/>
  <c r="E17" i="1"/>
  <c r="E24" i="1" l="1"/>
  <c r="E37" i="1" s="1"/>
</calcChain>
</file>

<file path=xl/sharedStrings.xml><?xml version="1.0" encoding="utf-8"?>
<sst xmlns="http://schemas.openxmlformats.org/spreadsheetml/2006/main" count="88" uniqueCount="51">
  <si>
    <t>Endeudamiento Neto</t>
  </si>
  <si>
    <t>Amortización</t>
  </si>
  <si>
    <t>Bajo Protesta de decir la verdad declaramos que los Estados Financieros y sus Notas son razonablemente correctos y responsabilidad del emisor.</t>
  </si>
  <si>
    <t>Gobierno del Estado de Chihuahua</t>
  </si>
  <si>
    <t>Contratación / Colocación</t>
  </si>
  <si>
    <t>Créditos Bancarios</t>
  </si>
  <si>
    <t xml:space="preserve">Total Créditos Bancarios </t>
  </si>
  <si>
    <t>Otros Instrumentos de Deuda</t>
  </si>
  <si>
    <t>TOTAL</t>
  </si>
  <si>
    <t>Total Otros Instrumentos de Deuda</t>
  </si>
  <si>
    <t>Identificación de Crédito o Instrumento</t>
  </si>
  <si>
    <t>A</t>
  </si>
  <si>
    <t>B</t>
  </si>
  <si>
    <t>C = A - B</t>
  </si>
  <si>
    <t>Bancomer 3,000 MDP</t>
  </si>
  <si>
    <t>Bancomer 1,852 MDP</t>
  </si>
  <si>
    <t>Santander 1,350 MDP</t>
  </si>
  <si>
    <t>Santander 1,750 MDP</t>
  </si>
  <si>
    <t>Santander 1,900 MDP</t>
  </si>
  <si>
    <t>Banobras 4,416 MDP</t>
  </si>
  <si>
    <t>Banobras 5,000 MDP</t>
  </si>
  <si>
    <t>HSBC 500 MDP</t>
  </si>
  <si>
    <t>Banorte 3,397 MDP</t>
  </si>
  <si>
    <t>Bancomer 1,000 MDP</t>
  </si>
  <si>
    <t>Bancomer 830 MDP</t>
  </si>
  <si>
    <t>Banco del Bajío 1,177 MDP</t>
  </si>
  <si>
    <t>Banorte 1,489 MDP</t>
  </si>
  <si>
    <t>Azteca  493 MDP</t>
  </si>
  <si>
    <t>Azteca 248 MDP</t>
  </si>
  <si>
    <t>Banobras 143 MDP</t>
  </si>
  <si>
    <t xml:space="preserve">Total FAFEF </t>
  </si>
  <si>
    <t>Banobras 169 MDP</t>
  </si>
  <si>
    <t>FAFEF</t>
  </si>
  <si>
    <t>destino</t>
  </si>
  <si>
    <t>Banobras 166 MDP</t>
  </si>
  <si>
    <t xml:space="preserve">Destino </t>
  </si>
  <si>
    <t>Fundamento</t>
  </si>
  <si>
    <t xml:space="preserve"> </t>
  </si>
  <si>
    <t>http://appsh.chihuahua.gob.mx/transparencia/?doc=/financiera/665decreto.pdf</t>
  </si>
  <si>
    <t>http://www.congresochihuahua2.gob.mx/biblioteca/decretos/archivosDecretos/7028.pdf</t>
  </si>
  <si>
    <t>**Financiamientos liquidados en enero de 2023, para refinanciarse con nuevos créditos  derivados del refinanciamiento al amparo del artículo 23 de la Ley de Disciplina Financiera.</t>
  </si>
  <si>
    <t>Se contrataron 4 créditos de largo plazo, por un monto total de $3,000,000,000.00 mdp, sin embargo no fueron dispuestos al cierre del ejercicio.</t>
  </si>
  <si>
    <t xml:space="preserve">Inversión público productiva </t>
  </si>
  <si>
    <t>Bonos Cupón Cero - Banobras 637 MDP *</t>
  </si>
  <si>
    <t>Del 1 de enero al 31 de marzo de 2024</t>
  </si>
  <si>
    <t>* Se presenta el Valor Nominal del Bono Cupón Cero al mes de diciembre de 2023 debido a que no se recibieron en tiempo al saldo al 31 de marzo de 2024 por parte de Banobras. Se actualizara en el siguiente trimestre.</t>
  </si>
  <si>
    <t>Banobras 195 MDP</t>
  </si>
  <si>
    <t xml:space="preserve">FAIS </t>
  </si>
  <si>
    <t>Total FAIS</t>
  </si>
  <si>
    <t>*** Se realizo un pago anticipado en el 1T24 por $5,913,450.96.</t>
  </si>
  <si>
    <t>Banorte 178MDP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</si>
</sst>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9.5"/>
      <color theme="1"/>
      <name val="Arial"/>
      <family val="2"/>
    </font>
    <font>
      <b/>
      <sz val="9.5"/>
      <color rgb="FFFF0000"/>
      <name val="Arial"/>
      <family val="2"/>
    </font>
    <font>
      <b/>
      <sz val="9.5"/>
      <color theme="0"/>
      <name val="Arial"/>
      <family val="2"/>
    </font>
    <font>
      <sz val="9.5"/>
      <color theme="0"/>
      <name val="Arial"/>
      <family val="2"/>
    </font>
    <font>
      <b/>
      <sz val="9.5"/>
      <color rgb="FF000000"/>
      <name val="Arial"/>
      <family val="2"/>
    </font>
    <font>
      <sz val="9.5"/>
      <color rgb="FF000000"/>
      <name val="Arial"/>
      <family val="2"/>
    </font>
    <font>
      <sz val="9.5"/>
      <color theme="1"/>
      <name val="Arial"/>
      <family val="2"/>
    </font>
    <font>
      <sz val="9.5"/>
      <color rgb="FFFF0000"/>
      <name val="Arial"/>
      <family val="2"/>
    </font>
    <font>
      <sz val="9.5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0" xfId="0" applyFont="1" applyFill="1"/>
    <xf numFmtId="0" fontId="6" fillId="0" borderId="0" xfId="0" applyFont="1"/>
    <xf numFmtId="0" fontId="7" fillId="0" borderId="0" xfId="7" applyFont="1" applyFill="1" applyBorder="1" applyAlignment="1">
      <alignment vertical="top"/>
    </xf>
    <xf numFmtId="0" fontId="0" fillId="0" borderId="0" xfId="0" applyFont="1" applyBorder="1"/>
    <xf numFmtId="0" fontId="0" fillId="0" borderId="0" xfId="0" applyFont="1" applyBorder="1" applyAlignment="1"/>
    <xf numFmtId="0" fontId="2" fillId="0" borderId="0" xfId="0" applyFont="1" applyBorder="1"/>
    <xf numFmtId="0" fontId="0" fillId="0" borderId="0" xfId="0" applyFont="1" applyFill="1" applyBorder="1"/>
    <xf numFmtId="0" fontId="0" fillId="0" borderId="0" xfId="0" applyFont="1"/>
    <xf numFmtId="0" fontId="0" fillId="0" borderId="0" xfId="0" applyFont="1" applyAlignment="1">
      <alignment horizontal="center"/>
    </xf>
    <xf numFmtId="164" fontId="9" fillId="0" borderId="0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165" fontId="8" fillId="0" borderId="0" xfId="1" applyNumberFormat="1" applyFont="1" applyAlignment="1">
      <alignment horizontal="center" vertical="center" wrapText="1"/>
    </xf>
    <xf numFmtId="165" fontId="8" fillId="0" borderId="0" xfId="1" applyNumberFormat="1" applyFont="1" applyBorder="1" applyAlignment="1">
      <alignment horizontal="center" vertical="center" wrapText="1"/>
    </xf>
    <xf numFmtId="0" fontId="11" fillId="0" borderId="0" xfId="0" applyFont="1"/>
    <xf numFmtId="0" fontId="10" fillId="4" borderId="1" xfId="6" applyFont="1" applyFill="1" applyBorder="1" applyAlignment="1" applyProtection="1">
      <alignment horizontal="center" vertical="center"/>
    </xf>
    <xf numFmtId="0" fontId="10" fillId="4" borderId="1" xfId="6" applyFont="1" applyFill="1" applyBorder="1" applyAlignment="1" applyProtection="1">
      <alignment horizontal="center" vertical="center" wrapText="1"/>
    </xf>
    <xf numFmtId="0" fontId="10" fillId="4" borderId="16" xfId="6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horizontal="left" vertical="center"/>
    </xf>
    <xf numFmtId="3" fontId="13" fillId="0" borderId="3" xfId="0" applyNumberFormat="1" applyFont="1" applyFill="1" applyBorder="1" applyAlignment="1">
      <alignment horizontal="right" vertical="center"/>
    </xf>
    <xf numFmtId="3" fontId="13" fillId="0" borderId="12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right" vertical="center"/>
    </xf>
    <xf numFmtId="3" fontId="12" fillId="3" borderId="12" xfId="0" applyNumberFormat="1" applyFont="1" applyFill="1" applyBorder="1" applyAlignment="1">
      <alignment horizontal="right" vertical="center"/>
    </xf>
    <xf numFmtId="3" fontId="13" fillId="5" borderId="3" xfId="0" applyNumberFormat="1" applyFont="1" applyFill="1" applyBorder="1" applyAlignment="1">
      <alignment horizontal="right" vertical="center"/>
    </xf>
    <xf numFmtId="3" fontId="14" fillId="5" borderId="3" xfId="0" applyNumberFormat="1" applyFont="1" applyFill="1" applyBorder="1" applyAlignment="1">
      <alignment horizontal="right" vertical="center"/>
    </xf>
    <xf numFmtId="0" fontId="15" fillId="0" borderId="0" xfId="0" applyFont="1"/>
    <xf numFmtId="0" fontId="12" fillId="3" borderId="4" xfId="0" applyFont="1" applyFill="1" applyBorder="1" applyAlignment="1">
      <alignment horizontal="center" vertical="center"/>
    </xf>
    <xf numFmtId="3" fontId="12" fillId="3" borderId="5" xfId="0" applyNumberFormat="1" applyFont="1" applyFill="1" applyBorder="1" applyAlignment="1">
      <alignment horizontal="right" vertical="center"/>
    </xf>
    <xf numFmtId="3" fontId="12" fillId="3" borderId="13" xfId="0" applyNumberFormat="1" applyFont="1" applyFill="1" applyBorder="1" applyAlignment="1">
      <alignment horizontal="right" vertical="center"/>
    </xf>
    <xf numFmtId="0" fontId="9" fillId="0" borderId="0" xfId="0" applyFont="1"/>
    <xf numFmtId="0" fontId="12" fillId="2" borderId="1" xfId="0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vertical="center"/>
    </xf>
    <xf numFmtId="3" fontId="12" fillId="2" borderId="16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/>
    <xf numFmtId="0" fontId="16" fillId="0" borderId="0" xfId="7" applyFont="1" applyFill="1" applyBorder="1" applyAlignment="1">
      <alignment vertical="top"/>
    </xf>
    <xf numFmtId="0" fontId="14" fillId="0" borderId="0" xfId="0" applyFont="1"/>
    <xf numFmtId="0" fontId="14" fillId="0" borderId="0" xfId="0" applyFont="1" applyFill="1" applyBorder="1" applyAlignment="1" applyProtection="1">
      <alignment horizontal="left"/>
    </xf>
    <xf numFmtId="3" fontId="13" fillId="0" borderId="3" xfId="0" applyNumberFormat="1" applyFont="1" applyFill="1" applyBorder="1" applyAlignment="1">
      <alignment horizontal="center" vertical="center"/>
    </xf>
    <xf numFmtId="3" fontId="13" fillId="3" borderId="3" xfId="0" applyNumberFormat="1" applyFont="1" applyFill="1" applyBorder="1" applyAlignment="1">
      <alignment horizontal="center" vertical="center"/>
    </xf>
    <xf numFmtId="3" fontId="12" fillId="3" borderId="3" xfId="0" applyNumberFormat="1" applyFont="1" applyFill="1" applyBorder="1" applyAlignment="1">
      <alignment horizontal="center" vertical="center"/>
    </xf>
    <xf numFmtId="3" fontId="12" fillId="2" borderId="3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3" fontId="8" fillId="5" borderId="3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3" fontId="12" fillId="0" borderId="12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left" wrapText="1"/>
    </xf>
    <xf numFmtId="3" fontId="17" fillId="0" borderId="5" xfId="11" applyNumberFormat="1" applyFill="1" applyBorder="1" applyAlignment="1">
      <alignment horizontal="center" vertical="center"/>
    </xf>
    <xf numFmtId="3" fontId="13" fillId="0" borderId="17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0" fontId="10" fillId="4" borderId="10" xfId="6" applyFont="1" applyFill="1" applyBorder="1" applyAlignment="1" applyProtection="1">
      <alignment horizontal="center" vertical="center" wrapText="1"/>
    </xf>
    <xf numFmtId="0" fontId="10" fillId="4" borderId="11" xfId="6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</cellXfs>
  <cellStyles count="12">
    <cellStyle name="Hipervínculo" xfId="11" builtinId="8"/>
    <cellStyle name="Millares" xfId="1" builtinId="3"/>
    <cellStyle name="Millares 2" xfId="8" xr:uid="{5297FDF4-F179-4FCC-A3BB-BE6E961C0FAF}"/>
    <cellStyle name="Moneda 2" xfId="2" xr:uid="{00000000-0005-0000-0000-000001000000}"/>
    <cellStyle name="Moneda 2 2" xfId="5" xr:uid="{00000000-0005-0000-0000-000002000000}"/>
    <cellStyle name="Moneda 2 2 2" xfId="10" xr:uid="{D4E939F1-7A87-4690-828F-0FB263BC3E0A}"/>
    <cellStyle name="Moneda 2 3" xfId="9" xr:uid="{C0F3DB72-EA7E-4AF6-A0E7-5D4B8E7825EC}"/>
    <cellStyle name="Normal" xfId="0" builtinId="0"/>
    <cellStyle name="Normal 11" xfId="3" xr:uid="{00000000-0005-0000-0000-000004000000}"/>
    <cellStyle name="Normal 2" xfId="6" xr:uid="{00000000-0005-0000-0000-000005000000}"/>
    <cellStyle name="Normal 2 2" xfId="7" xr:uid="{00000000-0005-0000-0000-000006000000}"/>
    <cellStyle name="Normal 3" xfId="4" xr:uid="{00000000-0005-0000-0000-000007000000}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gresochihuahua2.gob.mx/biblioteca/decretos/archivosDecretos/7028.pdf" TargetMode="External"/><Relationship Id="rId1" Type="http://schemas.openxmlformats.org/officeDocument/2006/relationships/hyperlink" Target="http://www.congresochihuahua2.gob.mx/biblioteca/decretos/archivosDecretos/702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L102"/>
  <sheetViews>
    <sheetView showGridLines="0" tabSelected="1" zoomScaleNormal="100" workbookViewId="0">
      <selection activeCell="E30" sqref="E30"/>
    </sheetView>
  </sheetViews>
  <sheetFormatPr baseColWidth="10" defaultColWidth="11.42578125" defaultRowHeight="15" x14ac:dyDescent="0.25"/>
  <cols>
    <col min="1" max="1" width="3.28515625" style="1" customWidth="1"/>
    <col min="2" max="2" width="39.85546875" style="1" customWidth="1"/>
    <col min="3" max="3" width="23.42578125" style="1" customWidth="1"/>
    <col min="4" max="4" width="14.28515625" style="1" customWidth="1"/>
    <col min="5" max="5" width="19.42578125" style="1" customWidth="1"/>
    <col min="6" max="6" width="24.28515625" style="49" bestFit="1" customWidth="1"/>
    <col min="7" max="7" width="74.140625" style="11" bestFit="1" customWidth="1"/>
    <col min="8" max="8" width="8.28515625" style="4" customWidth="1"/>
    <col min="9" max="16384" width="11.42578125" style="1"/>
  </cols>
  <sheetData>
    <row r="1" spans="2:10" ht="15" customHeight="1" x14ac:dyDescent="0.25">
      <c r="B1" s="71" t="s">
        <v>3</v>
      </c>
      <c r="C1" s="71"/>
      <c r="D1" s="71"/>
      <c r="E1" s="71"/>
      <c r="F1" s="71"/>
      <c r="G1" s="71"/>
      <c r="H1" s="12"/>
    </row>
    <row r="2" spans="2:10" ht="13.5" customHeight="1" x14ac:dyDescent="0.25">
      <c r="B2" s="71" t="s">
        <v>0</v>
      </c>
      <c r="C2" s="71"/>
      <c r="D2" s="71"/>
      <c r="E2" s="71"/>
      <c r="F2" s="71"/>
      <c r="G2" s="71"/>
      <c r="H2" s="13"/>
    </row>
    <row r="3" spans="2:10" ht="15" customHeight="1" x14ac:dyDescent="0.25">
      <c r="B3" s="71" t="s">
        <v>44</v>
      </c>
      <c r="C3" s="71"/>
      <c r="D3" s="71"/>
      <c r="E3" s="71"/>
      <c r="F3" s="71"/>
      <c r="G3" s="71"/>
      <c r="H3" s="13"/>
    </row>
    <row r="4" spans="2:10" ht="15.75" customHeight="1" x14ac:dyDescent="0.25">
      <c r="B4" s="14"/>
      <c r="C4" s="15"/>
      <c r="D4" s="16"/>
      <c r="E4" s="16"/>
      <c r="F4" s="16"/>
      <c r="G4" s="16"/>
      <c r="H4" s="17"/>
    </row>
    <row r="5" spans="2:10" ht="19.149999999999999" customHeight="1" x14ac:dyDescent="0.25">
      <c r="B5" s="69" t="s">
        <v>10</v>
      </c>
      <c r="C5" s="18" t="s">
        <v>4</v>
      </c>
      <c r="D5" s="19" t="s">
        <v>1</v>
      </c>
      <c r="E5" s="20" t="s">
        <v>0</v>
      </c>
      <c r="F5" s="20" t="s">
        <v>35</v>
      </c>
      <c r="G5" s="20" t="s">
        <v>36</v>
      </c>
      <c r="H5" s="17" t="s">
        <v>33</v>
      </c>
    </row>
    <row r="6" spans="2:10" ht="19.149999999999999" customHeight="1" x14ac:dyDescent="0.25">
      <c r="B6" s="70"/>
      <c r="C6" s="18" t="s">
        <v>11</v>
      </c>
      <c r="D6" s="19" t="s">
        <v>12</v>
      </c>
      <c r="E6" s="20" t="s">
        <v>13</v>
      </c>
      <c r="F6" s="20"/>
      <c r="G6" s="20"/>
      <c r="H6" s="17"/>
      <c r="I6" s="10"/>
    </row>
    <row r="7" spans="2:10" x14ac:dyDescent="0.25">
      <c r="B7" s="59" t="s">
        <v>5</v>
      </c>
      <c r="C7" s="60"/>
      <c r="D7" s="60"/>
      <c r="E7" s="60"/>
      <c r="F7" s="60"/>
      <c r="G7" s="61"/>
      <c r="H7" s="17"/>
      <c r="I7" s="10"/>
    </row>
    <row r="8" spans="2:10" x14ac:dyDescent="0.25">
      <c r="B8" s="21" t="s">
        <v>14</v>
      </c>
      <c r="C8" s="22">
        <v>2953307899.4000001</v>
      </c>
      <c r="D8" s="22">
        <v>5614159.6500000004</v>
      </c>
      <c r="E8" s="23">
        <f>C8-D8</f>
        <v>2947693739.75</v>
      </c>
      <c r="F8" s="43" t="s">
        <v>42</v>
      </c>
      <c r="G8" s="43" t="s">
        <v>39</v>
      </c>
      <c r="H8" s="17"/>
      <c r="I8" s="10"/>
    </row>
    <row r="9" spans="2:10" x14ac:dyDescent="0.25">
      <c r="B9" s="21" t="s">
        <v>15</v>
      </c>
      <c r="C9" s="22">
        <v>1794675131.79</v>
      </c>
      <c r="D9" s="22">
        <v>3411629.62</v>
      </c>
      <c r="E9" s="23">
        <f>C9-D9</f>
        <v>1791263502.1700001</v>
      </c>
      <c r="F9" s="43" t="s">
        <v>42</v>
      </c>
      <c r="G9" s="43" t="s">
        <v>39</v>
      </c>
      <c r="H9" s="17"/>
      <c r="I9" s="10"/>
    </row>
    <row r="10" spans="2:10" x14ac:dyDescent="0.25">
      <c r="B10" s="21" t="s">
        <v>16</v>
      </c>
      <c r="C10" s="22">
        <v>1328988554.5999999</v>
      </c>
      <c r="D10" s="22">
        <v>2526371.85</v>
      </c>
      <c r="E10" s="23">
        <f>C10-D10</f>
        <v>1326462182.75</v>
      </c>
      <c r="F10" s="43" t="s">
        <v>42</v>
      </c>
      <c r="G10" s="43" t="s">
        <v>39</v>
      </c>
      <c r="H10" s="17"/>
      <c r="I10" s="10"/>
    </row>
    <row r="11" spans="2:10" x14ac:dyDescent="0.25">
      <c r="B11" s="21" t="s">
        <v>17</v>
      </c>
      <c r="C11" s="22">
        <v>1722762941.3599999</v>
      </c>
      <c r="D11" s="22">
        <v>3274926.46</v>
      </c>
      <c r="E11" s="23">
        <f>C11-D11</f>
        <v>1719488014.8999999</v>
      </c>
      <c r="F11" s="43" t="s">
        <v>42</v>
      </c>
      <c r="G11" s="43" t="s">
        <v>39</v>
      </c>
      <c r="H11" s="17"/>
      <c r="I11" s="10"/>
    </row>
    <row r="12" spans="2:10" x14ac:dyDescent="0.25">
      <c r="B12" s="21" t="s">
        <v>18</v>
      </c>
      <c r="C12" s="22">
        <v>1870428336.2</v>
      </c>
      <c r="D12" s="22">
        <v>3555634.45</v>
      </c>
      <c r="E12" s="23">
        <f t="shared" ref="E12:E23" si="0">C12-D12</f>
        <v>1866872701.75</v>
      </c>
      <c r="F12" s="43" t="s">
        <v>42</v>
      </c>
      <c r="G12" s="43" t="s">
        <v>39</v>
      </c>
      <c r="H12" s="17"/>
      <c r="I12" s="10"/>
    </row>
    <row r="13" spans="2:10" x14ac:dyDescent="0.25">
      <c r="B13" s="21" t="s">
        <v>19</v>
      </c>
      <c r="C13" s="22">
        <v>4349701991.8999996</v>
      </c>
      <c r="D13" s="22">
        <v>7941626.9800000004</v>
      </c>
      <c r="E13" s="23">
        <f t="shared" si="0"/>
        <v>4341760364.9200001</v>
      </c>
      <c r="F13" s="43" t="s">
        <v>42</v>
      </c>
      <c r="G13" s="43" t="s">
        <v>39</v>
      </c>
      <c r="H13" s="17"/>
      <c r="I13" s="6"/>
      <c r="J13" s="6"/>
    </row>
    <row r="14" spans="2:10" x14ac:dyDescent="0.25">
      <c r="B14" s="21" t="s">
        <v>20</v>
      </c>
      <c r="C14" s="22">
        <v>4924376760</v>
      </c>
      <c r="D14" s="22">
        <v>8990860</v>
      </c>
      <c r="E14" s="23">
        <f t="shared" si="0"/>
        <v>4915385900</v>
      </c>
      <c r="F14" s="43" t="s">
        <v>42</v>
      </c>
      <c r="G14" s="43" t="s">
        <v>39</v>
      </c>
      <c r="H14" s="17"/>
      <c r="I14" s="6"/>
      <c r="J14" s="6"/>
    </row>
    <row r="15" spans="2:10" x14ac:dyDescent="0.25">
      <c r="B15" s="21" t="s">
        <v>20</v>
      </c>
      <c r="C15" s="22">
        <v>4924376760</v>
      </c>
      <c r="D15" s="22">
        <v>8990860</v>
      </c>
      <c r="E15" s="23">
        <f t="shared" si="0"/>
        <v>4915385900</v>
      </c>
      <c r="F15" s="43" t="s">
        <v>42</v>
      </c>
      <c r="G15" s="43" t="s">
        <v>39</v>
      </c>
      <c r="H15" s="17"/>
      <c r="I15" s="6"/>
      <c r="J15" s="6"/>
    </row>
    <row r="16" spans="2:10" x14ac:dyDescent="0.25">
      <c r="B16" s="21" t="s">
        <v>21</v>
      </c>
      <c r="C16" s="22">
        <v>486387622.83999997</v>
      </c>
      <c r="D16" s="22">
        <v>853022.36</v>
      </c>
      <c r="E16" s="23">
        <f t="shared" si="0"/>
        <v>485534600.47999996</v>
      </c>
      <c r="F16" s="43" t="s">
        <v>42</v>
      </c>
      <c r="G16" s="43" t="s">
        <v>39</v>
      </c>
      <c r="H16" s="17"/>
      <c r="I16" s="6"/>
      <c r="J16" s="6"/>
    </row>
    <row r="17" spans="2:64" x14ac:dyDescent="0.25">
      <c r="B17" s="21" t="s">
        <v>22</v>
      </c>
      <c r="C17" s="22">
        <v>3353194857.4200001</v>
      </c>
      <c r="D17" s="22">
        <v>5246385.79</v>
      </c>
      <c r="E17" s="23">
        <f t="shared" si="0"/>
        <v>3347948471.6300001</v>
      </c>
      <c r="F17" s="43" t="s">
        <v>42</v>
      </c>
      <c r="G17" s="43" t="s">
        <v>39</v>
      </c>
      <c r="H17" s="17"/>
      <c r="I17" s="6"/>
      <c r="J17" s="6"/>
      <c r="K17" s="6"/>
    </row>
    <row r="18" spans="2:64" x14ac:dyDescent="0.25">
      <c r="B18" s="21" t="s">
        <v>23</v>
      </c>
      <c r="C18" s="22">
        <v>987777000</v>
      </c>
      <c r="D18" s="22">
        <v>1435000</v>
      </c>
      <c r="E18" s="23">
        <f>C18-D18</f>
        <v>986342000</v>
      </c>
      <c r="F18" s="43" t="s">
        <v>42</v>
      </c>
      <c r="G18" s="43" t="s">
        <v>39</v>
      </c>
      <c r="H18" s="17"/>
      <c r="I18" s="6"/>
      <c r="J18" s="6"/>
    </row>
    <row r="19" spans="2:64" x14ac:dyDescent="0.25">
      <c r="B19" s="21" t="s">
        <v>24</v>
      </c>
      <c r="C19" s="22">
        <v>368180743.26999998</v>
      </c>
      <c r="D19" s="22">
        <v>1191050</v>
      </c>
      <c r="E19" s="23">
        <f t="shared" si="0"/>
        <v>366989693.26999998</v>
      </c>
      <c r="F19" s="43" t="s">
        <v>42</v>
      </c>
      <c r="G19" s="43" t="s">
        <v>39</v>
      </c>
      <c r="H19" s="17"/>
      <c r="I19" s="6"/>
      <c r="J19" s="6"/>
    </row>
    <row r="20" spans="2:64" x14ac:dyDescent="0.25">
      <c r="B20" s="21" t="s">
        <v>25</v>
      </c>
      <c r="C20" s="22">
        <v>1167058459.8800001</v>
      </c>
      <c r="D20" s="22">
        <v>2220895.9300000002</v>
      </c>
      <c r="E20" s="23">
        <f>C20-D20</f>
        <v>1164837563.95</v>
      </c>
      <c r="F20" s="43" t="s">
        <v>42</v>
      </c>
      <c r="G20" s="43" t="s">
        <v>39</v>
      </c>
      <c r="H20" s="17"/>
      <c r="I20" s="6"/>
      <c r="J20" s="6"/>
    </row>
    <row r="21" spans="2:64" x14ac:dyDescent="0.25">
      <c r="B21" s="21" t="s">
        <v>26</v>
      </c>
      <c r="C21" s="22">
        <v>1476653949.5699999</v>
      </c>
      <c r="D21" s="22">
        <v>2807079.83</v>
      </c>
      <c r="E21" s="23">
        <f t="shared" si="0"/>
        <v>1473846869.74</v>
      </c>
      <c r="F21" s="43" t="s">
        <v>42</v>
      </c>
      <c r="G21" s="43" t="s">
        <v>39</v>
      </c>
      <c r="H21" s="17"/>
      <c r="I21" s="6"/>
      <c r="J21" s="6"/>
    </row>
    <row r="22" spans="2:64" x14ac:dyDescent="0.25">
      <c r="B22" s="21" t="s">
        <v>27</v>
      </c>
      <c r="C22" s="22">
        <v>489878743.11000001</v>
      </c>
      <c r="D22" s="22">
        <v>772000</v>
      </c>
      <c r="E22" s="23">
        <f t="shared" si="0"/>
        <v>489106743.11000001</v>
      </c>
      <c r="F22" s="43" t="s">
        <v>42</v>
      </c>
      <c r="G22" s="43" t="s">
        <v>39</v>
      </c>
      <c r="H22" s="17"/>
      <c r="I22" s="6"/>
      <c r="J22" s="6"/>
    </row>
    <row r="23" spans="2:64" x14ac:dyDescent="0.25">
      <c r="B23" s="21" t="s">
        <v>28</v>
      </c>
      <c r="C23" s="22">
        <v>246944250</v>
      </c>
      <c r="D23" s="22">
        <v>358750</v>
      </c>
      <c r="E23" s="23">
        <f t="shared" si="0"/>
        <v>246585500</v>
      </c>
      <c r="F23" s="43" t="s">
        <v>42</v>
      </c>
      <c r="G23" s="43" t="s">
        <v>39</v>
      </c>
      <c r="H23" s="17"/>
      <c r="I23" s="7"/>
      <c r="J23" s="7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</row>
    <row r="24" spans="2:64" x14ac:dyDescent="0.25">
      <c r="B24" s="24" t="s">
        <v>6</v>
      </c>
      <c r="C24" s="25">
        <f>SUM(C6:C23)</f>
        <v>32444694001.340004</v>
      </c>
      <c r="D24" s="25">
        <f>SUM(D6:D23)</f>
        <v>59190252.919999994</v>
      </c>
      <c r="E24" s="26">
        <f>SUM(E8:E23)</f>
        <v>32385503748.420002</v>
      </c>
      <c r="F24" s="44" t="s">
        <v>37</v>
      </c>
      <c r="G24" s="45"/>
      <c r="H24" s="17"/>
      <c r="I24" s="7"/>
      <c r="J24" s="7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</row>
    <row r="25" spans="2:64" x14ac:dyDescent="0.25">
      <c r="B25" s="62" t="s">
        <v>32</v>
      </c>
      <c r="C25" s="63"/>
      <c r="D25" s="63"/>
      <c r="E25" s="63"/>
      <c r="F25" s="63"/>
      <c r="G25" s="64"/>
      <c r="H25" s="17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</row>
    <row r="26" spans="2:64" x14ac:dyDescent="0.25">
      <c r="B26" s="21" t="s">
        <v>29</v>
      </c>
      <c r="C26" s="27">
        <v>143111266.56</v>
      </c>
      <c r="D26" s="22">
        <v>276441.5</v>
      </c>
      <c r="E26" s="23">
        <f>C26-D26</f>
        <v>142834825.06</v>
      </c>
      <c r="F26" s="68" t="s">
        <v>42</v>
      </c>
      <c r="G26" s="56" t="s">
        <v>39</v>
      </c>
      <c r="H26" s="17"/>
      <c r="I26" s="7"/>
      <c r="J26" s="7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</row>
    <row r="27" spans="2:64" x14ac:dyDescent="0.25">
      <c r="B27" s="21" t="s">
        <v>31</v>
      </c>
      <c r="C27" s="27">
        <v>168518614.58000001</v>
      </c>
      <c r="D27" s="22">
        <v>324912.68</v>
      </c>
      <c r="E27" s="23">
        <f>C27-D27</f>
        <v>168193701.90000001</v>
      </c>
      <c r="F27" s="57"/>
      <c r="G27" s="57"/>
      <c r="H27" s="17"/>
      <c r="I27" s="7"/>
      <c r="J27" s="7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</row>
    <row r="28" spans="2:64" s="10" customFormat="1" x14ac:dyDescent="0.25">
      <c r="B28" s="21" t="s">
        <v>34</v>
      </c>
      <c r="C28" s="28">
        <v>166239421.03999999</v>
      </c>
      <c r="D28" s="22">
        <v>320117.51</v>
      </c>
      <c r="E28" s="23">
        <f>C28-D28</f>
        <v>165919303.53</v>
      </c>
      <c r="F28" s="57"/>
      <c r="G28" s="57"/>
      <c r="H28" s="17"/>
      <c r="I28" s="7"/>
      <c r="J28" s="7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</row>
    <row r="29" spans="2:64" x14ac:dyDescent="0.25">
      <c r="B29" s="21" t="s">
        <v>46</v>
      </c>
      <c r="C29" s="28">
        <v>195523196</v>
      </c>
      <c r="D29" s="22">
        <v>242644.28</v>
      </c>
      <c r="E29" s="23">
        <f>C29-D29</f>
        <v>195280551.72</v>
      </c>
      <c r="F29" s="58"/>
      <c r="G29" s="58"/>
      <c r="H29" s="17"/>
      <c r="I29" s="7"/>
      <c r="J29" s="7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</row>
    <row r="30" spans="2:64" x14ac:dyDescent="0.25">
      <c r="B30" s="24" t="s">
        <v>30</v>
      </c>
      <c r="C30" s="25">
        <f>SUM(C26:C29)</f>
        <v>673392498.17999995</v>
      </c>
      <c r="D30" s="25">
        <f>SUM(D26:D29)</f>
        <v>1164115.97</v>
      </c>
      <c r="E30" s="26">
        <f>SUM(E26:E29)</f>
        <v>672228382.21000004</v>
      </c>
      <c r="F30" s="45"/>
      <c r="G30" s="45"/>
      <c r="H30" s="17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</row>
    <row r="31" spans="2:64" s="10" customFormat="1" x14ac:dyDescent="0.25">
      <c r="B31" s="62" t="s">
        <v>47</v>
      </c>
      <c r="C31" s="63"/>
      <c r="D31" s="63"/>
      <c r="E31" s="63"/>
      <c r="F31" s="63"/>
      <c r="G31" s="64"/>
      <c r="H31" s="17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2:64" s="10" customFormat="1" x14ac:dyDescent="0.25">
      <c r="B32" s="21" t="s">
        <v>50</v>
      </c>
      <c r="C32" s="28">
        <v>178648636</v>
      </c>
      <c r="D32" s="22">
        <v>194148.11</v>
      </c>
      <c r="E32" s="23">
        <v>172541036.07999998</v>
      </c>
      <c r="F32" s="68" t="s">
        <v>42</v>
      </c>
      <c r="G32" s="56" t="s">
        <v>39</v>
      </c>
      <c r="H32" s="17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  <row r="33" spans="2:64" s="10" customFormat="1" x14ac:dyDescent="0.25">
      <c r="B33" s="51" t="s">
        <v>48</v>
      </c>
      <c r="C33" s="52">
        <f>C32</f>
        <v>178648636</v>
      </c>
      <c r="D33" s="53">
        <f>D32</f>
        <v>194148.11</v>
      </c>
      <c r="E33" s="54">
        <f>E32</f>
        <v>172541036.07999998</v>
      </c>
      <c r="F33" s="57"/>
      <c r="G33" s="57"/>
      <c r="H33" s="17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</row>
    <row r="34" spans="2:64" x14ac:dyDescent="0.25">
      <c r="B34" s="65" t="s">
        <v>7</v>
      </c>
      <c r="C34" s="66"/>
      <c r="D34" s="66"/>
      <c r="E34" s="66"/>
      <c r="F34" s="66"/>
      <c r="G34" s="67"/>
      <c r="H34" s="29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</row>
    <row r="35" spans="2:64" x14ac:dyDescent="0.25">
      <c r="B35" s="21" t="s">
        <v>43</v>
      </c>
      <c r="C35" s="22">
        <v>332154149.91000003</v>
      </c>
      <c r="D35" s="22">
        <f>+C35-E35</f>
        <v>23775301.610000014</v>
      </c>
      <c r="E35" s="23">
        <v>308378848.30000001</v>
      </c>
      <c r="F35" s="43" t="s">
        <v>42</v>
      </c>
      <c r="G35" s="43" t="s">
        <v>38</v>
      </c>
      <c r="H35" s="29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</row>
    <row r="36" spans="2:64" s="2" customFormat="1" x14ac:dyDescent="0.25">
      <c r="B36" s="30" t="s">
        <v>9</v>
      </c>
      <c r="C36" s="31">
        <f>SUM(C35:C35)</f>
        <v>332154149.91000003</v>
      </c>
      <c r="D36" s="31">
        <f>SUM(D35:D35)</f>
        <v>23775301.610000014</v>
      </c>
      <c r="E36" s="32">
        <f>SUM(E35:E35)</f>
        <v>308378848.30000001</v>
      </c>
      <c r="F36" s="45"/>
      <c r="G36" s="45"/>
      <c r="H36" s="3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</row>
    <row r="37" spans="2:64" x14ac:dyDescent="0.25">
      <c r="B37" s="34" t="s">
        <v>8</v>
      </c>
      <c r="C37" s="35">
        <f>SUM(C30,C36,C24,C33)</f>
        <v>33628889285.430004</v>
      </c>
      <c r="D37" s="35">
        <f>SUM(D24,D36,D30,D33)</f>
        <v>84323818.609999999</v>
      </c>
      <c r="E37" s="36">
        <f>SUM(E24,E36,E30,E33)</f>
        <v>33538652015.010002</v>
      </c>
      <c r="F37" s="46"/>
      <c r="G37" s="46"/>
      <c r="H37" s="29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</row>
    <row r="38" spans="2:64" s="3" customFormat="1" x14ac:dyDescent="0.25">
      <c r="B38" s="37"/>
      <c r="C38" s="38"/>
      <c r="D38" s="38"/>
      <c r="E38" s="38"/>
      <c r="F38" s="47"/>
      <c r="G38" s="47"/>
      <c r="H38" s="3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2:64" s="3" customFormat="1" x14ac:dyDescent="0.25">
      <c r="B39" s="55" t="s">
        <v>45</v>
      </c>
      <c r="C39" s="55"/>
      <c r="D39" s="55"/>
      <c r="E39" s="55"/>
      <c r="F39" s="55"/>
      <c r="G39" s="55"/>
      <c r="H39" s="40"/>
      <c r="I39" s="5"/>
      <c r="J39" s="5"/>
      <c r="K39" s="5"/>
      <c r="L39" s="5"/>
      <c r="M39" s="5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2:64" x14ac:dyDescent="0.25">
      <c r="B40" s="55" t="s">
        <v>40</v>
      </c>
      <c r="C40" s="55"/>
      <c r="D40" s="55"/>
      <c r="E40" s="55"/>
      <c r="F40" s="55"/>
      <c r="G40" s="55"/>
      <c r="H40" s="41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</row>
    <row r="41" spans="2:64" ht="15" customHeight="1" x14ac:dyDescent="0.25">
      <c r="B41" s="55" t="s">
        <v>41</v>
      </c>
      <c r="C41" s="55"/>
      <c r="D41" s="55"/>
      <c r="E41" s="55"/>
      <c r="F41" s="55"/>
      <c r="G41" s="55"/>
      <c r="H41" s="55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</row>
    <row r="42" spans="2:64" x14ac:dyDescent="0.25">
      <c r="B42" s="41" t="s">
        <v>49</v>
      </c>
      <c r="C42" s="41"/>
      <c r="D42" s="41"/>
      <c r="E42" s="41"/>
      <c r="F42" s="48"/>
      <c r="G42" s="50"/>
      <c r="H42" s="41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</row>
    <row r="43" spans="2:64" x14ac:dyDescent="0.25">
      <c r="B43" s="42" t="s">
        <v>2</v>
      </c>
      <c r="C43" s="41"/>
      <c r="D43" s="41"/>
      <c r="E43" s="41"/>
      <c r="F43" s="48"/>
      <c r="G43" s="50"/>
      <c r="H43" s="17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</row>
    <row r="44" spans="2:64" x14ac:dyDescent="0.25"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</row>
    <row r="45" spans="2:64" x14ac:dyDescent="0.25"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</row>
    <row r="46" spans="2:64" x14ac:dyDescent="0.25"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</row>
    <row r="47" spans="2:64" x14ac:dyDescent="0.25"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</row>
    <row r="48" spans="2:64" x14ac:dyDescent="0.25"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</row>
    <row r="49" spans="9:64" x14ac:dyDescent="0.25"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</row>
    <row r="50" spans="9:64" x14ac:dyDescent="0.25"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</row>
    <row r="51" spans="9:64" x14ac:dyDescent="0.25"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9:64" x14ac:dyDescent="0.25"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9:64" x14ac:dyDescent="0.25"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9:64" x14ac:dyDescent="0.25"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9:64" x14ac:dyDescent="0.25"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9:64" x14ac:dyDescent="0.25"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9:64" x14ac:dyDescent="0.25"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9:64" x14ac:dyDescent="0.25"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9:64" x14ac:dyDescent="0.25"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9:64" x14ac:dyDescent="0.25"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9:64" x14ac:dyDescent="0.25"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</row>
    <row r="62" spans="9:64" x14ac:dyDescent="0.25"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9:64" x14ac:dyDescent="0.25"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9:64" x14ac:dyDescent="0.25"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</row>
    <row r="65" spans="9:64" x14ac:dyDescent="0.25"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9:64" x14ac:dyDescent="0.25"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</row>
    <row r="67" spans="9:64" x14ac:dyDescent="0.25"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9:64" x14ac:dyDescent="0.25"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</row>
    <row r="69" spans="9:64" x14ac:dyDescent="0.25"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</row>
    <row r="70" spans="9:64" x14ac:dyDescent="0.25"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</row>
    <row r="71" spans="9:64" x14ac:dyDescent="0.25"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</row>
    <row r="72" spans="9:64" x14ac:dyDescent="0.25">
      <c r="I72" s="6"/>
      <c r="J72" s="6"/>
    </row>
    <row r="73" spans="9:64" x14ac:dyDescent="0.25">
      <c r="I73" s="6"/>
      <c r="J73" s="6"/>
    </row>
    <row r="74" spans="9:64" x14ac:dyDescent="0.25">
      <c r="I74" s="6"/>
      <c r="J74" s="6"/>
    </row>
    <row r="75" spans="9:64" x14ac:dyDescent="0.25">
      <c r="I75" s="6"/>
      <c r="J75" s="6"/>
    </row>
    <row r="76" spans="9:64" x14ac:dyDescent="0.25">
      <c r="I76" s="6"/>
      <c r="J76" s="6"/>
    </row>
    <row r="77" spans="9:64" x14ac:dyDescent="0.25">
      <c r="I77" s="6"/>
      <c r="J77" s="6"/>
    </row>
    <row r="78" spans="9:64" x14ac:dyDescent="0.25">
      <c r="I78" s="6"/>
      <c r="J78" s="6"/>
    </row>
    <row r="79" spans="9:64" x14ac:dyDescent="0.25">
      <c r="I79" s="6"/>
      <c r="J79" s="6"/>
    </row>
    <row r="80" spans="9:64" x14ac:dyDescent="0.25">
      <c r="I80" s="6"/>
      <c r="J80" s="6"/>
    </row>
    <row r="81" spans="9:10" x14ac:dyDescent="0.25">
      <c r="I81" s="6"/>
      <c r="J81" s="6"/>
    </row>
    <row r="82" spans="9:10" x14ac:dyDescent="0.25">
      <c r="I82" s="6"/>
      <c r="J82" s="6"/>
    </row>
    <row r="83" spans="9:10" x14ac:dyDescent="0.25">
      <c r="I83" s="6"/>
      <c r="J83" s="6"/>
    </row>
    <row r="84" spans="9:10" x14ac:dyDescent="0.25">
      <c r="I84" s="6"/>
      <c r="J84" s="6"/>
    </row>
    <row r="85" spans="9:10" x14ac:dyDescent="0.25">
      <c r="I85" s="6"/>
      <c r="J85" s="6"/>
    </row>
    <row r="86" spans="9:10" x14ac:dyDescent="0.25">
      <c r="I86" s="6"/>
      <c r="J86" s="6"/>
    </row>
    <row r="87" spans="9:10" x14ac:dyDescent="0.25">
      <c r="I87" s="6"/>
      <c r="J87" s="6"/>
    </row>
    <row r="88" spans="9:10" x14ac:dyDescent="0.25">
      <c r="I88" s="6"/>
      <c r="J88" s="6"/>
    </row>
    <row r="89" spans="9:10" x14ac:dyDescent="0.25">
      <c r="I89" s="6"/>
      <c r="J89" s="6"/>
    </row>
    <row r="90" spans="9:10" x14ac:dyDescent="0.25">
      <c r="I90" s="6"/>
      <c r="J90" s="6"/>
    </row>
    <row r="91" spans="9:10" x14ac:dyDescent="0.25">
      <c r="I91" s="6"/>
      <c r="J91" s="6"/>
    </row>
    <row r="92" spans="9:10" x14ac:dyDescent="0.25">
      <c r="I92" s="6"/>
      <c r="J92" s="6"/>
    </row>
    <row r="93" spans="9:10" x14ac:dyDescent="0.25">
      <c r="I93" s="6"/>
      <c r="J93" s="6"/>
    </row>
    <row r="94" spans="9:10" x14ac:dyDescent="0.25">
      <c r="I94" s="6"/>
      <c r="J94" s="6"/>
    </row>
    <row r="95" spans="9:10" x14ac:dyDescent="0.25">
      <c r="I95" s="6"/>
      <c r="J95" s="6"/>
    </row>
    <row r="96" spans="9:10" x14ac:dyDescent="0.25">
      <c r="I96" s="6"/>
      <c r="J96" s="6"/>
    </row>
    <row r="97" spans="9:10" x14ac:dyDescent="0.25">
      <c r="I97" s="6"/>
      <c r="J97" s="6"/>
    </row>
    <row r="98" spans="9:10" x14ac:dyDescent="0.25">
      <c r="I98" s="6"/>
      <c r="J98" s="6"/>
    </row>
    <row r="99" spans="9:10" x14ac:dyDescent="0.25">
      <c r="I99" s="6"/>
      <c r="J99" s="6"/>
    </row>
    <row r="100" spans="9:10" x14ac:dyDescent="0.25">
      <c r="I100" s="6"/>
      <c r="J100" s="6"/>
    </row>
    <row r="101" spans="9:10" x14ac:dyDescent="0.25">
      <c r="I101" s="6"/>
      <c r="J101" s="6"/>
    </row>
    <row r="102" spans="9:10" x14ac:dyDescent="0.25">
      <c r="I102" s="6"/>
      <c r="J102" s="6"/>
    </row>
  </sheetData>
  <mergeCells count="15">
    <mergeCell ref="B5:B6"/>
    <mergeCell ref="B1:G1"/>
    <mergeCell ref="B2:G2"/>
    <mergeCell ref="B3:G3"/>
    <mergeCell ref="F26:F29"/>
    <mergeCell ref="B41:H41"/>
    <mergeCell ref="G26:G29"/>
    <mergeCell ref="B40:G40"/>
    <mergeCell ref="B7:G7"/>
    <mergeCell ref="B25:G25"/>
    <mergeCell ref="B34:G34"/>
    <mergeCell ref="B39:G39"/>
    <mergeCell ref="F32:F33"/>
    <mergeCell ref="G32:G33"/>
    <mergeCell ref="B31:G31"/>
  </mergeCells>
  <hyperlinks>
    <hyperlink ref="G26" r:id="rId1" xr:uid="{84DB6D25-04A4-413F-BE1B-577AD77FB45B}"/>
    <hyperlink ref="G32" r:id="rId2" xr:uid="{BCD3D562-83AC-40FA-B76C-B9133AF6F446}"/>
  </hyperlinks>
  <printOptions horizontalCentered="1"/>
  <pageMargins left="0.70866141732283472" right="0.70866141732283472" top="0.74803149606299213" bottom="0.74803149606299213" header="0.31496062992125984" footer="0.31496062992125984"/>
  <pageSetup scale="78" fitToWidth="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NETO 4T 2023</vt:lpstr>
      <vt:lpstr>'NETO 4T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Andrea Marcela Garcia Salas</cp:lastModifiedBy>
  <cp:lastPrinted>2021-10-18T15:31:12Z</cp:lastPrinted>
  <dcterms:created xsi:type="dcterms:W3CDTF">2018-10-05T18:39:50Z</dcterms:created>
  <dcterms:modified xsi:type="dcterms:W3CDTF">2024-04-18T20:03:17Z</dcterms:modified>
</cp:coreProperties>
</file>