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28680" yWindow="-120" windowWidth="24240" windowHeight="13140" tabRatio="606"/>
  </bookViews>
  <sheets>
    <sheet name="JUNIO 2023" sheetId="53" r:id="rId1"/>
  </sheets>
  <definedNames>
    <definedName name="_xlnm.Print_Area" localSheetId="0">'JUNIO 2023'!$A$1:$Q$66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0" i="53" l="1"/>
  <c r="J50" i="53"/>
  <c r="J49" i="53" l="1"/>
  <c r="J48" i="53"/>
  <c r="J47" i="53"/>
  <c r="L50" i="53"/>
  <c r="E50" i="53"/>
  <c r="J40" i="53" l="1"/>
  <c r="L31" i="53" l="1"/>
  <c r="J60" i="53" l="1"/>
  <c r="J28" i="53" l="1"/>
  <c r="J29" i="53"/>
  <c r="J30" i="53"/>
  <c r="J27" i="53"/>
  <c r="J26" i="53"/>
  <c r="J25" i="53"/>
  <c r="J24" i="53"/>
  <c r="J23" i="53"/>
  <c r="J22" i="53"/>
  <c r="J21" i="53"/>
  <c r="J20" i="53"/>
  <c r="J19" i="53"/>
  <c r="E31" i="53"/>
  <c r="G31" i="53"/>
  <c r="J41" i="53" l="1"/>
  <c r="J42" i="53"/>
  <c r="J43" i="53"/>
  <c r="J44" i="53"/>
  <c r="J45" i="53"/>
  <c r="J46" i="53"/>
  <c r="J35" i="53" l="1"/>
  <c r="J13" i="53" l="1"/>
  <c r="J12" i="53"/>
  <c r="J11" i="53"/>
  <c r="N36" i="53" l="1"/>
  <c r="P36" i="53" l="1"/>
  <c r="J59" i="53" l="1"/>
  <c r="J14" i="53"/>
  <c r="J15" i="53"/>
  <c r="J16" i="53"/>
  <c r="J17" i="53"/>
  <c r="J18" i="53"/>
  <c r="J31" i="53" l="1"/>
  <c r="E61" i="53" l="1"/>
  <c r="G61" i="53"/>
  <c r="L61" i="53"/>
  <c r="L36" i="53" l="1"/>
  <c r="G36" i="53" l="1"/>
  <c r="E36" i="53"/>
  <c r="J36" i="53"/>
  <c r="J61" i="53" l="1"/>
</calcChain>
</file>

<file path=xl/sharedStrings.xml><?xml version="1.0" encoding="utf-8"?>
<sst xmlns="http://schemas.openxmlformats.org/spreadsheetml/2006/main" count="94" uniqueCount="42">
  <si>
    <t>Gobierno del Estado de Chihuahua</t>
  </si>
  <si>
    <t>Situación que guarda la Deuda Pública Estatal</t>
  </si>
  <si>
    <t>(Cifras en pesos)</t>
  </si>
  <si>
    <t>RESUMEN DE MOVIMIENTOS</t>
  </si>
  <si>
    <t>Importe
Original</t>
  </si>
  <si>
    <t>Incremento o Disminución</t>
  </si>
  <si>
    <t>Deuda Directa</t>
  </si>
  <si>
    <t xml:space="preserve">Crédito Bancario </t>
  </si>
  <si>
    <t>Corto Plazo</t>
  </si>
  <si>
    <t>Deuda Contingente</t>
  </si>
  <si>
    <t>Organismos Descentralizados</t>
  </si>
  <si>
    <t>Comisión Estatal de Vivienda, Suelo e Infraestructura</t>
  </si>
  <si>
    <t>s</t>
  </si>
  <si>
    <t>h</t>
  </si>
  <si>
    <t>HSBC</t>
  </si>
  <si>
    <t>*</t>
  </si>
  <si>
    <t>Crédito Bancario</t>
  </si>
  <si>
    <t>Bonos Cupón Cero</t>
  </si>
  <si>
    <t>Banorte</t>
  </si>
  <si>
    <t>Banobras</t>
  </si>
  <si>
    <t>Santander</t>
  </si>
  <si>
    <t>Banco del Bajío</t>
  </si>
  <si>
    <t>Bancomer</t>
  </si>
  <si>
    <t>Azteca</t>
  </si>
  <si>
    <t>AZTECA</t>
  </si>
  <si>
    <t xml:space="preserve">BANORTE  </t>
  </si>
  <si>
    <t xml:space="preserve">BANORTE </t>
  </si>
  <si>
    <t>BANORTE</t>
  </si>
  <si>
    <t xml:space="preserve">HSBC </t>
  </si>
  <si>
    <t>Saldo  al 01
enero de 2024</t>
  </si>
  <si>
    <t>Banobras sic 422</t>
  </si>
  <si>
    <t>Banobras sic 423</t>
  </si>
  <si>
    <t>BBVA</t>
  </si>
  <si>
    <t xml:space="preserve">Banorte </t>
  </si>
  <si>
    <t>*Se contrataron 4 créditos de largo plazo, por un monto total de $3,000,000,000.00 mdp, hubo 4 disposiciones en el 2T24 por un valor de $1,507,559,245.</t>
  </si>
  <si>
    <t>Saldo al 31 de diciembre de 2024</t>
  </si>
  <si>
    <t>Valor Nominal del Bono Cupón Cero al 31 de diciembre  de 2024</t>
  </si>
  <si>
    <t>Saldo Neto al 31 de diciembre 2024</t>
  </si>
  <si>
    <t>**</t>
  </si>
  <si>
    <t>**Se contratraon 3 créditos a corto plazo, por un monto toal de $1,750,000,000.00.</t>
  </si>
  <si>
    <t xml:space="preserve">Multiva </t>
  </si>
  <si>
    <t>Correspondiente al periodo comprendido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</si>
</sst>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-&quot;$&quot;* #,##0_-;\-&quot;$&quot;* #,##0_-;_-&quot;$&quot;* &quot;-&quot;??_-;_-@_-"/>
    <numFmt numFmtId="168" formatCode="_-* #,##0.00\ _P_t_s_-;\-* #,##0.00\ _P_t_s_-;_-* &quot;-&quot;??\ _P_t_s_-;_-@_-"/>
    <numFmt numFmtId="169" formatCode="_-* #,##0.00\ &quot;Pts&quot;_-;\-* #,##0.00\ &quot;Pts&quot;_-;_-* &quot;-&quot;??\ &quot;Pts&quot;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23" fillId="0" borderId="7" applyNumberFormat="0" applyFill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2" fillId="0" borderId="0"/>
    <xf numFmtId="0" fontId="12" fillId="22" borderId="8" applyNumberFormat="0" applyFont="0" applyAlignment="0" applyProtection="0"/>
    <xf numFmtId="0" fontId="24" fillId="20" borderId="9" applyNumberFormat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2" applyFont="1"/>
    <xf numFmtId="0" fontId="3" fillId="0" borderId="0" xfId="2" applyFont="1" applyBorder="1"/>
    <xf numFmtId="0" fontId="3" fillId="0" borderId="0" xfId="2" applyFont="1" applyFill="1" applyBorder="1"/>
    <xf numFmtId="0" fontId="7" fillId="0" borderId="0" xfId="2" applyFont="1" applyBorder="1"/>
    <xf numFmtId="0" fontId="8" fillId="0" borderId="0" xfId="2" applyFont="1" applyFill="1" applyBorder="1"/>
    <xf numFmtId="0" fontId="9" fillId="0" borderId="0" xfId="2" applyFont="1" applyFill="1" applyBorder="1" applyAlignment="1"/>
    <xf numFmtId="165" fontId="7" fillId="0" borderId="0" xfId="4" applyFont="1" applyBorder="1"/>
    <xf numFmtId="165" fontId="7" fillId="0" borderId="0" xfId="2" applyNumberFormat="1" applyFont="1" applyBorder="1"/>
    <xf numFmtId="0" fontId="7" fillId="0" borderId="0" xfId="2" applyFont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164" fontId="7" fillId="0" borderId="0" xfId="2" applyNumberFormat="1" applyFont="1" applyFill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166" fontId="7" fillId="0" borderId="0" xfId="5" applyNumberFormat="1" applyFont="1" applyFill="1" applyBorder="1" applyAlignment="1">
      <alignment horizontal="center"/>
    </xf>
    <xf numFmtId="164" fontId="7" fillId="0" borderId="0" xfId="2" applyNumberFormat="1" applyFont="1" applyFill="1"/>
    <xf numFmtId="164" fontId="7" fillId="0" borderId="0" xfId="2" applyNumberFormat="1" applyFont="1" applyFill="1" applyBorder="1"/>
    <xf numFmtId="164" fontId="7" fillId="0" borderId="0" xfId="2" applyNumberFormat="1" applyFont="1" applyFill="1" applyBorder="1" applyAlignment="1">
      <alignment horizontal="center" vertical="center" wrapText="1"/>
    </xf>
    <xf numFmtId="166" fontId="9" fillId="0" borderId="0" xfId="4" applyNumberFormat="1" applyFont="1" applyFill="1" applyBorder="1"/>
    <xf numFmtId="166" fontId="9" fillId="0" borderId="0" xfId="2" applyNumberFormat="1" applyFont="1" applyFill="1" applyBorder="1" applyAlignment="1">
      <alignment horizontal="center"/>
    </xf>
    <xf numFmtId="164" fontId="7" fillId="0" borderId="0" xfId="3" applyFont="1"/>
    <xf numFmtId="166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66" fontId="7" fillId="0" borderId="0" xfId="2" applyNumberFormat="1" applyFont="1" applyFill="1" applyBorder="1" applyAlignment="1">
      <alignment horizontal="center"/>
    </xf>
    <xf numFmtId="0" fontId="11" fillId="0" borderId="0" xfId="2" applyFont="1" applyFill="1"/>
    <xf numFmtId="43" fontId="7" fillId="0" borderId="0" xfId="2" applyNumberFormat="1" applyFont="1" applyFill="1" applyBorder="1"/>
    <xf numFmtId="0" fontId="9" fillId="0" borderId="0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7" fillId="0" borderId="10" xfId="2" applyFont="1" applyBorder="1"/>
    <xf numFmtId="166" fontId="7" fillId="0" borderId="0" xfId="4" applyNumberFormat="1" applyFont="1" applyFill="1" applyBorder="1" applyAlignment="1"/>
    <xf numFmtId="0" fontId="9" fillId="23" borderId="0" xfId="2" applyFont="1" applyFill="1" applyBorder="1" applyAlignment="1">
      <alignment horizontal="center" vertical="center" wrapText="1"/>
    </xf>
    <xf numFmtId="0" fontId="7" fillId="23" borderId="0" xfId="2" applyFont="1" applyFill="1" applyBorder="1" applyAlignment="1">
      <alignment horizontal="center" vertical="center" wrapText="1"/>
    </xf>
    <xf numFmtId="165" fontId="9" fillId="23" borderId="0" xfId="4" applyFont="1" applyFill="1" applyBorder="1" applyAlignment="1">
      <alignment horizontal="center" vertical="center" wrapText="1"/>
    </xf>
    <xf numFmtId="0" fontId="7" fillId="23" borderId="0" xfId="2" applyFont="1" applyFill="1"/>
    <xf numFmtId="0" fontId="10" fillId="23" borderId="0" xfId="2" applyFont="1" applyFill="1" applyBorder="1"/>
    <xf numFmtId="166" fontId="7" fillId="23" borderId="0" xfId="2" applyNumberFormat="1" applyFont="1" applyFill="1" applyBorder="1"/>
    <xf numFmtId="166" fontId="9" fillId="23" borderId="0" xfId="4" applyNumberFormat="1" applyFont="1" applyFill="1" applyBorder="1"/>
    <xf numFmtId="166" fontId="9" fillId="23" borderId="0" xfId="2" applyNumberFormat="1" applyFont="1" applyFill="1" applyBorder="1" applyAlignment="1">
      <alignment horizontal="center"/>
    </xf>
    <xf numFmtId="166" fontId="9" fillId="23" borderId="0" xfId="2" applyNumberFormat="1" applyFont="1" applyFill="1" applyBorder="1" applyAlignment="1">
      <alignment horizontal="center" vertical="center"/>
    </xf>
    <xf numFmtId="166" fontId="9" fillId="23" borderId="0" xfId="4" applyNumberFormat="1" applyFont="1" applyFill="1" applyBorder="1" applyAlignment="1">
      <alignment horizontal="center" vertical="center" wrapText="1"/>
    </xf>
    <xf numFmtId="166" fontId="9" fillId="23" borderId="0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3" fontId="3" fillId="0" borderId="0" xfId="1" applyFont="1" applyFill="1"/>
    <xf numFmtId="43" fontId="7" fillId="0" borderId="0" xfId="1" applyFont="1" applyFill="1" applyBorder="1"/>
    <xf numFmtId="43" fontId="7" fillId="0" borderId="0" xfId="1" applyFont="1" applyFill="1"/>
    <xf numFmtId="165" fontId="7" fillId="0" borderId="0" xfId="2" applyNumberFormat="1" applyFont="1" applyFill="1"/>
    <xf numFmtId="0" fontId="4" fillId="0" borderId="0" xfId="2" applyFont="1" applyBorder="1" applyAlignment="1"/>
    <xf numFmtId="0" fontId="5" fillId="0" borderId="0" xfId="2" applyFont="1" applyBorder="1" applyAlignment="1"/>
    <xf numFmtId="0" fontId="6" fillId="0" borderId="0" xfId="2" applyFont="1" applyBorder="1" applyAlignment="1"/>
    <xf numFmtId="0" fontId="3" fillId="0" borderId="0" xfId="2" applyFont="1" applyBorder="1" applyAlignment="1"/>
    <xf numFmtId="0" fontId="3" fillId="0" borderId="0" xfId="2" applyFont="1" applyFill="1"/>
    <xf numFmtId="0" fontId="7" fillId="0" borderId="0" xfId="2" applyFont="1"/>
    <xf numFmtId="0" fontId="7" fillId="0" borderId="0" xfId="2" applyFont="1" applyFill="1" applyBorder="1"/>
    <xf numFmtId="0" fontId="7" fillId="0" borderId="0" xfId="2" applyFont="1" applyFill="1"/>
    <xf numFmtId="166" fontId="7" fillId="0" borderId="0" xfId="4" applyNumberFormat="1" applyFont="1" applyFill="1" applyBorder="1"/>
    <xf numFmtId="166" fontId="7" fillId="0" borderId="0" xfId="2" applyNumberFormat="1" applyFont="1" applyFill="1" applyBorder="1"/>
    <xf numFmtId="165" fontId="7" fillId="0" borderId="0" xfId="4" applyFont="1" applyFill="1" applyBorder="1"/>
    <xf numFmtId="0" fontId="9" fillId="0" borderId="0" xfId="2" applyFont="1" applyFill="1" applyBorder="1"/>
    <xf numFmtId="166" fontId="7" fillId="0" borderId="0" xfId="2" applyNumberFormat="1" applyFont="1"/>
    <xf numFmtId="166" fontId="7" fillId="0" borderId="0" xfId="2" applyNumberFormat="1" applyFont="1" applyFill="1"/>
    <xf numFmtId="0" fontId="7" fillId="0" borderId="0" xfId="2" applyFont="1" applyFill="1" applyBorder="1" applyAlignment="1">
      <alignment horizontal="left" indent="2"/>
    </xf>
    <xf numFmtId="0" fontId="7" fillId="0" borderId="0" xfId="2" applyFont="1" applyFill="1" applyBorder="1" applyAlignment="1">
      <alignment horizontal="center"/>
    </xf>
    <xf numFmtId="166" fontId="7" fillId="0" borderId="11" xfId="2" applyNumberFormat="1" applyFont="1" applyFill="1" applyBorder="1"/>
    <xf numFmtId="166" fontId="7" fillId="0" borderId="11" xfId="4" applyNumberFormat="1" applyFont="1" applyFill="1" applyBorder="1"/>
    <xf numFmtId="0" fontId="10" fillId="23" borderId="0" xfId="2" applyFont="1" applyFill="1" applyBorder="1" applyAlignment="1">
      <alignment vertical="top"/>
    </xf>
    <xf numFmtId="0" fontId="3" fillId="23" borderId="0" xfId="2" applyFont="1" applyFill="1"/>
    <xf numFmtId="0" fontId="7" fillId="23" borderId="0" xfId="2" applyFont="1" applyFill="1" applyBorder="1"/>
    <xf numFmtId="166" fontId="7" fillId="23" borderId="0" xfId="4" applyNumberFormat="1" applyFont="1" applyFill="1" applyBorder="1"/>
    <xf numFmtId="165" fontId="7" fillId="0" borderId="0" xfId="2" applyNumberFormat="1" applyFont="1" applyFill="1" applyBorder="1"/>
    <xf numFmtId="164" fontId="3" fillId="0" borderId="0" xfId="3" applyFont="1" applyFill="1" applyAlignment="1"/>
    <xf numFmtId="0" fontId="9" fillId="0" borderId="0" xfId="2" applyFont="1" applyFill="1" applyBorder="1" applyAlignment="1">
      <alignment horizontal="center"/>
    </xf>
    <xf numFmtId="165" fontId="9" fillId="0" borderId="0" xfId="4" applyFont="1" applyFill="1" applyBorder="1" applyAlignment="1">
      <alignment horizontal="center" vertical="center" wrapText="1"/>
    </xf>
    <xf numFmtId="0" fontId="3" fillId="23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166" fontId="7" fillId="23" borderId="0" xfId="4" applyNumberFormat="1" applyFont="1" applyFill="1" applyBorder="1" applyAlignment="1">
      <alignment vertical="center"/>
    </xf>
    <xf numFmtId="166" fontId="7" fillId="0" borderId="0" xfId="4" applyNumberFormat="1" applyFont="1" applyFill="1" applyBorder="1" applyAlignment="1">
      <alignment vertical="center"/>
    </xf>
    <xf numFmtId="166" fontId="7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166" fontId="7" fillId="0" borderId="11" xfId="4" applyNumberFormat="1" applyFont="1" applyFill="1" applyBorder="1" applyAlignment="1">
      <alignment vertical="center"/>
    </xf>
    <xf numFmtId="166" fontId="7" fillId="0" borderId="11" xfId="2" applyNumberFormat="1" applyFont="1" applyFill="1" applyBorder="1" applyAlignment="1">
      <alignment vertical="center"/>
    </xf>
    <xf numFmtId="167" fontId="27" fillId="0" borderId="0" xfId="53" applyNumberFormat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43" fontId="3" fillId="0" borderId="0" xfId="1" applyFont="1" applyBorder="1" applyAlignment="1">
      <alignment horizontal="center" vertical="center" wrapText="1"/>
    </xf>
    <xf numFmtId="165" fontId="9" fillId="0" borderId="0" xfId="4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165" fontId="9" fillId="0" borderId="0" xfId="4" applyFont="1" applyBorder="1" applyAlignment="1">
      <alignment vertical="center" wrapText="1"/>
    </xf>
    <xf numFmtId="0" fontId="3" fillId="0" borderId="0" xfId="2" applyFont="1" applyFill="1" applyBorder="1" applyAlignment="1">
      <alignment horizontal="center"/>
    </xf>
    <xf numFmtId="166" fontId="3" fillId="0" borderId="0" xfId="2" applyNumberFormat="1" applyFont="1" applyBorder="1"/>
    <xf numFmtId="164" fontId="3" fillId="0" borderId="0" xfId="3" applyFont="1" applyFill="1"/>
    <xf numFmtId="164" fontId="3" fillId="0" borderId="0" xfId="2" applyNumberFormat="1" applyFont="1" applyFill="1" applyBorder="1"/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/>
    <xf numFmtId="0" fontId="3" fillId="24" borderId="0" xfId="2" applyFont="1" applyFill="1" applyAlignment="1">
      <alignment vertical="center"/>
    </xf>
    <xf numFmtId="166" fontId="7" fillId="0" borderId="1" xfId="2" applyNumberFormat="1" applyFont="1" applyFill="1" applyBorder="1"/>
    <xf numFmtId="166" fontId="7" fillId="24" borderId="0" xfId="4" applyNumberFormat="1" applyFont="1" applyFill="1" applyBorder="1"/>
    <xf numFmtId="166" fontId="7" fillId="24" borderId="0" xfId="5" applyNumberFormat="1" applyFont="1" applyFill="1" applyBorder="1" applyAlignment="1">
      <alignment horizontal="center"/>
    </xf>
    <xf numFmtId="165" fontId="9" fillId="24" borderId="0" xfId="4" applyFont="1" applyFill="1" applyBorder="1" applyAlignment="1">
      <alignment horizontal="center" vertical="center" wrapText="1"/>
    </xf>
    <xf numFmtId="166" fontId="7" fillId="24" borderId="11" xfId="4" applyNumberFormat="1" applyFont="1" applyFill="1" applyBorder="1"/>
    <xf numFmtId="0" fontId="3" fillId="24" borderId="0" xfId="2" applyFont="1" applyFill="1"/>
    <xf numFmtId="0" fontId="7" fillId="24" borderId="0" xfId="2" applyFont="1" applyFill="1" applyBorder="1" applyAlignment="1">
      <alignment horizontal="center" vertical="center" wrapText="1"/>
    </xf>
    <xf numFmtId="0" fontId="3" fillId="24" borderId="11" xfId="2" applyFont="1" applyFill="1" applyBorder="1"/>
    <xf numFmtId="165" fontId="3" fillId="0" borderId="0" xfId="2" applyNumberFormat="1" applyFont="1" applyAlignment="1">
      <alignment horizontal="left"/>
    </xf>
    <xf numFmtId="165" fontId="27" fillId="0" borderId="1" xfId="0" applyNumberFormat="1" applyFont="1" applyBorder="1"/>
    <xf numFmtId="164" fontId="3" fillId="0" borderId="0" xfId="3" applyFont="1" applyFill="1" applyAlignment="1">
      <alignment wrapText="1"/>
    </xf>
    <xf numFmtId="43" fontId="3" fillId="0" borderId="0" xfId="1" applyFont="1" applyBorder="1"/>
    <xf numFmtId="165" fontId="7" fillId="24" borderId="0" xfId="2" applyNumberFormat="1" applyFont="1" applyFill="1" applyBorder="1"/>
    <xf numFmtId="165" fontId="7" fillId="24" borderId="11" xfId="4" applyNumberFormat="1" applyFont="1" applyFill="1" applyBorder="1"/>
    <xf numFmtId="165" fontId="7" fillId="24" borderId="11" xfId="4" applyNumberFormat="1" applyFont="1" applyFill="1" applyBorder="1" applyAlignment="1"/>
    <xf numFmtId="165" fontId="27" fillId="0" borderId="0" xfId="0" applyNumberFormat="1" applyFont="1" applyBorder="1"/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0" xfId="4" applyFont="1" applyBorder="1" applyAlignment="1">
      <alignment horizontal="center" vertical="center" wrapText="1"/>
    </xf>
    <xf numFmtId="165" fontId="9" fillId="0" borderId="1" xfId="4" applyFont="1" applyBorder="1" applyAlignment="1">
      <alignment horizontal="center" vertical="center" wrapText="1"/>
    </xf>
  </cellXfs>
  <cellStyles count="78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Millares" xfId="1" builtinId="3"/>
    <cellStyle name="Millares 2" xfId="41"/>
    <cellStyle name="Millares 2 2" xfId="3"/>
    <cellStyle name="Millares 2 2 2" xfId="57"/>
    <cellStyle name="Millares 2 3" xfId="58"/>
    <cellStyle name="Millares 2 4" xfId="56"/>
    <cellStyle name="Millares 3" xfId="42"/>
    <cellStyle name="Millares 3 2" xfId="59"/>
    <cellStyle name="Millares 4" xfId="60"/>
    <cellStyle name="Millares 5" xfId="61"/>
    <cellStyle name="Millares 6" xfId="62"/>
    <cellStyle name="Millares 7" xfId="54"/>
    <cellStyle name="Moneda" xfId="53" builtinId="4"/>
    <cellStyle name="Moneda 2" xfId="43"/>
    <cellStyle name="Moneda 2 2" xfId="4"/>
    <cellStyle name="Moneda 2 3" xfId="63"/>
    <cellStyle name="Moneda 3" xfId="64"/>
    <cellStyle name="Moneda 4" xfId="65"/>
    <cellStyle name="Moneda 5" xfId="66"/>
    <cellStyle name="Moneda 6" xfId="55"/>
    <cellStyle name="Normal" xfId="0" builtinId="0"/>
    <cellStyle name="Normal 10" xfId="67"/>
    <cellStyle name="Normal 15" xfId="68"/>
    <cellStyle name="Normal 2" xfId="44"/>
    <cellStyle name="Normal 2 2" xfId="2"/>
    <cellStyle name="Normal 2 3" xfId="69"/>
    <cellStyle name="Normal 3" xfId="45"/>
    <cellStyle name="Normal 3 2" xfId="70"/>
    <cellStyle name="Normal 4" xfId="46"/>
    <cellStyle name="Normal 4 2" xfId="71"/>
    <cellStyle name="Normal 6" xfId="72"/>
    <cellStyle name="Normal 9" xfId="73"/>
    <cellStyle name="Note" xfId="47"/>
    <cellStyle name="Output" xfId="48"/>
    <cellStyle name="Porcentaje 2" xfId="49"/>
    <cellStyle name="Porcentaje 2 2" xfId="75"/>
    <cellStyle name="Porcentaje 2 3" xfId="74"/>
    <cellStyle name="Porcentaje 3" xfId="76"/>
    <cellStyle name="Porcentual 2" xfId="50"/>
    <cellStyle name="Porcentual 2 2" xfId="5"/>
    <cellStyle name="Porcentual 2 3" xfId="77"/>
    <cellStyle name="Title" xfId="51"/>
    <cellStyle name="Warning Text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showGridLines="0" tabSelected="1" zoomScaleNormal="100" workbookViewId="0">
      <selection activeCell="A3" sqref="A3:P3"/>
    </sheetView>
  </sheetViews>
  <sheetFormatPr baseColWidth="10" defaultColWidth="11.42578125" defaultRowHeight="12.75" outlineLevelRow="1" x14ac:dyDescent="0.2"/>
  <cols>
    <col min="1" max="1" width="2.7109375" style="1" customWidth="1"/>
    <col min="2" max="2" width="2.7109375" style="2" customWidth="1"/>
    <col min="3" max="3" width="15.7109375" style="2" customWidth="1"/>
    <col min="4" max="4" width="15.7109375" style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28.42578125" style="2" customWidth="1"/>
    <col min="15" max="15" width="4.42578125" style="2" customWidth="1"/>
    <col min="16" max="17" width="18.7109375" style="1" customWidth="1"/>
    <col min="18" max="18" width="17.5703125" style="70" bestFit="1" customWidth="1"/>
    <col min="19" max="19" width="16.5703125" style="70" bestFit="1" customWidth="1"/>
    <col min="20" max="20" width="16" style="51" bestFit="1" customWidth="1"/>
    <col min="21" max="21" width="18.7109375" style="51" customWidth="1"/>
    <col min="22" max="22" width="11.42578125" style="51"/>
    <col min="23" max="16384" width="11.42578125" style="1"/>
  </cols>
  <sheetData>
    <row r="1" spans="1:22" ht="26.25" customHeight="1" x14ac:dyDescent="0.4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47"/>
    </row>
    <row r="2" spans="1:22" ht="21" x14ac:dyDescent="0.35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48"/>
    </row>
    <row r="3" spans="1:22" ht="15.75" customHeight="1" x14ac:dyDescent="0.25">
      <c r="A3" s="116" t="s">
        <v>41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49"/>
    </row>
    <row r="4" spans="1:22" s="2" customFormat="1" ht="15.75" customHeight="1" x14ac:dyDescent="0.2">
      <c r="A4" s="117" t="s">
        <v>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50"/>
      <c r="R4" s="70"/>
      <c r="S4" s="70"/>
      <c r="T4" s="3"/>
      <c r="U4" s="3"/>
      <c r="V4" s="3"/>
    </row>
    <row r="5" spans="1:22" s="52" customFormat="1" ht="6" customHeight="1" thickBot="1" x14ac:dyDescent="0.25">
      <c r="B5" s="4"/>
      <c r="C5" s="5"/>
      <c r="D5" s="53"/>
      <c r="E5" s="53"/>
      <c r="F5" s="53"/>
      <c r="G5" s="53"/>
      <c r="H5" s="53"/>
      <c r="I5" s="6"/>
      <c r="J5" s="6"/>
      <c r="K5" s="6"/>
      <c r="L5" s="6"/>
      <c r="M5" s="6"/>
      <c r="N5" s="6"/>
      <c r="O5" s="4"/>
      <c r="R5" s="70"/>
      <c r="S5" s="70"/>
      <c r="T5" s="54"/>
      <c r="U5" s="54"/>
      <c r="V5" s="54"/>
    </row>
    <row r="6" spans="1:22" s="52" customFormat="1" ht="18" customHeight="1" thickBot="1" x14ac:dyDescent="0.25">
      <c r="B6" s="27"/>
      <c r="C6" s="27"/>
      <c r="D6" s="27"/>
      <c r="E6" s="27"/>
      <c r="F6" s="27"/>
      <c r="G6" s="28"/>
      <c r="H6" s="28"/>
      <c r="I6" s="29"/>
      <c r="J6" s="28" t="s">
        <v>3</v>
      </c>
      <c r="K6" s="28"/>
      <c r="L6" s="28"/>
      <c r="M6" s="28"/>
      <c r="N6" s="27"/>
      <c r="O6" s="27"/>
      <c r="P6" s="27"/>
      <c r="Q6" s="27"/>
      <c r="R6" s="70"/>
      <c r="S6" s="70"/>
      <c r="T6" s="54"/>
      <c r="U6" s="54"/>
      <c r="V6" s="54"/>
    </row>
    <row r="7" spans="1:22" s="52" customFormat="1" ht="10.5" customHeight="1" x14ac:dyDescent="0.2">
      <c r="B7" s="4"/>
      <c r="C7" s="6"/>
      <c r="D7" s="6"/>
      <c r="E7" s="71"/>
      <c r="F7" s="71"/>
      <c r="G7" s="71"/>
      <c r="H7" s="71"/>
      <c r="I7" s="71"/>
      <c r="J7" s="71"/>
      <c r="K7" s="71"/>
      <c r="L7" s="71"/>
      <c r="M7" s="71"/>
      <c r="Q7" s="83"/>
      <c r="R7" s="70"/>
      <c r="S7" s="70"/>
      <c r="T7" s="54"/>
      <c r="U7" s="54"/>
      <c r="V7" s="54"/>
    </row>
    <row r="8" spans="1:22" s="52" customFormat="1" ht="13.9" customHeight="1" x14ac:dyDescent="0.2">
      <c r="B8" s="4"/>
      <c r="C8" s="53"/>
      <c r="D8" s="4"/>
      <c r="E8" s="118" t="s">
        <v>4</v>
      </c>
      <c r="F8" s="86"/>
      <c r="G8" s="120" t="s">
        <v>29</v>
      </c>
      <c r="H8" s="7"/>
      <c r="I8" s="8"/>
      <c r="J8" s="118" t="s">
        <v>5</v>
      </c>
      <c r="K8" s="4"/>
      <c r="L8" s="120" t="s">
        <v>35</v>
      </c>
      <c r="M8" s="4"/>
      <c r="Q8" s="84"/>
      <c r="R8" s="70"/>
      <c r="S8" s="70"/>
      <c r="T8" s="54"/>
      <c r="U8" s="54"/>
      <c r="V8" s="54"/>
    </row>
    <row r="9" spans="1:22" s="9" customFormat="1" x14ac:dyDescent="0.2">
      <c r="B9" s="10"/>
      <c r="C9" s="13"/>
      <c r="D9" s="10"/>
      <c r="E9" s="119"/>
      <c r="F9" s="13"/>
      <c r="G9" s="121"/>
      <c r="H9" s="42"/>
      <c r="I9" s="11"/>
      <c r="J9" s="119"/>
      <c r="K9" s="14"/>
      <c r="L9" s="121"/>
      <c r="M9" s="85"/>
      <c r="Q9" s="84"/>
      <c r="R9" s="70"/>
      <c r="S9" s="70"/>
      <c r="T9" s="11"/>
      <c r="U9" s="12"/>
      <c r="V9" s="11"/>
    </row>
    <row r="10" spans="1:22" s="9" customFormat="1" ht="17.45" customHeight="1" x14ac:dyDescent="0.2">
      <c r="A10" s="11"/>
      <c r="B10" s="65" t="s">
        <v>6</v>
      </c>
      <c r="C10" s="31"/>
      <c r="D10" s="32"/>
      <c r="E10" s="31"/>
      <c r="F10" s="13"/>
      <c r="G10" s="33"/>
      <c r="H10" s="14"/>
      <c r="I10" s="11"/>
      <c r="J10" s="31"/>
      <c r="K10" s="14"/>
      <c r="L10" s="33"/>
      <c r="M10" s="72"/>
      <c r="N10" s="72"/>
      <c r="O10" s="14"/>
      <c r="P10" s="72"/>
      <c r="Q10" s="84"/>
      <c r="R10" s="70"/>
      <c r="S10" s="70"/>
      <c r="T10" s="11"/>
      <c r="U10" s="12"/>
      <c r="V10" s="11"/>
    </row>
    <row r="11" spans="1:22" s="2" customFormat="1" ht="15" customHeight="1" x14ac:dyDescent="0.2">
      <c r="A11" s="3"/>
      <c r="B11" s="53"/>
      <c r="C11" s="53" t="s">
        <v>7</v>
      </c>
      <c r="D11" s="3" t="s">
        <v>22</v>
      </c>
      <c r="E11" s="55">
        <v>3000000000</v>
      </c>
      <c r="F11" s="3"/>
      <c r="G11" s="56">
        <v>2953307899.4000001</v>
      </c>
      <c r="H11" s="3"/>
      <c r="I11" s="3"/>
      <c r="J11" s="55">
        <f>+L11-G11</f>
        <v>-27115638.600000381</v>
      </c>
      <c r="K11" s="3"/>
      <c r="L11" s="56">
        <v>2926192260.7999997</v>
      </c>
      <c r="M11" s="3"/>
      <c r="N11" s="107"/>
      <c r="O11" s="3"/>
      <c r="P11" s="89"/>
      <c r="Q11" s="82"/>
      <c r="R11" s="70"/>
      <c r="S11" s="70"/>
      <c r="T11" s="17"/>
      <c r="U11" s="18"/>
      <c r="V11" s="3"/>
    </row>
    <row r="12" spans="1:22" s="2" customFormat="1" ht="15" customHeight="1" x14ac:dyDescent="0.2">
      <c r="A12" s="3"/>
      <c r="B12" s="53"/>
      <c r="C12" s="53" t="s">
        <v>7</v>
      </c>
      <c r="D12" s="3" t="s">
        <v>22</v>
      </c>
      <c r="E12" s="81">
        <v>1852528000</v>
      </c>
      <c r="F12" s="3"/>
      <c r="G12" s="56">
        <v>1794675131.79</v>
      </c>
      <c r="H12" s="3"/>
      <c r="I12" s="3"/>
      <c r="J12" s="55">
        <f>+L12-G12</f>
        <v>-16477713.82764101</v>
      </c>
      <c r="K12" s="3"/>
      <c r="L12" s="56">
        <v>1778197417.962359</v>
      </c>
      <c r="M12" s="3"/>
      <c r="N12" s="107"/>
      <c r="O12" s="3"/>
      <c r="P12" s="89"/>
      <c r="Q12" s="82"/>
      <c r="R12" s="70"/>
      <c r="S12" s="70"/>
      <c r="T12" s="17"/>
      <c r="U12" s="18"/>
      <c r="V12" s="3"/>
    </row>
    <row r="13" spans="1:22" s="2" customFormat="1" ht="15" customHeight="1" x14ac:dyDescent="0.2">
      <c r="A13" s="3"/>
      <c r="B13" s="53"/>
      <c r="C13" s="53" t="s">
        <v>7</v>
      </c>
      <c r="D13" s="3" t="s">
        <v>20</v>
      </c>
      <c r="E13" s="55">
        <v>1350000000</v>
      </c>
      <c r="F13" s="3"/>
      <c r="G13" s="56">
        <v>1328988554.5999999</v>
      </c>
      <c r="H13" s="3"/>
      <c r="I13" s="3"/>
      <c r="J13" s="55">
        <f>+L13-G13</f>
        <v>-12202037.400000095</v>
      </c>
      <c r="K13" s="3"/>
      <c r="L13" s="56">
        <v>1316786517.1999998</v>
      </c>
      <c r="M13" s="3"/>
      <c r="N13" s="107"/>
      <c r="O13" s="3"/>
      <c r="P13" s="89"/>
      <c r="Q13" s="82"/>
      <c r="R13" s="70"/>
      <c r="S13" s="70"/>
      <c r="T13" s="17"/>
      <c r="U13" s="18"/>
      <c r="V13" s="3"/>
    </row>
    <row r="14" spans="1:22" s="2" customFormat="1" ht="15" customHeight="1" x14ac:dyDescent="0.2">
      <c r="A14" s="3"/>
      <c r="B14" s="53"/>
      <c r="C14" s="53" t="s">
        <v>7</v>
      </c>
      <c r="D14" s="3" t="s">
        <v>20</v>
      </c>
      <c r="E14" s="55">
        <v>1750000000</v>
      </c>
      <c r="F14" s="3"/>
      <c r="G14" s="56">
        <v>1722762941.3599999</v>
      </c>
      <c r="H14" s="3"/>
      <c r="I14" s="3"/>
      <c r="J14" s="55">
        <f t="shared" ref="J14:J26" si="0">+L14-G14</f>
        <v>-15817455.848147869</v>
      </c>
      <c r="K14" s="3"/>
      <c r="L14" s="56">
        <v>1706945485.511852</v>
      </c>
      <c r="M14" s="3"/>
      <c r="N14" s="107"/>
      <c r="O14" s="3"/>
      <c r="P14" s="89"/>
      <c r="Q14" s="82"/>
      <c r="R14" s="70"/>
      <c r="S14" s="70"/>
      <c r="T14" s="17"/>
      <c r="U14" s="18"/>
      <c r="V14" s="3"/>
    </row>
    <row r="15" spans="1:22" s="2" customFormat="1" ht="15" customHeight="1" x14ac:dyDescent="0.2">
      <c r="A15" s="3"/>
      <c r="B15" s="53"/>
      <c r="C15" s="53" t="s">
        <v>7</v>
      </c>
      <c r="D15" s="3" t="s">
        <v>20</v>
      </c>
      <c r="E15" s="55">
        <v>1900000000</v>
      </c>
      <c r="F15" s="3"/>
      <c r="G15" s="56">
        <v>1870428336.2</v>
      </c>
      <c r="H15" s="3"/>
      <c r="I15" s="3"/>
      <c r="J15" s="55">
        <f t="shared" si="0"/>
        <v>-17173237.803703785</v>
      </c>
      <c r="K15" s="3"/>
      <c r="L15" s="56">
        <v>1853255098.3962963</v>
      </c>
      <c r="M15" s="3"/>
      <c r="N15" s="107"/>
      <c r="O15" s="3"/>
      <c r="P15" s="89"/>
      <c r="Q15" s="82"/>
      <c r="R15" s="70"/>
      <c r="S15" s="70"/>
      <c r="T15" s="17"/>
      <c r="U15" s="18"/>
      <c r="V15" s="3"/>
    </row>
    <row r="16" spans="1:22" s="2" customFormat="1" ht="15" customHeight="1" x14ac:dyDescent="0.2">
      <c r="A16" s="3"/>
      <c r="B16" s="53"/>
      <c r="C16" s="53" t="s">
        <v>7</v>
      </c>
      <c r="D16" s="3" t="s">
        <v>19</v>
      </c>
      <c r="E16" s="55">
        <v>4416500000</v>
      </c>
      <c r="F16" s="3"/>
      <c r="G16" s="56">
        <v>4349701991.8999996</v>
      </c>
      <c r="H16" s="3"/>
      <c r="I16" s="3"/>
      <c r="J16" s="55">
        <f t="shared" si="0"/>
        <v>-38316176.107049942</v>
      </c>
      <c r="K16" s="3"/>
      <c r="L16" s="56">
        <v>4311385815.7929497</v>
      </c>
      <c r="M16" s="3"/>
      <c r="N16" s="107"/>
      <c r="O16" s="3"/>
      <c r="P16" s="89"/>
      <c r="Q16" s="82"/>
      <c r="R16" s="70"/>
      <c r="S16" s="70"/>
      <c r="T16" s="17"/>
      <c r="U16" s="18"/>
      <c r="V16" s="3"/>
    </row>
    <row r="17" spans="1:22" s="2" customFormat="1" ht="15" customHeight="1" x14ac:dyDescent="0.2">
      <c r="A17" s="3"/>
      <c r="B17" s="53"/>
      <c r="C17" s="53" t="s">
        <v>7</v>
      </c>
      <c r="D17" s="3" t="s">
        <v>19</v>
      </c>
      <c r="E17" s="55">
        <v>5000000000</v>
      </c>
      <c r="F17" s="3"/>
      <c r="G17" s="56">
        <v>4924376760</v>
      </c>
      <c r="H17" s="3"/>
      <c r="I17" s="3"/>
      <c r="J17" s="55">
        <f t="shared" si="0"/>
        <v>-43378440</v>
      </c>
      <c r="K17" s="3"/>
      <c r="L17" s="56">
        <v>4880998320</v>
      </c>
      <c r="M17" s="3"/>
      <c r="N17" s="107"/>
      <c r="O17" s="3"/>
      <c r="P17" s="89"/>
      <c r="Q17" s="82"/>
      <c r="R17" s="70"/>
      <c r="S17" s="70"/>
      <c r="T17" s="17"/>
      <c r="U17" s="18"/>
      <c r="V17" s="3"/>
    </row>
    <row r="18" spans="1:22" s="2" customFormat="1" ht="15" customHeight="1" x14ac:dyDescent="0.2">
      <c r="A18" s="3"/>
      <c r="B18" s="53"/>
      <c r="C18" s="53" t="s">
        <v>7</v>
      </c>
      <c r="D18" s="3" t="s">
        <v>19</v>
      </c>
      <c r="E18" s="55">
        <v>5000000000</v>
      </c>
      <c r="F18" s="3"/>
      <c r="G18" s="56">
        <v>4924376760</v>
      </c>
      <c r="H18" s="3"/>
      <c r="I18" s="3"/>
      <c r="J18" s="55">
        <f t="shared" si="0"/>
        <v>-43378440</v>
      </c>
      <c r="K18" s="3"/>
      <c r="L18" s="56">
        <v>4880998320</v>
      </c>
      <c r="M18" s="3"/>
      <c r="N18" s="107"/>
      <c r="O18" s="3"/>
      <c r="P18" s="89"/>
      <c r="Q18" s="82"/>
      <c r="R18" s="70"/>
      <c r="S18" s="70"/>
      <c r="T18" s="17"/>
      <c r="U18" s="18"/>
      <c r="V18" s="3"/>
    </row>
    <row r="19" spans="1:22" s="2" customFormat="1" ht="15" customHeight="1" x14ac:dyDescent="0.2">
      <c r="A19" s="3"/>
      <c r="B19" s="53"/>
      <c r="C19" s="53" t="s">
        <v>7</v>
      </c>
      <c r="D19" s="3" t="s">
        <v>14</v>
      </c>
      <c r="E19" s="55">
        <v>500000000</v>
      </c>
      <c r="F19" s="3"/>
      <c r="G19" s="56">
        <v>486387622.83999997</v>
      </c>
      <c r="H19" s="3"/>
      <c r="I19" s="3"/>
      <c r="J19" s="55">
        <f t="shared" si="0"/>
        <v>-4111093.8735976219</v>
      </c>
      <c r="K19" s="3"/>
      <c r="L19" s="56">
        <v>482276528.96640235</v>
      </c>
      <c r="M19" s="3"/>
      <c r="N19" s="107"/>
      <c r="O19" s="3"/>
      <c r="P19" s="89"/>
      <c r="Q19" s="82"/>
      <c r="R19" s="70"/>
      <c r="S19" s="70"/>
      <c r="T19" s="17"/>
      <c r="U19" s="18"/>
      <c r="V19" s="3"/>
    </row>
    <row r="20" spans="1:22" s="2" customFormat="1" ht="15" customHeight="1" x14ac:dyDescent="0.2">
      <c r="A20" s="3"/>
      <c r="B20" s="53"/>
      <c r="C20" s="53" t="s">
        <v>7</v>
      </c>
      <c r="D20" s="3" t="s">
        <v>18</v>
      </c>
      <c r="E20" s="55">
        <v>3397918257.5</v>
      </c>
      <c r="F20" s="3"/>
      <c r="G20" s="56">
        <v>3353194857.4200001</v>
      </c>
      <c r="H20" s="3"/>
      <c r="I20" s="3"/>
      <c r="J20" s="55">
        <f t="shared" si="0"/>
        <v>-25151390.947159767</v>
      </c>
      <c r="K20" s="3"/>
      <c r="L20" s="56">
        <v>3328043466.4728403</v>
      </c>
      <c r="M20" s="3"/>
      <c r="N20" s="107"/>
      <c r="O20" s="3"/>
      <c r="P20" s="89"/>
      <c r="Q20" s="82"/>
      <c r="R20" s="70"/>
      <c r="S20" s="70"/>
      <c r="T20" s="17"/>
      <c r="U20" s="18"/>
      <c r="V20" s="3"/>
    </row>
    <row r="21" spans="1:22" s="2" customFormat="1" ht="15" customHeight="1" x14ac:dyDescent="0.2">
      <c r="A21" s="3"/>
      <c r="B21" s="53"/>
      <c r="C21" s="53" t="s">
        <v>7</v>
      </c>
      <c r="D21" s="3" t="s">
        <v>22</v>
      </c>
      <c r="E21" s="55">
        <v>1000000000</v>
      </c>
      <c r="F21" s="3"/>
      <c r="G21" s="56">
        <v>987777000</v>
      </c>
      <c r="H21" s="3"/>
      <c r="I21" s="3"/>
      <c r="J21" s="55">
        <f t="shared" si="0"/>
        <v>-6853000</v>
      </c>
      <c r="K21" s="3"/>
      <c r="L21" s="56">
        <v>980924000</v>
      </c>
      <c r="M21" s="3"/>
      <c r="N21" s="107"/>
      <c r="O21" s="3"/>
      <c r="P21" s="89"/>
      <c r="Q21" s="82"/>
      <c r="R21" s="70"/>
      <c r="S21" s="70"/>
      <c r="T21" s="17"/>
      <c r="U21" s="18"/>
      <c r="V21" s="3"/>
    </row>
    <row r="22" spans="1:22" s="2" customFormat="1" ht="15" customHeight="1" x14ac:dyDescent="0.2">
      <c r="A22" s="3"/>
      <c r="B22" s="53"/>
      <c r="C22" s="53" t="s">
        <v>7</v>
      </c>
      <c r="D22" s="3" t="s">
        <v>22</v>
      </c>
      <c r="E22" s="55">
        <v>830000000</v>
      </c>
      <c r="F22" s="3"/>
      <c r="G22" s="56">
        <v>368180743.26999998</v>
      </c>
      <c r="H22" s="3"/>
      <c r="I22" s="3"/>
      <c r="J22" s="55">
        <f t="shared" si="0"/>
        <v>-5687990</v>
      </c>
      <c r="K22" s="3"/>
      <c r="L22" s="56">
        <v>362492753.26999998</v>
      </c>
      <c r="M22" s="3"/>
      <c r="N22" s="107"/>
      <c r="O22" s="3"/>
      <c r="P22" s="89"/>
      <c r="Q22" s="82"/>
      <c r="R22" s="70"/>
      <c r="S22" s="70"/>
      <c r="T22" s="17"/>
      <c r="U22" s="18"/>
      <c r="V22" s="3"/>
    </row>
    <row r="23" spans="1:22" s="2" customFormat="1" ht="15" customHeight="1" x14ac:dyDescent="0.2">
      <c r="A23" s="3"/>
      <c r="B23" s="53"/>
      <c r="C23" s="53" t="s">
        <v>7</v>
      </c>
      <c r="D23" s="3" t="s">
        <v>21</v>
      </c>
      <c r="E23" s="55">
        <v>1173376713</v>
      </c>
      <c r="F23" s="3"/>
      <c r="G23" s="56">
        <v>1167058459.8800001</v>
      </c>
      <c r="H23" s="3"/>
      <c r="I23" s="3"/>
      <c r="J23" s="55">
        <f t="shared" si="0"/>
        <v>-10724419.960000277</v>
      </c>
      <c r="K23" s="3"/>
      <c r="L23" s="56">
        <v>1156334039.9199998</v>
      </c>
      <c r="M23" s="3"/>
      <c r="N23" s="107"/>
      <c r="O23" s="3"/>
      <c r="P23" s="89"/>
      <c r="Q23" s="82"/>
      <c r="R23" s="70"/>
      <c r="S23" s="70"/>
      <c r="T23" s="17"/>
      <c r="U23" s="18"/>
      <c r="V23" s="3"/>
    </row>
    <row r="24" spans="1:22" s="2" customFormat="1" ht="15" customHeight="1" x14ac:dyDescent="0.2">
      <c r="A24" s="3"/>
      <c r="B24" s="53"/>
      <c r="C24" s="53" t="s">
        <v>7</v>
      </c>
      <c r="D24" s="3" t="s">
        <v>18</v>
      </c>
      <c r="E24" s="55">
        <v>1484637076</v>
      </c>
      <c r="F24" s="3"/>
      <c r="G24" s="56">
        <v>1476653949.5699999</v>
      </c>
      <c r="H24" s="3"/>
      <c r="I24" s="3"/>
      <c r="J24" s="55">
        <f t="shared" si="0"/>
        <v>-13557819.319999933</v>
      </c>
      <c r="K24" s="3"/>
      <c r="L24" s="56">
        <v>1463096130.25</v>
      </c>
      <c r="M24" s="3"/>
      <c r="N24" s="107"/>
      <c r="O24" s="3"/>
      <c r="P24" s="89"/>
      <c r="Q24" s="82"/>
      <c r="R24" s="70"/>
      <c r="S24" s="70"/>
      <c r="T24" s="17"/>
      <c r="U24" s="18"/>
      <c r="V24" s="3"/>
    </row>
    <row r="25" spans="1:22" s="2" customFormat="1" ht="15" customHeight="1" x14ac:dyDescent="0.2">
      <c r="A25" s="3"/>
      <c r="B25" s="53"/>
      <c r="C25" s="53" t="s">
        <v>7</v>
      </c>
      <c r="D25" s="3" t="s">
        <v>23</v>
      </c>
      <c r="E25" s="55">
        <v>492108743</v>
      </c>
      <c r="F25" s="3"/>
      <c r="G25" s="56">
        <v>489878743.11000001</v>
      </c>
      <c r="H25" s="3"/>
      <c r="I25" s="3"/>
      <c r="J25" s="55">
        <f t="shared" si="0"/>
        <v>-3701000</v>
      </c>
      <c r="K25" s="3"/>
      <c r="L25" s="56">
        <v>486177743.11000001</v>
      </c>
      <c r="M25" s="3"/>
      <c r="N25" s="107"/>
      <c r="O25" s="3"/>
      <c r="P25" s="89"/>
      <c r="Q25" s="82"/>
      <c r="R25" s="70"/>
      <c r="S25" s="70"/>
      <c r="T25" s="17"/>
      <c r="U25" s="18"/>
      <c r="V25" s="3"/>
    </row>
    <row r="26" spans="1:22" s="2" customFormat="1" ht="15" customHeight="1" x14ac:dyDescent="0.2">
      <c r="A26" s="3"/>
      <c r="B26" s="53"/>
      <c r="C26" s="53" t="s">
        <v>7</v>
      </c>
      <c r="D26" s="3" t="s">
        <v>23</v>
      </c>
      <c r="E26" s="55">
        <v>247988500</v>
      </c>
      <c r="F26" s="3"/>
      <c r="G26" s="56">
        <v>246944250</v>
      </c>
      <c r="H26" s="3"/>
      <c r="I26" s="3"/>
      <c r="J26" s="55">
        <f t="shared" si="0"/>
        <v>-1713250</v>
      </c>
      <c r="K26" s="3"/>
      <c r="L26" s="56">
        <v>245231000</v>
      </c>
      <c r="M26" s="3"/>
      <c r="N26" s="107"/>
      <c r="O26" s="3"/>
      <c r="P26" s="89"/>
      <c r="Q26" s="82"/>
      <c r="R26" s="70"/>
      <c r="S26" s="70"/>
      <c r="T26" s="17"/>
      <c r="U26" s="18"/>
      <c r="V26" s="3"/>
    </row>
    <row r="27" spans="1:22" s="2" customFormat="1" ht="15" customHeight="1" x14ac:dyDescent="0.2">
      <c r="A27" s="3"/>
      <c r="B27" s="53" t="s">
        <v>15</v>
      </c>
      <c r="C27" s="53" t="s">
        <v>7</v>
      </c>
      <c r="D27" s="3" t="s">
        <v>30</v>
      </c>
      <c r="E27" s="55">
        <v>506326679.69</v>
      </c>
      <c r="F27" s="3"/>
      <c r="G27" s="56">
        <v>0</v>
      </c>
      <c r="H27" s="3"/>
      <c r="I27" s="3"/>
      <c r="J27" s="55">
        <f>-(E27-L27)</f>
        <v>-2418889.4900000095</v>
      </c>
      <c r="K27" s="3"/>
      <c r="L27" s="56">
        <v>503907790.19999999</v>
      </c>
      <c r="M27" s="3"/>
      <c r="N27" s="107"/>
      <c r="O27" s="3"/>
      <c r="P27" s="89"/>
      <c r="Q27" s="82"/>
      <c r="R27" s="70"/>
      <c r="S27" s="70"/>
      <c r="T27" s="17"/>
      <c r="U27" s="18"/>
      <c r="V27" s="3"/>
    </row>
    <row r="28" spans="1:22" s="2" customFormat="1" ht="15" customHeight="1" x14ac:dyDescent="0.2">
      <c r="A28" s="3"/>
      <c r="B28" s="53" t="s">
        <v>15</v>
      </c>
      <c r="C28" s="53" t="s">
        <v>7</v>
      </c>
      <c r="D28" s="3" t="s">
        <v>31</v>
      </c>
      <c r="E28" s="55">
        <v>506423655.19</v>
      </c>
      <c r="F28" s="3"/>
      <c r="G28" s="56">
        <v>0</v>
      </c>
      <c r="H28" s="3"/>
      <c r="I28" s="3"/>
      <c r="J28" s="55">
        <f t="shared" ref="J28:J30" si="1">-(E28-L28)</f>
        <v>-2419352.7799999714</v>
      </c>
      <c r="K28" s="3"/>
      <c r="L28" s="56">
        <v>504004302.41000003</v>
      </c>
      <c r="M28" s="3"/>
      <c r="N28" s="107"/>
      <c r="O28" s="3"/>
      <c r="P28" s="89"/>
      <c r="Q28" s="82"/>
      <c r="R28" s="70"/>
      <c r="S28" s="70"/>
      <c r="T28" s="17"/>
      <c r="U28" s="18"/>
      <c r="V28" s="3"/>
    </row>
    <row r="29" spans="1:22" s="2" customFormat="1" ht="15" customHeight="1" x14ac:dyDescent="0.2">
      <c r="A29" s="3"/>
      <c r="B29" s="53" t="s">
        <v>15</v>
      </c>
      <c r="C29" s="53" t="s">
        <v>7</v>
      </c>
      <c r="D29" s="3" t="s">
        <v>32</v>
      </c>
      <c r="E29" s="55">
        <v>247406367.19</v>
      </c>
      <c r="F29" s="3"/>
      <c r="G29" s="56">
        <v>0</v>
      </c>
      <c r="H29" s="3"/>
      <c r="I29" s="3"/>
      <c r="J29" s="55">
        <f t="shared" si="1"/>
        <v>-1181941.75</v>
      </c>
      <c r="K29" s="3"/>
      <c r="L29" s="56">
        <v>246224425.44</v>
      </c>
      <c r="M29" s="3"/>
      <c r="N29" s="107"/>
      <c r="O29" s="3"/>
      <c r="P29" s="89"/>
      <c r="Q29" s="82"/>
      <c r="R29" s="70"/>
      <c r="S29" s="70"/>
      <c r="T29" s="17"/>
      <c r="U29" s="18"/>
      <c r="V29" s="3"/>
    </row>
    <row r="30" spans="1:22" s="2" customFormat="1" ht="15" customHeight="1" x14ac:dyDescent="0.2">
      <c r="A30" s="3"/>
      <c r="B30" s="53" t="s">
        <v>15</v>
      </c>
      <c r="C30" s="53" t="s">
        <v>7</v>
      </c>
      <c r="D30" s="3" t="s">
        <v>33</v>
      </c>
      <c r="E30" s="55">
        <v>247402542.61000001</v>
      </c>
      <c r="F30" s="3"/>
      <c r="G30" s="56">
        <v>0</v>
      </c>
      <c r="H30" s="3"/>
      <c r="I30" s="3"/>
      <c r="J30" s="55">
        <f t="shared" si="1"/>
        <v>-1181923.4889999926</v>
      </c>
      <c r="K30" s="3"/>
      <c r="L30" s="56">
        <v>246220619.12100002</v>
      </c>
      <c r="M30" s="3"/>
      <c r="N30" s="107"/>
      <c r="O30" s="3"/>
      <c r="P30" s="89"/>
      <c r="Q30" s="82"/>
      <c r="R30" s="70"/>
      <c r="S30" s="70"/>
      <c r="T30" s="17"/>
      <c r="U30" s="18"/>
      <c r="V30" s="3"/>
    </row>
    <row r="31" spans="1:22" ht="18.600000000000001" customHeight="1" x14ac:dyDescent="0.2">
      <c r="A31" s="51"/>
      <c r="B31" s="3"/>
      <c r="C31" s="53"/>
      <c r="D31" s="51"/>
      <c r="E31" s="79">
        <f>SUM(E11:E30)</f>
        <v>34902616534.18</v>
      </c>
      <c r="F31" s="74"/>
      <c r="G31" s="79">
        <f>SUM(G11:G30)</f>
        <v>32444694001.340004</v>
      </c>
      <c r="H31" s="74"/>
      <c r="I31" s="74"/>
      <c r="J31" s="80">
        <f>SUM(J11:J30)</f>
        <v>-292561211.19630063</v>
      </c>
      <c r="K31" s="74"/>
      <c r="L31" s="79">
        <f>SUM(L11:L30)</f>
        <v>33659692034.823696</v>
      </c>
      <c r="M31" s="51"/>
      <c r="N31" s="87"/>
      <c r="O31" s="3"/>
      <c r="P31" s="89"/>
      <c r="Q31" s="51"/>
      <c r="T31" s="54"/>
      <c r="U31" s="12"/>
    </row>
    <row r="32" spans="1:22" ht="18.600000000000001" customHeight="1" x14ac:dyDescent="0.2">
      <c r="A32" s="51"/>
      <c r="B32" s="3"/>
      <c r="C32" s="53"/>
      <c r="D32" s="51"/>
      <c r="E32" s="76"/>
      <c r="F32" s="74"/>
      <c r="G32" s="76"/>
      <c r="H32" s="74"/>
      <c r="I32" s="74"/>
      <c r="J32" s="77"/>
      <c r="K32" s="74"/>
      <c r="L32" s="76"/>
      <c r="M32" s="51"/>
      <c r="N32" s="87"/>
      <c r="O32" s="3"/>
      <c r="P32" s="87"/>
      <c r="Q32" s="51"/>
      <c r="T32" s="54"/>
      <c r="U32" s="12"/>
    </row>
    <row r="33" spans="1:22" ht="27.6" customHeight="1" x14ac:dyDescent="0.2">
      <c r="A33" s="51"/>
      <c r="B33" s="65" t="s">
        <v>17</v>
      </c>
      <c r="C33" s="67"/>
      <c r="D33" s="66"/>
      <c r="E33" s="68"/>
      <c r="F33" s="51"/>
      <c r="G33" s="68"/>
      <c r="H33" s="51"/>
      <c r="I33" s="51"/>
      <c r="J33" s="68"/>
      <c r="K33" s="51"/>
      <c r="L33" s="68"/>
      <c r="M33" s="51"/>
      <c r="N33" s="72" t="s">
        <v>36</v>
      </c>
      <c r="O33" s="88"/>
      <c r="P33" s="72" t="s">
        <v>37</v>
      </c>
      <c r="Q33" s="51"/>
      <c r="T33" s="54"/>
      <c r="U33" s="12"/>
    </row>
    <row r="34" spans="1:22" ht="6" customHeight="1" x14ac:dyDescent="0.2">
      <c r="A34" s="51"/>
      <c r="B34" s="3"/>
      <c r="C34" s="53"/>
      <c r="D34" s="51"/>
      <c r="E34" s="55"/>
      <c r="F34" s="51"/>
      <c r="G34" s="55"/>
      <c r="H34" s="51"/>
      <c r="I34" s="51"/>
      <c r="J34" s="55"/>
      <c r="K34" s="51"/>
      <c r="L34" s="55"/>
      <c r="M34" s="51"/>
      <c r="N34" s="1"/>
      <c r="O34" s="1"/>
      <c r="Q34" s="51"/>
      <c r="T34" s="54"/>
      <c r="U34" s="12"/>
    </row>
    <row r="35" spans="1:22" s="9" customFormat="1" ht="12" customHeight="1" outlineLevel="1" x14ac:dyDescent="0.2">
      <c r="A35" s="11"/>
      <c r="B35" s="78"/>
      <c r="C35" s="53" t="s">
        <v>16</v>
      </c>
      <c r="D35" s="53" t="s">
        <v>19</v>
      </c>
      <c r="E35" s="55">
        <v>665394050.15999997</v>
      </c>
      <c r="F35" s="55"/>
      <c r="G35" s="55">
        <v>375612424</v>
      </c>
      <c r="H35" s="56"/>
      <c r="I35" s="56"/>
      <c r="J35" s="97">
        <f>+L35-G35</f>
        <v>261402091</v>
      </c>
      <c r="K35" s="98"/>
      <c r="L35" s="97">
        <v>637014515</v>
      </c>
      <c r="M35" s="99"/>
      <c r="N35" s="108">
        <v>354341124.89999998</v>
      </c>
      <c r="O35" s="102"/>
      <c r="P35" s="108">
        <v>282673390.10000002</v>
      </c>
      <c r="R35" s="70"/>
      <c r="S35" s="70"/>
      <c r="T35" s="11"/>
      <c r="U35" s="12"/>
      <c r="V35" s="11"/>
    </row>
    <row r="36" spans="1:22" x14ac:dyDescent="0.2">
      <c r="A36" s="51"/>
      <c r="B36" s="3"/>
      <c r="C36" s="53"/>
      <c r="D36" s="51"/>
      <c r="E36" s="64">
        <f>SUM(E35:E35)</f>
        <v>665394050.15999997</v>
      </c>
      <c r="F36" s="51"/>
      <c r="G36" s="64">
        <f>SUM(G35:G35)</f>
        <v>375612424</v>
      </c>
      <c r="H36" s="51"/>
      <c r="I36" s="51"/>
      <c r="J36" s="100">
        <f>SUM(J35:J35)</f>
        <v>261402091</v>
      </c>
      <c r="K36" s="101"/>
      <c r="L36" s="100">
        <f>SUM(L35:L35)</f>
        <v>637014515</v>
      </c>
      <c r="M36" s="101"/>
      <c r="N36" s="110">
        <f>SUM(N35:N35)</f>
        <v>354341124.89999998</v>
      </c>
      <c r="O36" s="103"/>
      <c r="P36" s="109">
        <f>SUM(P35:P35)</f>
        <v>282673390.10000002</v>
      </c>
      <c r="Q36" s="43"/>
      <c r="T36" s="54"/>
      <c r="U36" s="12"/>
    </row>
    <row r="37" spans="1:22" x14ac:dyDescent="0.2">
      <c r="A37" s="51"/>
      <c r="B37" s="3"/>
      <c r="C37" s="53"/>
      <c r="D37" s="51"/>
      <c r="E37" s="55"/>
      <c r="F37" s="51"/>
      <c r="G37" s="55"/>
      <c r="H37" s="51"/>
      <c r="I37" s="51"/>
      <c r="J37" s="55"/>
      <c r="K37" s="51"/>
      <c r="L37" s="55"/>
      <c r="M37" s="51"/>
      <c r="N37" s="30"/>
      <c r="O37" s="3"/>
      <c r="P37" s="55"/>
      <c r="Q37" s="43"/>
      <c r="T37" s="54"/>
      <c r="U37" s="12"/>
    </row>
    <row r="38" spans="1:22" s="52" customFormat="1" ht="15" customHeight="1" x14ac:dyDescent="0.2">
      <c r="A38" s="54"/>
      <c r="B38" s="53"/>
      <c r="C38" s="53"/>
      <c r="D38" s="53"/>
      <c r="E38" s="56"/>
      <c r="F38" s="55"/>
      <c r="G38" s="56"/>
      <c r="H38" s="56"/>
      <c r="I38" s="56"/>
      <c r="J38" s="56"/>
      <c r="K38" s="15"/>
      <c r="L38" s="56"/>
      <c r="M38" s="56"/>
      <c r="N38" s="44"/>
      <c r="O38" s="44"/>
      <c r="P38" s="45"/>
      <c r="Q38" s="54"/>
      <c r="R38" s="70"/>
      <c r="S38" s="70"/>
      <c r="T38" s="54"/>
      <c r="U38" s="54"/>
      <c r="V38" s="54"/>
    </row>
    <row r="39" spans="1:22" s="52" customFormat="1" ht="15" customHeight="1" x14ac:dyDescent="0.25">
      <c r="A39" s="54"/>
      <c r="B39" s="35" t="s">
        <v>8</v>
      </c>
      <c r="C39" s="65"/>
      <c r="D39" s="67"/>
      <c r="E39" s="66"/>
      <c r="F39" s="95"/>
      <c r="G39" s="73"/>
      <c r="H39" s="95"/>
      <c r="I39" s="74"/>
      <c r="J39" s="73"/>
      <c r="K39" s="75"/>
      <c r="L39" s="73"/>
      <c r="M39" s="56"/>
      <c r="N39" s="44"/>
      <c r="O39" s="44"/>
      <c r="P39" s="45"/>
      <c r="Q39" s="54"/>
      <c r="R39" s="70"/>
      <c r="S39" s="70"/>
      <c r="T39" s="54"/>
      <c r="U39" s="54"/>
      <c r="V39" s="54"/>
    </row>
    <row r="40" spans="1:22" s="52" customFormat="1" ht="15" customHeight="1" x14ac:dyDescent="0.2">
      <c r="A40" s="54"/>
      <c r="B40" s="53"/>
      <c r="C40" s="53" t="s">
        <v>16</v>
      </c>
      <c r="D40" s="53" t="s">
        <v>24</v>
      </c>
      <c r="E40" s="104">
        <v>200000000</v>
      </c>
      <c r="F40" s="55"/>
      <c r="G40" s="56">
        <v>183340000</v>
      </c>
      <c r="H40" s="56"/>
      <c r="I40" s="56"/>
      <c r="J40" s="55">
        <f>+L40-G40</f>
        <v>-183340000</v>
      </c>
      <c r="K40" s="15"/>
      <c r="L40" s="56">
        <v>0</v>
      </c>
      <c r="M40" s="56"/>
      <c r="N40" s="44"/>
      <c r="O40" s="44"/>
      <c r="P40" s="45"/>
      <c r="Q40" s="54"/>
      <c r="R40" s="70"/>
      <c r="S40" s="70"/>
      <c r="T40" s="54"/>
      <c r="U40" s="54"/>
      <c r="V40" s="54"/>
    </row>
    <row r="41" spans="1:22" s="52" customFormat="1" ht="15" customHeight="1" x14ac:dyDescent="0.2">
      <c r="A41" s="54"/>
      <c r="B41" s="53"/>
      <c r="C41" s="53" t="s">
        <v>16</v>
      </c>
      <c r="D41" s="53" t="s">
        <v>24</v>
      </c>
      <c r="E41" s="104">
        <v>300000000</v>
      </c>
      <c r="F41" s="55"/>
      <c r="G41" s="56">
        <v>275010000</v>
      </c>
      <c r="H41" s="56"/>
      <c r="I41" s="56"/>
      <c r="J41" s="55">
        <f t="shared" ref="J41:J46" si="2">+L41-G41</f>
        <v>-275010000</v>
      </c>
      <c r="K41" s="15"/>
      <c r="L41" s="56">
        <v>0</v>
      </c>
      <c r="M41" s="56"/>
      <c r="N41" s="44"/>
      <c r="O41" s="44"/>
      <c r="P41" s="45"/>
      <c r="Q41" s="54"/>
      <c r="R41" s="70"/>
      <c r="S41" s="70"/>
      <c r="T41" s="54"/>
      <c r="U41" s="54"/>
      <c r="V41" s="54"/>
    </row>
    <row r="42" spans="1:22" s="52" customFormat="1" ht="15" customHeight="1" x14ac:dyDescent="0.2">
      <c r="A42" s="54"/>
      <c r="B42" s="53"/>
      <c r="C42" s="53" t="s">
        <v>16</v>
      </c>
      <c r="D42" s="53" t="s">
        <v>25</v>
      </c>
      <c r="E42" s="104">
        <v>250000000</v>
      </c>
      <c r="F42" s="55"/>
      <c r="G42" s="56">
        <v>229175000</v>
      </c>
      <c r="H42" s="56"/>
      <c r="I42" s="56"/>
      <c r="J42" s="55">
        <f t="shared" si="2"/>
        <v>-229175000</v>
      </c>
      <c r="K42" s="15"/>
      <c r="L42" s="56">
        <v>0</v>
      </c>
      <c r="M42" s="56"/>
      <c r="N42" s="44"/>
      <c r="O42" s="44"/>
      <c r="P42" s="45"/>
      <c r="Q42" s="54"/>
      <c r="R42" s="70"/>
      <c r="S42" s="70"/>
      <c r="T42" s="54"/>
      <c r="U42" s="54"/>
      <c r="V42" s="54"/>
    </row>
    <row r="43" spans="1:22" s="52" customFormat="1" ht="15" customHeight="1" x14ac:dyDescent="0.2">
      <c r="A43" s="54"/>
      <c r="B43" s="53"/>
      <c r="C43" s="53" t="s">
        <v>16</v>
      </c>
      <c r="D43" s="53" t="s">
        <v>28</v>
      </c>
      <c r="E43" s="104">
        <v>250000000</v>
      </c>
      <c r="F43" s="55"/>
      <c r="G43" s="56">
        <v>229175000</v>
      </c>
      <c r="H43" s="56"/>
      <c r="I43" s="56"/>
      <c r="J43" s="55">
        <f t="shared" si="2"/>
        <v>-229175000</v>
      </c>
      <c r="K43" s="15"/>
      <c r="L43" s="56">
        <v>0</v>
      </c>
      <c r="M43" s="56"/>
      <c r="N43" s="44"/>
      <c r="O43" s="44"/>
      <c r="P43" s="45"/>
      <c r="Q43" s="54"/>
      <c r="R43" s="70"/>
      <c r="S43" s="70"/>
      <c r="T43" s="54"/>
      <c r="U43" s="54"/>
      <c r="V43" s="54"/>
    </row>
    <row r="44" spans="1:22" s="52" customFormat="1" ht="15" customHeight="1" x14ac:dyDescent="0.2">
      <c r="A44" s="54"/>
      <c r="B44" s="53"/>
      <c r="C44" s="53" t="s">
        <v>16</v>
      </c>
      <c r="D44" s="53" t="s">
        <v>26</v>
      </c>
      <c r="E44" s="104">
        <v>500000000</v>
      </c>
      <c r="F44" s="55"/>
      <c r="G44" s="56">
        <v>458350000</v>
      </c>
      <c r="H44" s="56"/>
      <c r="I44" s="56"/>
      <c r="J44" s="55">
        <f t="shared" si="2"/>
        <v>-458350000</v>
      </c>
      <c r="K44" s="15"/>
      <c r="L44" s="56">
        <v>0</v>
      </c>
      <c r="M44" s="56"/>
      <c r="N44" s="44"/>
      <c r="O44" s="44"/>
      <c r="P44" s="45"/>
      <c r="Q44" s="54"/>
      <c r="R44" s="70"/>
      <c r="S44" s="70"/>
      <c r="T44" s="54"/>
      <c r="U44" s="54"/>
      <c r="V44" s="54"/>
    </row>
    <row r="45" spans="1:22" s="52" customFormat="1" ht="15" customHeight="1" x14ac:dyDescent="0.2">
      <c r="A45" s="54"/>
      <c r="B45" s="53"/>
      <c r="C45" s="53" t="s">
        <v>16</v>
      </c>
      <c r="D45" s="53" t="s">
        <v>27</v>
      </c>
      <c r="E45" s="104">
        <v>50000000</v>
      </c>
      <c r="F45" s="55"/>
      <c r="G45" s="56">
        <v>45835000</v>
      </c>
      <c r="H45" s="56"/>
      <c r="I45" s="56"/>
      <c r="J45" s="55">
        <f t="shared" si="2"/>
        <v>-45835000</v>
      </c>
      <c r="K45" s="15"/>
      <c r="L45" s="56">
        <v>0</v>
      </c>
      <c r="M45" s="56"/>
      <c r="N45" s="44"/>
      <c r="O45" s="44"/>
      <c r="P45" s="45"/>
      <c r="Q45" s="54"/>
      <c r="R45" s="70"/>
      <c r="S45" s="70"/>
      <c r="T45" s="54"/>
      <c r="U45" s="54"/>
      <c r="V45" s="54"/>
    </row>
    <row r="46" spans="1:22" s="52" customFormat="1" ht="15" customHeight="1" x14ac:dyDescent="0.2">
      <c r="A46" s="54"/>
      <c r="B46" s="53"/>
      <c r="C46" s="53" t="s">
        <v>16</v>
      </c>
      <c r="D46" s="53" t="s">
        <v>28</v>
      </c>
      <c r="E46" s="111">
        <v>250000000</v>
      </c>
      <c r="F46" s="55"/>
      <c r="G46" s="56">
        <v>229175000</v>
      </c>
      <c r="H46" s="56"/>
      <c r="I46" s="56"/>
      <c r="J46" s="55">
        <f t="shared" si="2"/>
        <v>-229175000</v>
      </c>
      <c r="K46" s="15"/>
      <c r="L46" s="56">
        <v>0</v>
      </c>
      <c r="M46" s="56"/>
      <c r="N46" s="44"/>
      <c r="O46" s="44"/>
      <c r="P46" s="45"/>
      <c r="Q46" s="54"/>
      <c r="R46" s="70"/>
      <c r="S46" s="70"/>
      <c r="T46" s="54"/>
      <c r="U46" s="54"/>
      <c r="V46" s="54"/>
    </row>
    <row r="47" spans="1:22" s="52" customFormat="1" ht="15" customHeight="1" x14ac:dyDescent="0.2">
      <c r="A47" s="54"/>
      <c r="B47" s="53" t="s">
        <v>38</v>
      </c>
      <c r="C47" s="53" t="s">
        <v>16</v>
      </c>
      <c r="D47" s="53" t="s">
        <v>14</v>
      </c>
      <c r="E47" s="111">
        <v>500000000</v>
      </c>
      <c r="F47" s="55"/>
      <c r="G47" s="56">
        <v>0</v>
      </c>
      <c r="H47" s="56"/>
      <c r="I47" s="56"/>
      <c r="J47" s="55">
        <f>+L47-E47</f>
        <v>-25000000</v>
      </c>
      <c r="K47" s="15"/>
      <c r="L47" s="56">
        <v>475000000</v>
      </c>
      <c r="M47" s="56"/>
      <c r="N47" s="44"/>
      <c r="O47" s="44"/>
      <c r="P47" s="45"/>
      <c r="Q47" s="54"/>
      <c r="R47" s="70"/>
      <c r="S47" s="70"/>
      <c r="T47" s="54"/>
      <c r="U47" s="54"/>
      <c r="V47" s="54"/>
    </row>
    <row r="48" spans="1:22" s="52" customFormat="1" ht="15" customHeight="1" x14ac:dyDescent="0.2">
      <c r="A48" s="54"/>
      <c r="B48" s="53" t="s">
        <v>38</v>
      </c>
      <c r="C48" s="53" t="s">
        <v>16</v>
      </c>
      <c r="D48" s="53" t="s">
        <v>20</v>
      </c>
      <c r="E48" s="111">
        <v>500000000</v>
      </c>
      <c r="F48" s="55"/>
      <c r="G48" s="56">
        <v>0</v>
      </c>
      <c r="H48" s="56"/>
      <c r="I48" s="56"/>
      <c r="J48" s="55">
        <f>+L48-E48</f>
        <v>-12500000</v>
      </c>
      <c r="K48" s="15"/>
      <c r="L48" s="56">
        <v>487500000</v>
      </c>
      <c r="M48" s="56"/>
      <c r="N48" s="44"/>
      <c r="O48" s="44"/>
      <c r="P48" s="45"/>
      <c r="Q48" s="54"/>
      <c r="R48" s="70"/>
      <c r="S48" s="70"/>
      <c r="T48" s="54"/>
      <c r="U48" s="54"/>
      <c r="V48" s="54"/>
    </row>
    <row r="49" spans="1:23" s="52" customFormat="1" ht="15" customHeight="1" x14ac:dyDescent="0.2">
      <c r="A49" s="54"/>
      <c r="B49" s="53" t="s">
        <v>38</v>
      </c>
      <c r="C49" s="53" t="s">
        <v>16</v>
      </c>
      <c r="D49" s="53" t="s">
        <v>40</v>
      </c>
      <c r="E49" s="105">
        <v>750000000</v>
      </c>
      <c r="F49" s="55"/>
      <c r="G49" s="96">
        <v>0</v>
      </c>
      <c r="H49" s="56"/>
      <c r="I49" s="56"/>
      <c r="J49" s="96">
        <f>+L49-E49</f>
        <v>-18750000</v>
      </c>
      <c r="K49" s="15"/>
      <c r="L49" s="96">
        <v>731250000</v>
      </c>
      <c r="M49" s="56"/>
      <c r="N49" s="44"/>
      <c r="O49" s="44"/>
      <c r="P49" s="45"/>
      <c r="Q49" s="54"/>
      <c r="R49" s="70"/>
      <c r="S49" s="70"/>
      <c r="T49" s="54"/>
      <c r="U49" s="54"/>
      <c r="V49" s="54"/>
    </row>
    <row r="50" spans="1:23" s="52" customFormat="1" ht="15" customHeight="1" x14ac:dyDescent="0.2">
      <c r="A50" s="54"/>
      <c r="B50" s="53"/>
      <c r="C50" s="53"/>
      <c r="D50" s="53"/>
      <c r="E50" s="56">
        <f>SUM(E40:E49)</f>
        <v>3550000000</v>
      </c>
      <c r="F50" s="55"/>
      <c r="G50" s="56">
        <f>SUM(G40:G49)</f>
        <v>1650060000</v>
      </c>
      <c r="H50" s="56"/>
      <c r="I50" s="56"/>
      <c r="J50" s="56">
        <f>SUM(J40:J49)</f>
        <v>-1706310000</v>
      </c>
      <c r="K50" s="15"/>
      <c r="L50" s="56">
        <f>SUM(L40:L49)</f>
        <v>1693750000</v>
      </c>
      <c r="M50" s="56"/>
      <c r="N50" s="44"/>
      <c r="O50" s="44"/>
      <c r="P50" s="45"/>
      <c r="Q50" s="54"/>
      <c r="R50" s="70"/>
      <c r="S50" s="70"/>
      <c r="T50" s="54"/>
      <c r="U50" s="54"/>
      <c r="V50" s="54"/>
    </row>
    <row r="51" spans="1:23" s="52" customFormat="1" ht="15" customHeight="1" x14ac:dyDescent="0.2">
      <c r="A51" s="54"/>
      <c r="B51" s="53"/>
      <c r="C51" s="53"/>
      <c r="D51" s="53"/>
      <c r="E51" s="56"/>
      <c r="F51" s="55"/>
      <c r="G51" s="56"/>
      <c r="H51" s="56"/>
      <c r="I51" s="56"/>
      <c r="J51" s="56"/>
      <c r="K51" s="15"/>
      <c r="L51" s="56"/>
      <c r="M51" s="56"/>
      <c r="N51" s="44"/>
      <c r="O51" s="44"/>
      <c r="P51" s="45"/>
      <c r="Q51" s="54"/>
      <c r="R51" s="70"/>
      <c r="S51" s="70"/>
      <c r="T51" s="54"/>
      <c r="U51" s="54"/>
      <c r="V51" s="54"/>
    </row>
    <row r="52" spans="1:23" s="52" customFormat="1" ht="15" customHeight="1" x14ac:dyDescent="0.2">
      <c r="A52" s="54"/>
      <c r="B52" s="53"/>
      <c r="C52" s="53"/>
      <c r="D52" s="53"/>
      <c r="E52" s="56"/>
      <c r="F52" s="55"/>
      <c r="G52" s="56"/>
      <c r="H52" s="56"/>
      <c r="I52" s="56"/>
      <c r="J52" s="56"/>
      <c r="K52" s="15"/>
      <c r="L52" s="56"/>
      <c r="M52" s="56"/>
      <c r="N52" s="44"/>
      <c r="O52" s="44"/>
      <c r="P52" s="45"/>
      <c r="Q52" s="54"/>
      <c r="R52" s="70"/>
      <c r="S52" s="70"/>
      <c r="T52" s="54"/>
      <c r="U52" s="54"/>
      <c r="V52" s="54"/>
    </row>
    <row r="53" spans="1:23" s="52" customFormat="1" ht="10.15" customHeight="1" x14ac:dyDescent="0.2">
      <c r="A53" s="54"/>
      <c r="B53" s="53"/>
      <c r="C53" s="53"/>
      <c r="D53" s="53"/>
      <c r="E53" s="56"/>
      <c r="F53" s="55"/>
      <c r="G53" s="56"/>
      <c r="H53" s="56"/>
      <c r="I53" s="56"/>
      <c r="J53" s="56"/>
      <c r="K53" s="15"/>
      <c r="L53" s="56"/>
      <c r="M53" s="56"/>
      <c r="N53" s="44"/>
      <c r="O53" s="44"/>
      <c r="P53" s="45"/>
      <c r="Q53" s="54"/>
      <c r="R53" s="70"/>
      <c r="S53" s="70"/>
      <c r="T53" s="54"/>
      <c r="U53" s="54"/>
      <c r="V53" s="54"/>
    </row>
    <row r="54" spans="1:23" s="52" customFormat="1" ht="15" customHeight="1" x14ac:dyDescent="0.25">
      <c r="A54" s="54"/>
      <c r="B54" s="35" t="s">
        <v>9</v>
      </c>
      <c r="C54" s="34"/>
      <c r="D54" s="67"/>
      <c r="E54" s="36"/>
      <c r="F54" s="56"/>
      <c r="G54" s="37"/>
      <c r="H54" s="56"/>
      <c r="I54" s="56"/>
      <c r="J54" s="38"/>
      <c r="K54" s="56"/>
      <c r="L54" s="68"/>
      <c r="M54" s="57"/>
      <c r="N54" s="45"/>
      <c r="O54" s="45"/>
      <c r="P54" s="45"/>
      <c r="R54" s="70"/>
      <c r="S54" s="70"/>
      <c r="T54" s="16"/>
      <c r="U54" s="12"/>
      <c r="V54" s="54"/>
      <c r="W54" s="21"/>
    </row>
    <row r="55" spans="1:23" s="52" customFormat="1" ht="5.25" customHeight="1" x14ac:dyDescent="0.2">
      <c r="A55" s="54"/>
      <c r="B55" s="34"/>
      <c r="C55" s="34"/>
      <c r="D55" s="67"/>
      <c r="E55" s="39"/>
      <c r="F55" s="22"/>
      <c r="G55" s="40"/>
      <c r="H55" s="56"/>
      <c r="I55" s="56"/>
      <c r="J55" s="41"/>
      <c r="K55" s="56"/>
      <c r="L55" s="41"/>
      <c r="M55" s="23"/>
      <c r="N55" s="54"/>
      <c r="O55" s="54"/>
      <c r="P55" s="54"/>
      <c r="R55" s="70"/>
      <c r="S55" s="70"/>
      <c r="T55" s="54"/>
      <c r="U55" s="54"/>
      <c r="V55" s="54"/>
      <c r="W55" s="21"/>
    </row>
    <row r="56" spans="1:23" s="52" customFormat="1" x14ac:dyDescent="0.2">
      <c r="A56" s="54"/>
      <c r="B56" s="53" t="s">
        <v>10</v>
      </c>
      <c r="C56" s="58"/>
      <c r="D56" s="53"/>
      <c r="E56" s="56"/>
      <c r="F56" s="56"/>
      <c r="G56" s="19"/>
      <c r="H56" s="56"/>
      <c r="I56" s="56"/>
      <c r="J56" s="20"/>
      <c r="K56" s="56"/>
      <c r="L56" s="56"/>
      <c r="M56" s="57"/>
      <c r="N56" s="54"/>
      <c r="O56" s="54"/>
      <c r="P56" s="54"/>
      <c r="R56" s="70"/>
      <c r="S56" s="70"/>
      <c r="T56" s="51"/>
      <c r="U56" s="12"/>
      <c r="V56" s="54"/>
      <c r="W56" s="21"/>
    </row>
    <row r="57" spans="1:23" s="52" customFormat="1" ht="6" customHeight="1" x14ac:dyDescent="0.2">
      <c r="A57" s="54"/>
      <c r="B57" s="58"/>
      <c r="C57" s="58"/>
      <c r="D57" s="53"/>
      <c r="E57" s="56"/>
      <c r="F57" s="56"/>
      <c r="G57" s="19"/>
      <c r="H57" s="56"/>
      <c r="I57" s="56"/>
      <c r="J57" s="20"/>
      <c r="K57" s="56"/>
      <c r="L57" s="56"/>
      <c r="M57" s="57"/>
      <c r="N57" s="54"/>
      <c r="O57" s="54"/>
      <c r="P57" s="54"/>
      <c r="R57" s="70"/>
      <c r="S57" s="70"/>
      <c r="T57" s="54"/>
      <c r="U57" s="54"/>
      <c r="V57" s="54"/>
      <c r="W57" s="21"/>
    </row>
    <row r="58" spans="1:23" s="52" customFormat="1" x14ac:dyDescent="0.2">
      <c r="A58" s="54"/>
      <c r="B58" s="58"/>
      <c r="C58" s="53" t="s">
        <v>11</v>
      </c>
      <c r="D58" s="53"/>
      <c r="E58" s="56"/>
      <c r="F58" s="56"/>
      <c r="G58" s="19"/>
      <c r="H58" s="19"/>
      <c r="I58" s="19"/>
      <c r="J58" s="19"/>
      <c r="K58" s="19"/>
      <c r="L58" s="20"/>
      <c r="M58" s="57"/>
      <c r="N58" s="54"/>
      <c r="O58" s="54"/>
      <c r="P58" s="54"/>
      <c r="R58" s="70"/>
      <c r="S58" s="70"/>
      <c r="T58" s="54"/>
      <c r="U58" s="12"/>
      <c r="V58" s="54"/>
      <c r="W58" s="21"/>
    </row>
    <row r="59" spans="1:23" s="52" customFormat="1" outlineLevel="1" x14ac:dyDescent="0.2">
      <c r="A59" s="25" t="s">
        <v>12</v>
      </c>
      <c r="B59" s="58"/>
      <c r="C59" s="53" t="s">
        <v>7</v>
      </c>
      <c r="D59" s="53" t="s">
        <v>20</v>
      </c>
      <c r="E59" s="56">
        <v>416136000</v>
      </c>
      <c r="F59" s="56"/>
      <c r="G59" s="24">
        <v>64020923.280000001</v>
      </c>
      <c r="H59" s="55"/>
      <c r="I59" s="55"/>
      <c r="J59" s="55">
        <f>+L59-G59</f>
        <v>-64020923.280000001</v>
      </c>
      <c r="K59" s="19"/>
      <c r="L59" s="24">
        <v>0</v>
      </c>
      <c r="M59" s="57"/>
      <c r="N59" s="56"/>
      <c r="O59" s="56"/>
      <c r="P59" s="60"/>
      <c r="Q59" s="59"/>
      <c r="R59" s="70"/>
      <c r="S59" s="70"/>
      <c r="T59" s="46"/>
      <c r="U59" s="54"/>
      <c r="V59" s="54"/>
    </row>
    <row r="60" spans="1:23" s="52" customFormat="1" outlineLevel="1" x14ac:dyDescent="0.2">
      <c r="A60" s="25" t="s">
        <v>13</v>
      </c>
      <c r="B60" s="58"/>
      <c r="C60" s="53" t="s">
        <v>7</v>
      </c>
      <c r="D60" s="53" t="s">
        <v>14</v>
      </c>
      <c r="E60" s="56">
        <v>416136000</v>
      </c>
      <c r="F60" s="56"/>
      <c r="G60" s="24">
        <v>61353384.82</v>
      </c>
      <c r="H60" s="55"/>
      <c r="I60" s="55"/>
      <c r="J60" s="55">
        <f>+L60-G60</f>
        <v>-61353384.82</v>
      </c>
      <c r="K60" s="19"/>
      <c r="L60" s="24">
        <v>0</v>
      </c>
      <c r="M60" s="57"/>
      <c r="N60" s="56"/>
      <c r="O60" s="56"/>
      <c r="P60" s="60"/>
      <c r="Q60" s="59"/>
      <c r="R60" s="70"/>
      <c r="S60" s="70"/>
      <c r="T60" s="69"/>
      <c r="U60" s="53"/>
      <c r="V60" s="54"/>
    </row>
    <row r="61" spans="1:23" s="52" customFormat="1" x14ac:dyDescent="0.2">
      <c r="A61" s="54"/>
      <c r="B61" s="58"/>
      <c r="C61" s="61"/>
      <c r="D61" s="62"/>
      <c r="E61" s="63">
        <f>SUM(E59:E60)</f>
        <v>832272000</v>
      </c>
      <c r="F61" s="56"/>
      <c r="G61" s="64">
        <f>SUM(G59:G60)</f>
        <v>125374308.09999999</v>
      </c>
      <c r="H61" s="56"/>
      <c r="I61" s="56"/>
      <c r="J61" s="64">
        <f>SUM(J59:J60)</f>
        <v>-125374308.09999999</v>
      </c>
      <c r="K61" s="56"/>
      <c r="L61" s="64">
        <f>SUM(L59:L60)</f>
        <v>0</v>
      </c>
      <c r="M61" s="57"/>
      <c r="N61" s="56"/>
      <c r="O61" s="56"/>
      <c r="P61" s="60"/>
      <c r="Q61" s="59"/>
      <c r="R61" s="70"/>
      <c r="S61" s="70"/>
      <c r="T61" s="69"/>
      <c r="U61" s="53"/>
      <c r="V61" s="54"/>
    </row>
    <row r="62" spans="1:23" s="52" customFormat="1" x14ac:dyDescent="0.2">
      <c r="A62" s="54"/>
      <c r="B62" s="58"/>
      <c r="C62" s="61"/>
      <c r="D62" s="62"/>
      <c r="E62" s="56"/>
      <c r="F62" s="56"/>
      <c r="G62" s="55"/>
      <c r="H62" s="56"/>
      <c r="I62" s="56"/>
      <c r="J62" s="55"/>
      <c r="K62" s="56"/>
      <c r="L62" s="55"/>
      <c r="M62" s="57"/>
      <c r="N62" s="56"/>
      <c r="O62" s="56"/>
      <c r="P62" s="60"/>
      <c r="Q62" s="59"/>
      <c r="R62" s="70"/>
      <c r="S62" s="70"/>
      <c r="T62" s="69"/>
      <c r="U62" s="53"/>
      <c r="V62" s="54"/>
    </row>
    <row r="63" spans="1:23" s="52" customFormat="1" ht="5.45" customHeight="1" x14ac:dyDescent="0.2">
      <c r="A63" s="54"/>
      <c r="B63" s="58"/>
      <c r="C63" s="61"/>
      <c r="D63" s="62"/>
      <c r="E63" s="56"/>
      <c r="F63" s="56"/>
      <c r="G63" s="55"/>
      <c r="H63" s="56"/>
      <c r="I63" s="56"/>
      <c r="J63" s="55"/>
      <c r="K63" s="56"/>
      <c r="L63" s="55"/>
      <c r="M63" s="57"/>
      <c r="N63" s="26"/>
      <c r="O63" s="53"/>
      <c r="P63" s="54"/>
      <c r="R63" s="70"/>
      <c r="S63" s="70"/>
      <c r="T63" s="53"/>
      <c r="U63" s="53"/>
      <c r="V63" s="54"/>
    </row>
    <row r="64" spans="1:23" s="52" customFormat="1" ht="28.9" customHeight="1" x14ac:dyDescent="0.2">
      <c r="A64" s="54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54"/>
      <c r="R64" s="70"/>
      <c r="S64" s="70"/>
      <c r="T64" s="53"/>
      <c r="U64" s="53"/>
      <c r="V64" s="54"/>
    </row>
    <row r="65" spans="1:23" s="52" customFormat="1" ht="29.45" customHeight="1" x14ac:dyDescent="0.2">
      <c r="A65" s="54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93"/>
      <c r="N65" s="93"/>
      <c r="O65" s="93"/>
      <c r="P65" s="93"/>
      <c r="Q65" s="54"/>
      <c r="R65" s="70"/>
      <c r="S65" s="70"/>
      <c r="T65" s="53"/>
      <c r="U65" s="53"/>
      <c r="V65" s="54"/>
    </row>
    <row r="66" spans="1:23" s="52" customFormat="1" ht="11.25" customHeight="1" x14ac:dyDescent="0.2">
      <c r="A66" s="54"/>
      <c r="B66" s="94" t="s">
        <v>34</v>
      </c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54"/>
      <c r="R66" s="70"/>
      <c r="S66" s="70"/>
      <c r="T66" s="53"/>
      <c r="U66" s="53"/>
      <c r="V66" s="54"/>
    </row>
    <row r="67" spans="1:23" s="2" customFormat="1" ht="14.25" customHeight="1" x14ac:dyDescent="0.2">
      <c r="A67" s="1"/>
      <c r="B67" s="112" t="s">
        <v>39</v>
      </c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06"/>
      <c r="N67" s="90"/>
      <c r="O67" s="3"/>
      <c r="P67" s="51"/>
      <c r="Q67" s="1"/>
      <c r="R67" s="70"/>
      <c r="S67" s="70"/>
      <c r="T67" s="51"/>
      <c r="U67" s="51"/>
      <c r="V67" s="51"/>
      <c r="W67" s="1"/>
    </row>
    <row r="68" spans="1:23" s="2" customFormat="1" x14ac:dyDescent="0.2">
      <c r="A68" s="1"/>
      <c r="B68" s="3"/>
      <c r="C68" s="3"/>
      <c r="D68" s="51"/>
      <c r="E68" s="51"/>
      <c r="F68" s="51"/>
      <c r="G68" s="51"/>
      <c r="H68" s="51"/>
      <c r="I68" s="51"/>
      <c r="J68" s="90"/>
      <c r="K68" s="90"/>
      <c r="L68" s="90"/>
      <c r="M68" s="90"/>
      <c r="N68" s="90"/>
      <c r="O68" s="3"/>
      <c r="P68" s="51"/>
      <c r="Q68" s="1"/>
      <c r="R68" s="70"/>
      <c r="S68" s="70"/>
      <c r="T68" s="51"/>
      <c r="U68" s="51"/>
      <c r="V68" s="51"/>
      <c r="W68" s="1"/>
    </row>
    <row r="69" spans="1:23" s="2" customFormat="1" x14ac:dyDescent="0.2">
      <c r="A69" s="1"/>
      <c r="B69" s="3"/>
      <c r="C69" s="3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91"/>
      <c r="O69" s="3"/>
      <c r="P69" s="51"/>
      <c r="Q69" s="1"/>
      <c r="R69" s="70"/>
      <c r="S69" s="70"/>
      <c r="T69" s="51"/>
      <c r="U69" s="51"/>
      <c r="V69" s="51"/>
      <c r="W69" s="1"/>
    </row>
  </sheetData>
  <mergeCells count="10">
    <mergeCell ref="B67:L67"/>
    <mergeCell ref="B65:L65"/>
    <mergeCell ref="A1:P1"/>
    <mergeCell ref="A2:P2"/>
    <mergeCell ref="A3:P3"/>
    <mergeCell ref="A4:P4"/>
    <mergeCell ref="E8:E9"/>
    <mergeCell ref="G8:G9"/>
    <mergeCell ref="J8:J9"/>
    <mergeCell ref="L8:L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2023</vt:lpstr>
      <vt:lpstr>'JUNIO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Dora Ivonne Fong Rascón</cp:lastModifiedBy>
  <cp:lastPrinted>2022-04-19T16:21:02Z</cp:lastPrinted>
  <dcterms:created xsi:type="dcterms:W3CDTF">2015-02-26T02:12:14Z</dcterms:created>
  <dcterms:modified xsi:type="dcterms:W3CDTF">2025-01-31T15:21:58Z</dcterms:modified>
</cp:coreProperties>
</file>