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802002A22\Documents\01_Información Contable\06_Ejercicio 2024\02_Participaciones y Aportaciones\C_Acumulado\ACUMULADO\CON DECIMALES\04. Ene-Dic 24\"/>
    </mc:Choice>
  </mc:AlternateContent>
  <xr:revisionPtr revIDLastSave="0" documentId="13_ncr:1_{D020BE24-57D9-42D0-BA83-C109520DCC32}" xr6:coauthVersionLast="45" xr6:coauthVersionMax="45" xr10:uidLastSave="{00000000-0000-0000-0000-000000000000}"/>
  <bookViews>
    <workbookView xWindow="-120" yWindow="-120" windowWidth="29040" windowHeight="15840" xr2:uid="{E4F6502A-6BCF-4450-9C35-A80B95F2DE9D}"/>
  </bookViews>
  <sheets>
    <sheet name="Acumulado" sheetId="1" r:id="rId1"/>
    <sheet name="04" sheetId="6" r:id="rId2"/>
    <sheet name="03" sheetId="4" r:id="rId3"/>
    <sheet name="02" sheetId="2" r:id="rId4"/>
    <sheet name="01" sheetId="3" r:id="rId5"/>
    <sheet name="PDF" sheetId="5" r:id="rId6"/>
  </sheets>
  <definedNames>
    <definedName name="_xlnm.Print_Area" localSheetId="0">Acumulado!$A$1:$BH$74</definedName>
    <definedName name="_xlnm.Print_Titles" localSheetId="0">Acumulado!$5:$75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G72" i="5" l="1"/>
  <c r="BF72" i="5"/>
  <c r="BE72" i="5"/>
  <c r="BD72" i="5"/>
  <c r="BC72" i="5"/>
  <c r="BB72" i="5"/>
  <c r="BA72" i="5"/>
  <c r="AZ72" i="5"/>
  <c r="AY72" i="5"/>
  <c r="AX72" i="5"/>
  <c r="AW72" i="5"/>
  <c r="AU72" i="5"/>
  <c r="AT72" i="5"/>
  <c r="AS72" i="5"/>
  <c r="AR72" i="5"/>
  <c r="AQ72" i="5"/>
  <c r="AP72" i="5"/>
  <c r="BG71" i="5"/>
  <c r="BF71" i="5"/>
  <c r="BD71" i="5"/>
  <c r="BC71" i="5"/>
  <c r="BE71" i="5" s="1"/>
  <c r="BB71" i="5"/>
  <c r="AZ71" i="5"/>
  <c r="BA71" i="5" s="1"/>
  <c r="AY71" i="5"/>
  <c r="AX71" i="5"/>
  <c r="AW71" i="5"/>
  <c r="AV71" i="5"/>
  <c r="AU71" i="5"/>
  <c r="AT71" i="5"/>
  <c r="AS71" i="5"/>
  <c r="AR71" i="5"/>
  <c r="AQ71" i="5"/>
  <c r="AP71" i="5"/>
  <c r="BG70" i="5"/>
  <c r="BF70" i="5"/>
  <c r="BD70" i="5"/>
  <c r="BC70" i="5"/>
  <c r="BE70" i="5" s="1"/>
  <c r="BB70" i="5"/>
  <c r="AZ70" i="5"/>
  <c r="AY70" i="5"/>
  <c r="BA70" i="5" s="1"/>
  <c r="AX70" i="5"/>
  <c r="AW70" i="5"/>
  <c r="AU70" i="5"/>
  <c r="AT70" i="5"/>
  <c r="AV70" i="5" s="1"/>
  <c r="AS70" i="5"/>
  <c r="AR70" i="5"/>
  <c r="AQ70" i="5"/>
  <c r="AP70" i="5"/>
  <c r="BG69" i="5"/>
  <c r="BF69" i="5"/>
  <c r="BD69" i="5"/>
  <c r="BC69" i="5"/>
  <c r="BE69" i="5" s="1"/>
  <c r="BB69" i="5"/>
  <c r="AZ69" i="5"/>
  <c r="AY69" i="5"/>
  <c r="AX69" i="5"/>
  <c r="AW69" i="5"/>
  <c r="AU69" i="5"/>
  <c r="AT69" i="5"/>
  <c r="AS69" i="5"/>
  <c r="AR69" i="5"/>
  <c r="AQ69" i="5"/>
  <c r="AP69" i="5"/>
  <c r="BG68" i="5"/>
  <c r="BF68" i="5"/>
  <c r="BE68" i="5"/>
  <c r="BD68" i="5"/>
  <c r="BC68" i="5"/>
  <c r="BB68" i="5"/>
  <c r="BA68" i="5"/>
  <c r="AZ68" i="5"/>
  <c r="AY68" i="5"/>
  <c r="AX68" i="5"/>
  <c r="AW68" i="5"/>
  <c r="AU68" i="5"/>
  <c r="AT68" i="5"/>
  <c r="AV68" i="5" s="1"/>
  <c r="AS68" i="5"/>
  <c r="AR68" i="5"/>
  <c r="AQ68" i="5"/>
  <c r="AP68" i="5"/>
  <c r="BG67" i="5"/>
  <c r="BF67" i="5"/>
  <c r="BD67" i="5"/>
  <c r="BC67" i="5"/>
  <c r="BE67" i="5" s="1"/>
  <c r="BB67" i="5"/>
  <c r="AZ67" i="5"/>
  <c r="AY67" i="5"/>
  <c r="AX67" i="5"/>
  <c r="AW67" i="5"/>
  <c r="AV67" i="5"/>
  <c r="AU67" i="5"/>
  <c r="AT67" i="5"/>
  <c r="AS67" i="5"/>
  <c r="AR67" i="5"/>
  <c r="AQ67" i="5"/>
  <c r="AP67" i="5"/>
  <c r="BG66" i="5"/>
  <c r="BF66" i="5"/>
  <c r="BD66" i="5"/>
  <c r="BC66" i="5"/>
  <c r="BE66" i="5" s="1"/>
  <c r="BB66" i="5"/>
  <c r="AZ66" i="5"/>
  <c r="AY66" i="5"/>
  <c r="AX66" i="5"/>
  <c r="AW66" i="5"/>
  <c r="AU66" i="5"/>
  <c r="AT66" i="5"/>
  <c r="AS66" i="5"/>
  <c r="AR66" i="5"/>
  <c r="AQ66" i="5"/>
  <c r="AP66" i="5"/>
  <c r="BG65" i="5"/>
  <c r="BF65" i="5"/>
  <c r="BD65" i="5"/>
  <c r="BC65" i="5"/>
  <c r="BB65" i="5"/>
  <c r="AZ65" i="5"/>
  <c r="AY65" i="5"/>
  <c r="BA65" i="5" s="1"/>
  <c r="AX65" i="5"/>
  <c r="AW65" i="5"/>
  <c r="AU65" i="5"/>
  <c r="AT65" i="5"/>
  <c r="AV65" i="5" s="1"/>
  <c r="AS65" i="5"/>
  <c r="AR65" i="5"/>
  <c r="AQ65" i="5"/>
  <c r="AP65" i="5"/>
  <c r="BG64" i="5"/>
  <c r="BF64" i="5"/>
  <c r="BD64" i="5"/>
  <c r="BC64" i="5"/>
  <c r="BE64" i="5" s="1"/>
  <c r="BB64" i="5"/>
  <c r="AZ64" i="5"/>
  <c r="AY64" i="5"/>
  <c r="AX64" i="5"/>
  <c r="AW64" i="5"/>
  <c r="AU64" i="5"/>
  <c r="AT64" i="5"/>
  <c r="AS64" i="5"/>
  <c r="AR64" i="5"/>
  <c r="AQ64" i="5"/>
  <c r="AP64" i="5"/>
  <c r="BG63" i="5"/>
  <c r="BF63" i="5"/>
  <c r="BD63" i="5"/>
  <c r="BC63" i="5"/>
  <c r="BB63" i="5"/>
  <c r="AZ63" i="5"/>
  <c r="AY63" i="5"/>
  <c r="BA63" i="5" s="1"/>
  <c r="AX63" i="5"/>
  <c r="AW63" i="5"/>
  <c r="AU63" i="5"/>
  <c r="AT63" i="5"/>
  <c r="AV63" i="5" s="1"/>
  <c r="AS63" i="5"/>
  <c r="AR63" i="5"/>
  <c r="AQ63" i="5"/>
  <c r="AP63" i="5"/>
  <c r="BG62" i="5"/>
  <c r="BF62" i="5"/>
  <c r="BD62" i="5"/>
  <c r="BC62" i="5"/>
  <c r="BB62" i="5"/>
  <c r="AZ62" i="5"/>
  <c r="AY62" i="5"/>
  <c r="BA62" i="5" s="1"/>
  <c r="AX62" i="5"/>
  <c r="AW62" i="5"/>
  <c r="AU62" i="5"/>
  <c r="AT62" i="5"/>
  <c r="AS62" i="5"/>
  <c r="AR62" i="5"/>
  <c r="AQ62" i="5"/>
  <c r="AP62" i="5"/>
  <c r="BG61" i="5"/>
  <c r="BF61" i="5"/>
  <c r="BD61" i="5"/>
  <c r="BC61" i="5"/>
  <c r="BE61" i="5" s="1"/>
  <c r="BB61" i="5"/>
  <c r="AZ61" i="5"/>
  <c r="AY61" i="5"/>
  <c r="BA61" i="5" s="1"/>
  <c r="AX61" i="5"/>
  <c r="AW61" i="5"/>
  <c r="AU61" i="5"/>
  <c r="AT61" i="5"/>
  <c r="AV61" i="5" s="1"/>
  <c r="AS61" i="5"/>
  <c r="AR61" i="5"/>
  <c r="AQ61" i="5"/>
  <c r="AP61" i="5"/>
  <c r="BG60" i="5"/>
  <c r="BF60" i="5"/>
  <c r="BD60" i="5"/>
  <c r="BC60" i="5"/>
  <c r="BE60" i="5" s="1"/>
  <c r="BB60" i="5"/>
  <c r="AZ60" i="5"/>
  <c r="AY60" i="5"/>
  <c r="BA60" i="5" s="1"/>
  <c r="AX60" i="5"/>
  <c r="AW60" i="5"/>
  <c r="AU60" i="5"/>
  <c r="AT60" i="5"/>
  <c r="AV60" i="5" s="1"/>
  <c r="AS60" i="5"/>
  <c r="AR60" i="5"/>
  <c r="AQ60" i="5"/>
  <c r="AP60" i="5"/>
  <c r="BG59" i="5"/>
  <c r="BF59" i="5"/>
  <c r="BD59" i="5"/>
  <c r="BC59" i="5"/>
  <c r="BE59" i="5" s="1"/>
  <c r="BB59" i="5"/>
  <c r="AZ59" i="5"/>
  <c r="AY59" i="5"/>
  <c r="BA59" i="5" s="1"/>
  <c r="AX59" i="5"/>
  <c r="AW59" i="5"/>
  <c r="AU59" i="5"/>
  <c r="AT59" i="5"/>
  <c r="AV59" i="5" s="1"/>
  <c r="AS59" i="5"/>
  <c r="AR59" i="5"/>
  <c r="AQ59" i="5"/>
  <c r="AP59" i="5"/>
  <c r="BG58" i="5"/>
  <c r="BF58" i="5"/>
  <c r="BD58" i="5"/>
  <c r="BC58" i="5"/>
  <c r="BE58" i="5" s="1"/>
  <c r="BB58" i="5"/>
  <c r="AZ58" i="5"/>
  <c r="AY58" i="5"/>
  <c r="BA58" i="5" s="1"/>
  <c r="AX58" i="5"/>
  <c r="AW58" i="5"/>
  <c r="AU58" i="5"/>
  <c r="AT58" i="5"/>
  <c r="AV58" i="5" s="1"/>
  <c r="AS58" i="5"/>
  <c r="AR58" i="5"/>
  <c r="AQ58" i="5"/>
  <c r="AP58" i="5"/>
  <c r="BG57" i="5"/>
  <c r="BF57" i="5"/>
  <c r="BD57" i="5"/>
  <c r="BC57" i="5"/>
  <c r="BE57" i="5" s="1"/>
  <c r="BB57" i="5"/>
  <c r="AZ57" i="5"/>
  <c r="AY57" i="5"/>
  <c r="BA57" i="5" s="1"/>
  <c r="AX57" i="5"/>
  <c r="AW57" i="5"/>
  <c r="AU57" i="5"/>
  <c r="AT57" i="5"/>
  <c r="AV57" i="5" s="1"/>
  <c r="AS57" i="5"/>
  <c r="AR57" i="5"/>
  <c r="AQ57" i="5"/>
  <c r="AP57" i="5"/>
  <c r="BG56" i="5"/>
  <c r="BF56" i="5"/>
  <c r="BD56" i="5"/>
  <c r="BC56" i="5"/>
  <c r="BE56" i="5" s="1"/>
  <c r="BB56" i="5"/>
  <c r="AZ56" i="5"/>
  <c r="AY56" i="5"/>
  <c r="BA56" i="5" s="1"/>
  <c r="AX56" i="5"/>
  <c r="AW56" i="5"/>
  <c r="AU56" i="5"/>
  <c r="AT56" i="5"/>
  <c r="AS56" i="5"/>
  <c r="AR56" i="5"/>
  <c r="AQ56" i="5"/>
  <c r="AP56" i="5"/>
  <c r="BG55" i="5"/>
  <c r="BF55" i="5"/>
  <c r="BD55" i="5"/>
  <c r="BC55" i="5"/>
  <c r="BE55" i="5" s="1"/>
  <c r="BB55" i="5"/>
  <c r="AZ55" i="5"/>
  <c r="AY55" i="5"/>
  <c r="BA55" i="5" s="1"/>
  <c r="AX55" i="5"/>
  <c r="AW55" i="5"/>
  <c r="AU55" i="5"/>
  <c r="AT55" i="5"/>
  <c r="AV55" i="5" s="1"/>
  <c r="AS55" i="5"/>
  <c r="AR55" i="5"/>
  <c r="AQ55" i="5"/>
  <c r="AP55" i="5"/>
  <c r="BG54" i="5"/>
  <c r="BF54" i="5"/>
  <c r="BD54" i="5"/>
  <c r="BC54" i="5"/>
  <c r="BE54" i="5" s="1"/>
  <c r="BB54" i="5"/>
  <c r="AZ54" i="5"/>
  <c r="AY54" i="5"/>
  <c r="BA54" i="5" s="1"/>
  <c r="AX54" i="5"/>
  <c r="AW54" i="5"/>
  <c r="AU54" i="5"/>
  <c r="AT54" i="5"/>
  <c r="AV54" i="5" s="1"/>
  <c r="AS54" i="5"/>
  <c r="AR54" i="5"/>
  <c r="AQ54" i="5"/>
  <c r="AP54" i="5"/>
  <c r="BG53" i="5"/>
  <c r="BF53" i="5"/>
  <c r="BD53" i="5"/>
  <c r="BC53" i="5"/>
  <c r="BE53" i="5" s="1"/>
  <c r="BB53" i="5"/>
  <c r="AZ53" i="5"/>
  <c r="AY53" i="5"/>
  <c r="AX53" i="5"/>
  <c r="AW53" i="5"/>
  <c r="AU53" i="5"/>
  <c r="AT53" i="5"/>
  <c r="AS53" i="5"/>
  <c r="AR53" i="5"/>
  <c r="AQ53" i="5"/>
  <c r="AP53" i="5"/>
  <c r="BG52" i="5"/>
  <c r="BF52" i="5"/>
  <c r="BE52" i="5"/>
  <c r="BD52" i="5"/>
  <c r="BC52" i="5"/>
  <c r="BB52" i="5"/>
  <c r="BA52" i="5"/>
  <c r="AZ52" i="5"/>
  <c r="AY52" i="5"/>
  <c r="AX52" i="5"/>
  <c r="AW52" i="5"/>
  <c r="AU52" i="5"/>
  <c r="AT52" i="5"/>
  <c r="AV52" i="5" s="1"/>
  <c r="AS52" i="5"/>
  <c r="AR52" i="5"/>
  <c r="AQ52" i="5"/>
  <c r="AP52" i="5"/>
  <c r="BG51" i="5"/>
  <c r="BF51" i="5"/>
  <c r="BD51" i="5"/>
  <c r="BC51" i="5"/>
  <c r="BE51" i="5" s="1"/>
  <c r="BB51" i="5"/>
  <c r="AZ51" i="5"/>
  <c r="AY51" i="5"/>
  <c r="AX51" i="5"/>
  <c r="AW51" i="5"/>
  <c r="AV51" i="5"/>
  <c r="AU51" i="5"/>
  <c r="AT51" i="5"/>
  <c r="AS51" i="5"/>
  <c r="AR51" i="5"/>
  <c r="AQ51" i="5"/>
  <c r="AP51" i="5"/>
  <c r="BG50" i="5"/>
  <c r="BF50" i="5"/>
  <c r="BD50" i="5"/>
  <c r="BC50" i="5"/>
  <c r="BE50" i="5" s="1"/>
  <c r="BB50" i="5"/>
  <c r="AZ50" i="5"/>
  <c r="AY50" i="5"/>
  <c r="AX50" i="5"/>
  <c r="AW50" i="5"/>
  <c r="AU50" i="5"/>
  <c r="AT50" i="5"/>
  <c r="AS50" i="5"/>
  <c r="AR50" i="5"/>
  <c r="AQ50" i="5"/>
  <c r="AP50" i="5"/>
  <c r="BG49" i="5"/>
  <c r="BF49" i="5"/>
  <c r="BD49" i="5"/>
  <c r="BC49" i="5"/>
  <c r="BB49" i="5"/>
  <c r="AZ49" i="5"/>
  <c r="AY49" i="5"/>
  <c r="BA49" i="5" s="1"/>
  <c r="AX49" i="5"/>
  <c r="AW49" i="5"/>
  <c r="AU49" i="5"/>
  <c r="AT49" i="5"/>
  <c r="AV49" i="5" s="1"/>
  <c r="AS49" i="5"/>
  <c r="AR49" i="5"/>
  <c r="AQ49" i="5"/>
  <c r="AP49" i="5"/>
  <c r="BG48" i="5"/>
  <c r="BF48" i="5"/>
  <c r="BD48" i="5"/>
  <c r="BC48" i="5"/>
  <c r="BB48" i="5"/>
  <c r="AZ48" i="5"/>
  <c r="AY48" i="5"/>
  <c r="BA48" i="5" s="1"/>
  <c r="AX48" i="5"/>
  <c r="AW48" i="5"/>
  <c r="AU48" i="5"/>
  <c r="AT48" i="5"/>
  <c r="AS48" i="5"/>
  <c r="AR48" i="5"/>
  <c r="AQ48" i="5"/>
  <c r="AP48" i="5"/>
  <c r="BG47" i="5"/>
  <c r="BF47" i="5"/>
  <c r="BD47" i="5"/>
  <c r="BC47" i="5"/>
  <c r="BB47" i="5"/>
  <c r="AZ47" i="5"/>
  <c r="AY47" i="5"/>
  <c r="BA47" i="5" s="1"/>
  <c r="AX47" i="5"/>
  <c r="AW47" i="5"/>
  <c r="AU47" i="5"/>
  <c r="AT47" i="5"/>
  <c r="AS47" i="5"/>
  <c r="AR47" i="5"/>
  <c r="AQ47" i="5"/>
  <c r="AP47" i="5"/>
  <c r="BG46" i="5"/>
  <c r="BF46" i="5"/>
  <c r="BD46" i="5"/>
  <c r="BC46" i="5"/>
  <c r="BB46" i="5"/>
  <c r="AZ46" i="5"/>
  <c r="AY46" i="5"/>
  <c r="BA46" i="5" s="1"/>
  <c r="AX46" i="5"/>
  <c r="AW46" i="5"/>
  <c r="AU46" i="5"/>
  <c r="AT46" i="5"/>
  <c r="AV46" i="5" s="1"/>
  <c r="AS46" i="5"/>
  <c r="AR46" i="5"/>
  <c r="AQ46" i="5"/>
  <c r="AP46" i="5"/>
  <c r="BG45" i="5"/>
  <c r="BF45" i="5"/>
  <c r="BD45" i="5"/>
  <c r="BC45" i="5"/>
  <c r="BE45" i="5" s="1"/>
  <c r="BB45" i="5"/>
  <c r="AZ45" i="5"/>
  <c r="AY45" i="5"/>
  <c r="BA45" i="5" s="1"/>
  <c r="AX45" i="5"/>
  <c r="AW45" i="5"/>
  <c r="AU45" i="5"/>
  <c r="AT45" i="5"/>
  <c r="AV45" i="5" s="1"/>
  <c r="AS45" i="5"/>
  <c r="AR45" i="5"/>
  <c r="AQ45" i="5"/>
  <c r="AP45" i="5"/>
  <c r="BG44" i="5"/>
  <c r="BF44" i="5"/>
  <c r="BD44" i="5"/>
  <c r="BC44" i="5"/>
  <c r="BE44" i="5" s="1"/>
  <c r="BB44" i="5"/>
  <c r="AZ44" i="5"/>
  <c r="AY44" i="5"/>
  <c r="BA44" i="5" s="1"/>
  <c r="AX44" i="5"/>
  <c r="AW44" i="5"/>
  <c r="AU44" i="5"/>
  <c r="AT44" i="5"/>
  <c r="AV44" i="5" s="1"/>
  <c r="AS44" i="5"/>
  <c r="AR44" i="5"/>
  <c r="AQ44" i="5"/>
  <c r="AP44" i="5"/>
  <c r="BG43" i="5"/>
  <c r="BF43" i="5"/>
  <c r="BD43" i="5"/>
  <c r="BC43" i="5"/>
  <c r="BE43" i="5" s="1"/>
  <c r="BB43" i="5"/>
  <c r="AZ43" i="5"/>
  <c r="AY43" i="5"/>
  <c r="BA43" i="5" s="1"/>
  <c r="AX43" i="5"/>
  <c r="AW43" i="5"/>
  <c r="AU43" i="5"/>
  <c r="AT43" i="5"/>
  <c r="AV43" i="5" s="1"/>
  <c r="AS43" i="5"/>
  <c r="AR43" i="5"/>
  <c r="AQ43" i="5"/>
  <c r="AP43" i="5"/>
  <c r="BG42" i="5"/>
  <c r="BF42" i="5"/>
  <c r="BD42" i="5"/>
  <c r="BC42" i="5"/>
  <c r="BE42" i="5" s="1"/>
  <c r="BB42" i="5"/>
  <c r="AZ42" i="5"/>
  <c r="AY42" i="5"/>
  <c r="BA42" i="5" s="1"/>
  <c r="AX42" i="5"/>
  <c r="AW42" i="5"/>
  <c r="AU42" i="5"/>
  <c r="AT42" i="5"/>
  <c r="AS42" i="5"/>
  <c r="AR42" i="5"/>
  <c r="AQ42" i="5"/>
  <c r="AP42" i="5"/>
  <c r="BG41" i="5"/>
  <c r="BF41" i="5"/>
  <c r="BD41" i="5"/>
  <c r="BC41" i="5"/>
  <c r="BE41" i="5" s="1"/>
  <c r="BB41" i="5"/>
  <c r="AZ41" i="5"/>
  <c r="AY41" i="5"/>
  <c r="AX41" i="5"/>
  <c r="AW41" i="5"/>
  <c r="AU41" i="5"/>
  <c r="AT41" i="5"/>
  <c r="AV41" i="5" s="1"/>
  <c r="AS41" i="5"/>
  <c r="AR41" i="5"/>
  <c r="AQ41" i="5"/>
  <c r="AP41" i="5"/>
  <c r="BG40" i="5"/>
  <c r="BF40" i="5"/>
  <c r="BD40" i="5"/>
  <c r="BC40" i="5"/>
  <c r="BE40" i="5" s="1"/>
  <c r="BB40" i="5"/>
  <c r="AZ40" i="5"/>
  <c r="AY40" i="5"/>
  <c r="BA40" i="5" s="1"/>
  <c r="AX40" i="5"/>
  <c r="AW40" i="5"/>
  <c r="AU40" i="5"/>
  <c r="AT40" i="5"/>
  <c r="AV40" i="5" s="1"/>
  <c r="AS40" i="5"/>
  <c r="AR40" i="5"/>
  <c r="AQ40" i="5"/>
  <c r="AP40" i="5"/>
  <c r="BG39" i="5"/>
  <c r="BF39" i="5"/>
  <c r="BD39" i="5"/>
  <c r="BC39" i="5"/>
  <c r="BE39" i="5" s="1"/>
  <c r="BB39" i="5"/>
  <c r="AZ39" i="5"/>
  <c r="AY39" i="5"/>
  <c r="BA39" i="5" s="1"/>
  <c r="AX39" i="5"/>
  <c r="AW39" i="5"/>
  <c r="AU39" i="5"/>
  <c r="AT39" i="5"/>
  <c r="AV39" i="5" s="1"/>
  <c r="AS39" i="5"/>
  <c r="AR39" i="5"/>
  <c r="AQ39" i="5"/>
  <c r="AP39" i="5"/>
  <c r="BG38" i="5"/>
  <c r="BF38" i="5"/>
  <c r="BD38" i="5"/>
  <c r="BC38" i="5"/>
  <c r="BE38" i="5" s="1"/>
  <c r="BB38" i="5"/>
  <c r="AZ38" i="5"/>
  <c r="AY38" i="5"/>
  <c r="BA38" i="5" s="1"/>
  <c r="AX38" i="5"/>
  <c r="AW38" i="5"/>
  <c r="AU38" i="5"/>
  <c r="AT38" i="5"/>
  <c r="AV38" i="5" s="1"/>
  <c r="AS38" i="5"/>
  <c r="AR38" i="5"/>
  <c r="AQ38" i="5"/>
  <c r="AP38" i="5"/>
  <c r="BG37" i="5"/>
  <c r="BF37" i="5"/>
  <c r="BD37" i="5"/>
  <c r="BC37" i="5"/>
  <c r="BE37" i="5" s="1"/>
  <c r="BB37" i="5"/>
  <c r="AZ37" i="5"/>
  <c r="AY37" i="5"/>
  <c r="AX37" i="5"/>
  <c r="AW37" i="5"/>
  <c r="AU37" i="5"/>
  <c r="AT37" i="5"/>
  <c r="AS37" i="5"/>
  <c r="AR37" i="5"/>
  <c r="AQ37" i="5"/>
  <c r="AP37" i="5"/>
  <c r="BG36" i="5"/>
  <c r="BF36" i="5"/>
  <c r="BE36" i="5"/>
  <c r="BD36" i="5"/>
  <c r="BC36" i="5"/>
  <c r="BB36" i="5"/>
  <c r="BA36" i="5"/>
  <c r="AZ36" i="5"/>
  <c r="AY36" i="5"/>
  <c r="AX36" i="5"/>
  <c r="AW36" i="5"/>
  <c r="AU36" i="5"/>
  <c r="AT36" i="5"/>
  <c r="AV36" i="5" s="1"/>
  <c r="AS36" i="5"/>
  <c r="AR36" i="5"/>
  <c r="AQ36" i="5"/>
  <c r="AP36" i="5"/>
  <c r="BG35" i="5"/>
  <c r="BF35" i="5"/>
  <c r="BD35" i="5"/>
  <c r="BC35" i="5"/>
  <c r="BE35" i="5" s="1"/>
  <c r="BB35" i="5"/>
  <c r="AZ35" i="5"/>
  <c r="AY35" i="5"/>
  <c r="AX35" i="5"/>
  <c r="AW35" i="5"/>
  <c r="AV35" i="5"/>
  <c r="AU35" i="5"/>
  <c r="AT35" i="5"/>
  <c r="AS35" i="5"/>
  <c r="AR35" i="5"/>
  <c r="AQ35" i="5"/>
  <c r="AP35" i="5"/>
  <c r="BG34" i="5"/>
  <c r="BF34" i="5"/>
  <c r="BF74" i="5" s="1"/>
  <c r="BD34" i="5"/>
  <c r="BC34" i="5"/>
  <c r="BE34" i="5" s="1"/>
  <c r="BB34" i="5"/>
  <c r="AZ34" i="5"/>
  <c r="AY34" i="5"/>
  <c r="AX34" i="5"/>
  <c r="AW34" i="5"/>
  <c r="AU34" i="5"/>
  <c r="AT34" i="5"/>
  <c r="AS34" i="5"/>
  <c r="AR34" i="5"/>
  <c r="AQ34" i="5"/>
  <c r="AP34" i="5"/>
  <c r="BG33" i="5"/>
  <c r="BF33" i="5"/>
  <c r="BD33" i="5"/>
  <c r="BC33" i="5"/>
  <c r="BB33" i="5"/>
  <c r="AZ33" i="5"/>
  <c r="AY33" i="5"/>
  <c r="BA33" i="5" s="1"/>
  <c r="AX33" i="5"/>
  <c r="AW33" i="5"/>
  <c r="AU33" i="5"/>
  <c r="AT33" i="5"/>
  <c r="AV33" i="5" s="1"/>
  <c r="AS33" i="5"/>
  <c r="AR33" i="5"/>
  <c r="AQ33" i="5"/>
  <c r="AP33" i="5"/>
  <c r="BG32" i="5"/>
  <c r="BF32" i="5"/>
  <c r="BD32" i="5"/>
  <c r="BC32" i="5"/>
  <c r="BE32" i="5" s="1"/>
  <c r="BB32" i="5"/>
  <c r="AZ32" i="5"/>
  <c r="AY32" i="5"/>
  <c r="AX32" i="5"/>
  <c r="AW32" i="5"/>
  <c r="AU32" i="5"/>
  <c r="AT32" i="5"/>
  <c r="AS32" i="5"/>
  <c r="AR32" i="5"/>
  <c r="AQ32" i="5"/>
  <c r="AP32" i="5"/>
  <c r="BG31" i="5"/>
  <c r="BF31" i="5"/>
  <c r="BD31" i="5"/>
  <c r="BC31" i="5"/>
  <c r="BB31" i="5"/>
  <c r="AZ31" i="5"/>
  <c r="AY31" i="5"/>
  <c r="BA31" i="5" s="1"/>
  <c r="AX31" i="5"/>
  <c r="AW31" i="5"/>
  <c r="AU31" i="5"/>
  <c r="AT31" i="5"/>
  <c r="AV31" i="5" s="1"/>
  <c r="AS31" i="5"/>
  <c r="AR31" i="5"/>
  <c r="AQ31" i="5"/>
  <c r="AP31" i="5"/>
  <c r="BG30" i="5"/>
  <c r="BF30" i="5"/>
  <c r="BD30" i="5"/>
  <c r="BC30" i="5"/>
  <c r="BB30" i="5"/>
  <c r="AZ30" i="5"/>
  <c r="AY30" i="5"/>
  <c r="BA30" i="5" s="1"/>
  <c r="AX30" i="5"/>
  <c r="AW30" i="5"/>
  <c r="AU30" i="5"/>
  <c r="AT30" i="5"/>
  <c r="AV30" i="5" s="1"/>
  <c r="AS30" i="5"/>
  <c r="AR30" i="5"/>
  <c r="AQ30" i="5"/>
  <c r="AP30" i="5"/>
  <c r="BG29" i="5"/>
  <c r="BF29" i="5"/>
  <c r="BD29" i="5"/>
  <c r="BC29" i="5"/>
  <c r="BE29" i="5" s="1"/>
  <c r="BB29" i="5"/>
  <c r="AZ29" i="5"/>
  <c r="AY29" i="5"/>
  <c r="AX29" i="5"/>
  <c r="AW29" i="5"/>
  <c r="AU29" i="5"/>
  <c r="AT29" i="5"/>
  <c r="AV29" i="5" s="1"/>
  <c r="AS29" i="5"/>
  <c r="AR29" i="5"/>
  <c r="AQ29" i="5"/>
  <c r="AP29" i="5"/>
  <c r="BG28" i="5"/>
  <c r="BF28" i="5"/>
  <c r="BD28" i="5"/>
  <c r="BC28" i="5"/>
  <c r="BE28" i="5" s="1"/>
  <c r="BB28" i="5"/>
  <c r="AZ28" i="5"/>
  <c r="AY28" i="5"/>
  <c r="BA28" i="5" s="1"/>
  <c r="AX28" i="5"/>
  <c r="AW28" i="5"/>
  <c r="AU28" i="5"/>
  <c r="AT28" i="5"/>
  <c r="AV28" i="5" s="1"/>
  <c r="AS28" i="5"/>
  <c r="AR28" i="5"/>
  <c r="AQ28" i="5"/>
  <c r="AP28" i="5"/>
  <c r="BG27" i="5"/>
  <c r="BF27" i="5"/>
  <c r="BD27" i="5"/>
  <c r="BC27" i="5"/>
  <c r="BE27" i="5" s="1"/>
  <c r="BB27" i="5"/>
  <c r="AZ27" i="5"/>
  <c r="AY27" i="5"/>
  <c r="BA27" i="5" s="1"/>
  <c r="AX27" i="5"/>
  <c r="AW27" i="5"/>
  <c r="AU27" i="5"/>
  <c r="AT27" i="5"/>
  <c r="AV27" i="5" s="1"/>
  <c r="AS27" i="5"/>
  <c r="AR27" i="5"/>
  <c r="AQ27" i="5"/>
  <c r="AP27" i="5"/>
  <c r="BG26" i="5"/>
  <c r="BF26" i="5"/>
  <c r="BD26" i="5"/>
  <c r="BC26" i="5"/>
  <c r="BE26" i="5" s="1"/>
  <c r="BB26" i="5"/>
  <c r="AZ26" i="5"/>
  <c r="AY26" i="5"/>
  <c r="BA26" i="5" s="1"/>
  <c r="AX26" i="5"/>
  <c r="AW26" i="5"/>
  <c r="AU26" i="5"/>
  <c r="AT26" i="5"/>
  <c r="AV26" i="5" s="1"/>
  <c r="AS26" i="5"/>
  <c r="AR26" i="5"/>
  <c r="AQ26" i="5"/>
  <c r="AP26" i="5"/>
  <c r="BG25" i="5"/>
  <c r="BF25" i="5"/>
  <c r="BD25" i="5"/>
  <c r="BC25" i="5"/>
  <c r="BE25" i="5" s="1"/>
  <c r="BB25" i="5"/>
  <c r="AZ25" i="5"/>
  <c r="AY25" i="5"/>
  <c r="BA25" i="5" s="1"/>
  <c r="AX25" i="5"/>
  <c r="AW25" i="5"/>
  <c r="AU25" i="5"/>
  <c r="AT25" i="5"/>
  <c r="AV25" i="5" s="1"/>
  <c r="AS25" i="5"/>
  <c r="AR25" i="5"/>
  <c r="AQ25" i="5"/>
  <c r="AP25" i="5"/>
  <c r="BG24" i="5"/>
  <c r="BF24" i="5"/>
  <c r="BD24" i="5"/>
  <c r="BC24" i="5"/>
  <c r="BE24" i="5" s="1"/>
  <c r="BB24" i="5"/>
  <c r="AZ24" i="5"/>
  <c r="AY24" i="5"/>
  <c r="BA24" i="5" s="1"/>
  <c r="AX24" i="5"/>
  <c r="AW24" i="5"/>
  <c r="AU24" i="5"/>
  <c r="AT24" i="5"/>
  <c r="AV24" i="5" s="1"/>
  <c r="AS24" i="5"/>
  <c r="AR24" i="5"/>
  <c r="AQ24" i="5"/>
  <c r="AP24" i="5"/>
  <c r="BG23" i="5"/>
  <c r="BF23" i="5"/>
  <c r="BD23" i="5"/>
  <c r="BC23" i="5"/>
  <c r="BE23" i="5" s="1"/>
  <c r="BB23" i="5"/>
  <c r="AZ23" i="5"/>
  <c r="AY23" i="5"/>
  <c r="BA23" i="5" s="1"/>
  <c r="AX23" i="5"/>
  <c r="AW23" i="5"/>
  <c r="AU23" i="5"/>
  <c r="AT23" i="5"/>
  <c r="AV23" i="5" s="1"/>
  <c r="AS23" i="5"/>
  <c r="AR23" i="5"/>
  <c r="AQ23" i="5"/>
  <c r="AP23" i="5"/>
  <c r="BG22" i="5"/>
  <c r="BF22" i="5"/>
  <c r="BD22" i="5"/>
  <c r="BC22" i="5"/>
  <c r="BE22" i="5" s="1"/>
  <c r="BB22" i="5"/>
  <c r="AZ22" i="5"/>
  <c r="AY22" i="5"/>
  <c r="BA22" i="5" s="1"/>
  <c r="AX22" i="5"/>
  <c r="AW22" i="5"/>
  <c r="AU22" i="5"/>
  <c r="AT22" i="5"/>
  <c r="AV22" i="5" s="1"/>
  <c r="AS22" i="5"/>
  <c r="AR22" i="5"/>
  <c r="AQ22" i="5"/>
  <c r="AP22" i="5"/>
  <c r="BG21" i="5"/>
  <c r="BF21" i="5"/>
  <c r="BD21" i="5"/>
  <c r="BC21" i="5"/>
  <c r="BE21" i="5" s="1"/>
  <c r="BB21" i="5"/>
  <c r="AZ21" i="5"/>
  <c r="AY21" i="5"/>
  <c r="AX21" i="5"/>
  <c r="AW21" i="5"/>
  <c r="AU21" i="5"/>
  <c r="AT21" i="5"/>
  <c r="AS21" i="5"/>
  <c r="AR21" i="5"/>
  <c r="AQ21" i="5"/>
  <c r="AP21" i="5"/>
  <c r="BG20" i="5"/>
  <c r="BF20" i="5"/>
  <c r="BE20" i="5"/>
  <c r="BD20" i="5"/>
  <c r="BC20" i="5"/>
  <c r="BB20" i="5"/>
  <c r="BA20" i="5"/>
  <c r="AZ20" i="5"/>
  <c r="AY20" i="5"/>
  <c r="AX20" i="5"/>
  <c r="AW20" i="5"/>
  <c r="AU20" i="5"/>
  <c r="AT20" i="5"/>
  <c r="AV20" i="5" s="1"/>
  <c r="AS20" i="5"/>
  <c r="AR20" i="5"/>
  <c r="AQ20" i="5"/>
  <c r="AP20" i="5"/>
  <c r="BG19" i="5"/>
  <c r="BF19" i="5"/>
  <c r="BD19" i="5"/>
  <c r="BC19" i="5"/>
  <c r="BE19" i="5" s="1"/>
  <c r="BB19" i="5"/>
  <c r="AZ19" i="5"/>
  <c r="AY19" i="5"/>
  <c r="AX19" i="5"/>
  <c r="AW19" i="5"/>
  <c r="AV19" i="5"/>
  <c r="AU19" i="5"/>
  <c r="AT19" i="5"/>
  <c r="AS19" i="5"/>
  <c r="AR19" i="5"/>
  <c r="AQ19" i="5"/>
  <c r="AP19" i="5"/>
  <c r="BG18" i="5"/>
  <c r="BF18" i="5"/>
  <c r="BD18" i="5"/>
  <c r="BC18" i="5"/>
  <c r="BE18" i="5" s="1"/>
  <c r="BB18" i="5"/>
  <c r="AZ18" i="5"/>
  <c r="AY18" i="5"/>
  <c r="AX18" i="5"/>
  <c r="AW18" i="5"/>
  <c r="AU18" i="5"/>
  <c r="AT18" i="5"/>
  <c r="AS18" i="5"/>
  <c r="AR18" i="5"/>
  <c r="AQ18" i="5"/>
  <c r="AP18" i="5"/>
  <c r="BG17" i="5"/>
  <c r="BF17" i="5"/>
  <c r="BD17" i="5"/>
  <c r="BC17" i="5"/>
  <c r="BB17" i="5"/>
  <c r="AZ17" i="5"/>
  <c r="AY17" i="5"/>
  <c r="BA17" i="5" s="1"/>
  <c r="AX17" i="5"/>
  <c r="AW17" i="5"/>
  <c r="AU17" i="5"/>
  <c r="AT17" i="5"/>
  <c r="AV17" i="5" s="1"/>
  <c r="AS17" i="5"/>
  <c r="AR17" i="5"/>
  <c r="AQ17" i="5"/>
  <c r="AP17" i="5"/>
  <c r="BG16" i="5"/>
  <c r="BF16" i="5"/>
  <c r="BD16" i="5"/>
  <c r="BC16" i="5"/>
  <c r="BB16" i="5"/>
  <c r="AZ16" i="5"/>
  <c r="AY16" i="5"/>
  <c r="BA16" i="5" s="1"/>
  <c r="AX16" i="5"/>
  <c r="AW16" i="5"/>
  <c r="AU16" i="5"/>
  <c r="AT16" i="5"/>
  <c r="AS16" i="5"/>
  <c r="AR16" i="5"/>
  <c r="AQ16" i="5"/>
  <c r="AP16" i="5"/>
  <c r="BG15" i="5"/>
  <c r="BF15" i="5"/>
  <c r="BD15" i="5"/>
  <c r="BC15" i="5"/>
  <c r="BB15" i="5"/>
  <c r="AZ15" i="5"/>
  <c r="AY15" i="5"/>
  <c r="BA15" i="5" s="1"/>
  <c r="AX15" i="5"/>
  <c r="AW15" i="5"/>
  <c r="AU15" i="5"/>
  <c r="AT15" i="5"/>
  <c r="AS15" i="5"/>
  <c r="AR15" i="5"/>
  <c r="AQ15" i="5"/>
  <c r="AP15" i="5"/>
  <c r="BG14" i="5"/>
  <c r="BF14" i="5"/>
  <c r="BD14" i="5"/>
  <c r="BC14" i="5"/>
  <c r="BB14" i="5"/>
  <c r="AZ14" i="5"/>
  <c r="AY14" i="5"/>
  <c r="BA14" i="5" s="1"/>
  <c r="AX14" i="5"/>
  <c r="AW14" i="5"/>
  <c r="AU14" i="5"/>
  <c r="AT14" i="5"/>
  <c r="AV14" i="5" s="1"/>
  <c r="AS14" i="5"/>
  <c r="AR14" i="5"/>
  <c r="AQ14" i="5"/>
  <c r="AP14" i="5"/>
  <c r="BG13" i="5"/>
  <c r="BF13" i="5"/>
  <c r="BD13" i="5"/>
  <c r="BC13" i="5"/>
  <c r="BE13" i="5" s="1"/>
  <c r="BB13" i="5"/>
  <c r="AZ13" i="5"/>
  <c r="AY13" i="5"/>
  <c r="BA13" i="5" s="1"/>
  <c r="AX13" i="5"/>
  <c r="AW13" i="5"/>
  <c r="AU13" i="5"/>
  <c r="AT13" i="5"/>
  <c r="AV13" i="5" s="1"/>
  <c r="AS13" i="5"/>
  <c r="AR13" i="5"/>
  <c r="AQ13" i="5"/>
  <c r="AP13" i="5"/>
  <c r="BG12" i="5"/>
  <c r="BF12" i="5"/>
  <c r="BD12" i="5"/>
  <c r="BC12" i="5"/>
  <c r="BE12" i="5" s="1"/>
  <c r="BB12" i="5"/>
  <c r="AZ12" i="5"/>
  <c r="AY12" i="5"/>
  <c r="BA12" i="5" s="1"/>
  <c r="AX12" i="5"/>
  <c r="AW12" i="5"/>
  <c r="AU12" i="5"/>
  <c r="AT12" i="5"/>
  <c r="AV12" i="5" s="1"/>
  <c r="AS12" i="5"/>
  <c r="AR12" i="5"/>
  <c r="AQ12" i="5"/>
  <c r="AP12" i="5"/>
  <c r="BG11" i="5"/>
  <c r="BF11" i="5"/>
  <c r="BD11" i="5"/>
  <c r="BC11" i="5"/>
  <c r="BE11" i="5" s="1"/>
  <c r="BB11" i="5"/>
  <c r="AZ11" i="5"/>
  <c r="AY11" i="5"/>
  <c r="BA11" i="5" s="1"/>
  <c r="AX11" i="5"/>
  <c r="AW11" i="5"/>
  <c r="AU11" i="5"/>
  <c r="AT11" i="5"/>
  <c r="AV11" i="5" s="1"/>
  <c r="AS11" i="5"/>
  <c r="AR11" i="5"/>
  <c r="AQ11" i="5"/>
  <c r="AP11" i="5"/>
  <c r="BG10" i="5"/>
  <c r="BF10" i="5"/>
  <c r="BD10" i="5"/>
  <c r="BC10" i="5"/>
  <c r="BE10" i="5" s="1"/>
  <c r="BB10" i="5"/>
  <c r="AZ10" i="5"/>
  <c r="AY10" i="5"/>
  <c r="BA10" i="5" s="1"/>
  <c r="AX10" i="5"/>
  <c r="AW10" i="5"/>
  <c r="AU10" i="5"/>
  <c r="AT10" i="5"/>
  <c r="AV10" i="5" s="1"/>
  <c r="AS10" i="5"/>
  <c r="AR10" i="5"/>
  <c r="AQ10" i="5"/>
  <c r="AP10" i="5"/>
  <c r="BG9" i="5"/>
  <c r="BF9" i="5"/>
  <c r="BD9" i="5"/>
  <c r="BC9" i="5"/>
  <c r="BE9" i="5" s="1"/>
  <c r="BB9" i="5"/>
  <c r="AZ9" i="5"/>
  <c r="AY9" i="5"/>
  <c r="BA9" i="5" s="1"/>
  <c r="AX9" i="5"/>
  <c r="AW9" i="5"/>
  <c r="AU9" i="5"/>
  <c r="AT9" i="5"/>
  <c r="AV9" i="5" s="1"/>
  <c r="AS9" i="5"/>
  <c r="AR9" i="5"/>
  <c r="AQ9" i="5"/>
  <c r="AP9" i="5"/>
  <c r="BG8" i="5"/>
  <c r="BF8" i="5"/>
  <c r="BD8" i="5"/>
  <c r="BC8" i="5"/>
  <c r="BE8" i="5" s="1"/>
  <c r="BB8" i="5"/>
  <c r="AZ8" i="5"/>
  <c r="AY8" i="5"/>
  <c r="BA8" i="5" s="1"/>
  <c r="AX8" i="5"/>
  <c r="AX74" i="5" s="1"/>
  <c r="AW8" i="5"/>
  <c r="AU8" i="5"/>
  <c r="AT8" i="5"/>
  <c r="AV8" i="5" s="1"/>
  <c r="AS8" i="5"/>
  <c r="AR8" i="5"/>
  <c r="AQ8" i="5"/>
  <c r="AP8" i="5"/>
  <c r="BG7" i="5"/>
  <c r="BF7" i="5"/>
  <c r="BD7" i="5"/>
  <c r="BC7" i="5"/>
  <c r="BE7" i="5" s="1"/>
  <c r="BB7" i="5"/>
  <c r="AZ7" i="5"/>
  <c r="AY7" i="5"/>
  <c r="BA7" i="5" s="1"/>
  <c r="AX7" i="5"/>
  <c r="AW7" i="5"/>
  <c r="AU7" i="5"/>
  <c r="AT7" i="5"/>
  <c r="AV7" i="5" s="1"/>
  <c r="AS7" i="5"/>
  <c r="AR7" i="5"/>
  <c r="AQ7" i="5"/>
  <c r="AP7" i="5"/>
  <c r="BG6" i="5"/>
  <c r="BF6" i="5"/>
  <c r="BD6" i="5"/>
  <c r="BD74" i="5" s="1"/>
  <c r="BC6" i="5"/>
  <c r="BE6" i="5" s="1"/>
  <c r="BB6" i="5"/>
  <c r="BB74" i="5" s="1"/>
  <c r="AZ6" i="5"/>
  <c r="AY6" i="5"/>
  <c r="BA6" i="5" s="1"/>
  <c r="AX6" i="5"/>
  <c r="AW6" i="5"/>
  <c r="AU6" i="5"/>
  <c r="AT6" i="5"/>
  <c r="AV6" i="5" s="1"/>
  <c r="AS6" i="5"/>
  <c r="AR6" i="5"/>
  <c r="AQ6" i="5"/>
  <c r="AP6" i="5"/>
  <c r="AN72" i="5"/>
  <c r="AM72" i="5"/>
  <c r="AL72" i="5"/>
  <c r="AK72" i="5"/>
  <c r="AJ72" i="5"/>
  <c r="AI72" i="5"/>
  <c r="AG72" i="5"/>
  <c r="AF72" i="5"/>
  <c r="AE72" i="5"/>
  <c r="AD72" i="5"/>
  <c r="AC72" i="5"/>
  <c r="AB72" i="5"/>
  <c r="Z72" i="5"/>
  <c r="Y72" i="5"/>
  <c r="X72" i="5"/>
  <c r="W72" i="5"/>
  <c r="V72" i="5"/>
  <c r="AN71" i="5"/>
  <c r="AM71" i="5"/>
  <c r="AL71" i="5"/>
  <c r="AK71" i="5"/>
  <c r="AJ71" i="5"/>
  <c r="AI71" i="5"/>
  <c r="AG71" i="5"/>
  <c r="AF71" i="5"/>
  <c r="AE71" i="5"/>
  <c r="AD71" i="5"/>
  <c r="AC71" i="5"/>
  <c r="AB71" i="5"/>
  <c r="Z71" i="5"/>
  <c r="Y71" i="5"/>
  <c r="X71" i="5"/>
  <c r="W71" i="5"/>
  <c r="V71" i="5"/>
  <c r="AN70" i="5"/>
  <c r="AM70" i="5"/>
  <c r="AL70" i="5"/>
  <c r="AK70" i="5"/>
  <c r="AJ70" i="5"/>
  <c r="AI70" i="5"/>
  <c r="AG70" i="5"/>
  <c r="AF70" i="5"/>
  <c r="AE70" i="5"/>
  <c r="AD70" i="5"/>
  <c r="AC70" i="5"/>
  <c r="AB70" i="5"/>
  <c r="Z70" i="5"/>
  <c r="Y70" i="5"/>
  <c r="X70" i="5"/>
  <c r="W70" i="5"/>
  <c r="V70" i="5"/>
  <c r="AN69" i="5"/>
  <c r="AM69" i="5"/>
  <c r="AL69" i="5"/>
  <c r="AK69" i="5"/>
  <c r="AJ69" i="5"/>
  <c r="AI69" i="5"/>
  <c r="AG69" i="5"/>
  <c r="AF69" i="5"/>
  <c r="AE69" i="5"/>
  <c r="AD69" i="5"/>
  <c r="AC69" i="5"/>
  <c r="AB69" i="5"/>
  <c r="Z69" i="5"/>
  <c r="Y69" i="5"/>
  <c r="X69" i="5"/>
  <c r="W69" i="5"/>
  <c r="V69" i="5"/>
  <c r="AN68" i="5"/>
  <c r="AM68" i="5"/>
  <c r="AL68" i="5"/>
  <c r="AK68" i="5"/>
  <c r="AJ68" i="5"/>
  <c r="AI68" i="5"/>
  <c r="AG68" i="5"/>
  <c r="AF68" i="5"/>
  <c r="AE68" i="5"/>
  <c r="AD68" i="5"/>
  <c r="AC68" i="5"/>
  <c r="AB68" i="5"/>
  <c r="Z68" i="5"/>
  <c r="Y68" i="5"/>
  <c r="X68" i="5"/>
  <c r="W68" i="5"/>
  <c r="V68" i="5"/>
  <c r="AN67" i="5"/>
  <c r="AM67" i="5"/>
  <c r="AL67" i="5"/>
  <c r="AK67" i="5"/>
  <c r="AJ67" i="5"/>
  <c r="AI67" i="5"/>
  <c r="AG67" i="5"/>
  <c r="AF67" i="5"/>
  <c r="AE67" i="5"/>
  <c r="AD67" i="5"/>
  <c r="AC67" i="5"/>
  <c r="AB67" i="5"/>
  <c r="Z67" i="5"/>
  <c r="Y67" i="5"/>
  <c r="X67" i="5"/>
  <c r="W67" i="5"/>
  <c r="V67" i="5"/>
  <c r="AN66" i="5"/>
  <c r="AM66" i="5"/>
  <c r="AL66" i="5"/>
  <c r="AK66" i="5"/>
  <c r="AJ66" i="5"/>
  <c r="AI66" i="5"/>
  <c r="AG66" i="5"/>
  <c r="AF66" i="5"/>
  <c r="AE66" i="5"/>
  <c r="AD66" i="5"/>
  <c r="AC66" i="5"/>
  <c r="AB66" i="5"/>
  <c r="Z66" i="5"/>
  <c r="Y66" i="5"/>
  <c r="X66" i="5"/>
  <c r="W66" i="5"/>
  <c r="V66" i="5"/>
  <c r="AN65" i="5"/>
  <c r="AM65" i="5"/>
  <c r="AL65" i="5"/>
  <c r="AK65" i="5"/>
  <c r="AJ65" i="5"/>
  <c r="AI65" i="5"/>
  <c r="AG65" i="5"/>
  <c r="AF65" i="5"/>
  <c r="AE65" i="5"/>
  <c r="AD65" i="5"/>
  <c r="AC65" i="5"/>
  <c r="AB65" i="5"/>
  <c r="Z65" i="5"/>
  <c r="Y65" i="5"/>
  <c r="X65" i="5"/>
  <c r="W65" i="5"/>
  <c r="V65" i="5"/>
  <c r="AN64" i="5"/>
  <c r="AM64" i="5"/>
  <c r="AL64" i="5"/>
  <c r="AK64" i="5"/>
  <c r="AJ64" i="5"/>
  <c r="AI64" i="5"/>
  <c r="AG64" i="5"/>
  <c r="AF64" i="5"/>
  <c r="AE64" i="5"/>
  <c r="AD64" i="5"/>
  <c r="AC64" i="5"/>
  <c r="AB64" i="5"/>
  <c r="Z64" i="5"/>
  <c r="Y64" i="5"/>
  <c r="X64" i="5"/>
  <c r="W64" i="5"/>
  <c r="V64" i="5"/>
  <c r="AN63" i="5"/>
  <c r="AM63" i="5"/>
  <c r="AL63" i="5"/>
  <c r="AK63" i="5"/>
  <c r="AJ63" i="5"/>
  <c r="AI63" i="5"/>
  <c r="AG63" i="5"/>
  <c r="AF63" i="5"/>
  <c r="AE63" i="5"/>
  <c r="AD63" i="5"/>
  <c r="AC63" i="5"/>
  <c r="AB63" i="5"/>
  <c r="Z63" i="5"/>
  <c r="Y63" i="5"/>
  <c r="X63" i="5"/>
  <c r="W63" i="5"/>
  <c r="V63" i="5"/>
  <c r="AN62" i="5"/>
  <c r="AM62" i="5"/>
  <c r="AL62" i="5"/>
  <c r="AK62" i="5"/>
  <c r="AJ62" i="5"/>
  <c r="AI62" i="5"/>
  <c r="AG62" i="5"/>
  <c r="AF62" i="5"/>
  <c r="AE62" i="5"/>
  <c r="AD62" i="5"/>
  <c r="AC62" i="5"/>
  <c r="AB62" i="5"/>
  <c r="Z62" i="5"/>
  <c r="Y62" i="5"/>
  <c r="X62" i="5"/>
  <c r="W62" i="5"/>
  <c r="V62" i="5"/>
  <c r="AN61" i="5"/>
  <c r="AM61" i="5"/>
  <c r="AL61" i="5"/>
  <c r="AK61" i="5"/>
  <c r="AJ61" i="5"/>
  <c r="AI61" i="5"/>
  <c r="AG61" i="5"/>
  <c r="AF61" i="5"/>
  <c r="AE61" i="5"/>
  <c r="AD61" i="5"/>
  <c r="AC61" i="5"/>
  <c r="AB61" i="5"/>
  <c r="Z61" i="5"/>
  <c r="Y61" i="5"/>
  <c r="X61" i="5"/>
  <c r="W61" i="5"/>
  <c r="V61" i="5"/>
  <c r="AN60" i="5"/>
  <c r="AM60" i="5"/>
  <c r="AL60" i="5"/>
  <c r="AK60" i="5"/>
  <c r="AJ60" i="5"/>
  <c r="AI60" i="5"/>
  <c r="AG60" i="5"/>
  <c r="AF60" i="5"/>
  <c r="AE60" i="5"/>
  <c r="AD60" i="5"/>
  <c r="AC60" i="5"/>
  <c r="AB60" i="5"/>
  <c r="Z60" i="5"/>
  <c r="Y60" i="5"/>
  <c r="X60" i="5"/>
  <c r="W60" i="5"/>
  <c r="V60" i="5"/>
  <c r="AN59" i="5"/>
  <c r="AM59" i="5"/>
  <c r="AL59" i="5"/>
  <c r="AK59" i="5"/>
  <c r="AJ59" i="5"/>
  <c r="AI59" i="5"/>
  <c r="AG59" i="5"/>
  <c r="AF59" i="5"/>
  <c r="AE59" i="5"/>
  <c r="AD59" i="5"/>
  <c r="AC59" i="5"/>
  <c r="AB59" i="5"/>
  <c r="Z59" i="5"/>
  <c r="Y59" i="5"/>
  <c r="X59" i="5"/>
  <c r="W59" i="5"/>
  <c r="V59" i="5"/>
  <c r="AN58" i="5"/>
  <c r="AM58" i="5"/>
  <c r="AL58" i="5"/>
  <c r="AK58" i="5"/>
  <c r="AJ58" i="5"/>
  <c r="AI58" i="5"/>
  <c r="AG58" i="5"/>
  <c r="AF58" i="5"/>
  <c r="AE58" i="5"/>
  <c r="AD58" i="5"/>
  <c r="AC58" i="5"/>
  <c r="AB58" i="5"/>
  <c r="Z58" i="5"/>
  <c r="Y58" i="5"/>
  <c r="X58" i="5"/>
  <c r="W58" i="5"/>
  <c r="V58" i="5"/>
  <c r="AN57" i="5"/>
  <c r="AM57" i="5"/>
  <c r="AL57" i="5"/>
  <c r="AK57" i="5"/>
  <c r="AJ57" i="5"/>
  <c r="AI57" i="5"/>
  <c r="AG57" i="5"/>
  <c r="AF57" i="5"/>
  <c r="AE57" i="5"/>
  <c r="AD57" i="5"/>
  <c r="AC57" i="5"/>
  <c r="AB57" i="5"/>
  <c r="Z57" i="5"/>
  <c r="Y57" i="5"/>
  <c r="X57" i="5"/>
  <c r="W57" i="5"/>
  <c r="V57" i="5"/>
  <c r="AN56" i="5"/>
  <c r="AM56" i="5"/>
  <c r="AL56" i="5"/>
  <c r="AK56" i="5"/>
  <c r="AJ56" i="5"/>
  <c r="AI56" i="5"/>
  <c r="AG56" i="5"/>
  <c r="AF56" i="5"/>
  <c r="AE56" i="5"/>
  <c r="AD56" i="5"/>
  <c r="AC56" i="5"/>
  <c r="AB56" i="5"/>
  <c r="Z56" i="5"/>
  <c r="Y56" i="5"/>
  <c r="X56" i="5"/>
  <c r="W56" i="5"/>
  <c r="V56" i="5"/>
  <c r="AN55" i="5"/>
  <c r="AM55" i="5"/>
  <c r="AL55" i="5"/>
  <c r="AK55" i="5"/>
  <c r="AJ55" i="5"/>
  <c r="AI55" i="5"/>
  <c r="AG55" i="5"/>
  <c r="AF55" i="5"/>
  <c r="AE55" i="5"/>
  <c r="AD55" i="5"/>
  <c r="AC55" i="5"/>
  <c r="AB55" i="5"/>
  <c r="Z55" i="5"/>
  <c r="Y55" i="5"/>
  <c r="X55" i="5"/>
  <c r="W55" i="5"/>
  <c r="V55" i="5"/>
  <c r="AN54" i="5"/>
  <c r="AM54" i="5"/>
  <c r="AL54" i="5"/>
  <c r="AK54" i="5"/>
  <c r="AJ54" i="5"/>
  <c r="AI54" i="5"/>
  <c r="AG54" i="5"/>
  <c r="AF54" i="5"/>
  <c r="AE54" i="5"/>
  <c r="AD54" i="5"/>
  <c r="AC54" i="5"/>
  <c r="AB54" i="5"/>
  <c r="Z54" i="5"/>
  <c r="Y54" i="5"/>
  <c r="X54" i="5"/>
  <c r="W54" i="5"/>
  <c r="V54" i="5"/>
  <c r="AN53" i="5"/>
  <c r="AM53" i="5"/>
  <c r="AL53" i="5"/>
  <c r="AK53" i="5"/>
  <c r="AJ53" i="5"/>
  <c r="AI53" i="5"/>
  <c r="AG53" i="5"/>
  <c r="AF53" i="5"/>
  <c r="AE53" i="5"/>
  <c r="AD53" i="5"/>
  <c r="AC53" i="5"/>
  <c r="AB53" i="5"/>
  <c r="Z53" i="5"/>
  <c r="Y53" i="5"/>
  <c r="X53" i="5"/>
  <c r="W53" i="5"/>
  <c r="V53" i="5"/>
  <c r="AN52" i="5"/>
  <c r="AM52" i="5"/>
  <c r="AL52" i="5"/>
  <c r="AK52" i="5"/>
  <c r="AJ52" i="5"/>
  <c r="AI52" i="5"/>
  <c r="AG52" i="5"/>
  <c r="AF52" i="5"/>
  <c r="AE52" i="5"/>
  <c r="AD52" i="5"/>
  <c r="AC52" i="5"/>
  <c r="AB52" i="5"/>
  <c r="Z52" i="5"/>
  <c r="Y52" i="5"/>
  <c r="X52" i="5"/>
  <c r="W52" i="5"/>
  <c r="V52" i="5"/>
  <c r="AN51" i="5"/>
  <c r="AM51" i="5"/>
  <c r="AL51" i="5"/>
  <c r="AK51" i="5"/>
  <c r="AJ51" i="5"/>
  <c r="AI51" i="5"/>
  <c r="AG51" i="5"/>
  <c r="AF51" i="5"/>
  <c r="AE51" i="5"/>
  <c r="AD51" i="5"/>
  <c r="AC51" i="5"/>
  <c r="AB51" i="5"/>
  <c r="Z51" i="5"/>
  <c r="Y51" i="5"/>
  <c r="X51" i="5"/>
  <c r="W51" i="5"/>
  <c r="V51" i="5"/>
  <c r="AN50" i="5"/>
  <c r="AM50" i="5"/>
  <c r="AL50" i="5"/>
  <c r="AK50" i="5"/>
  <c r="AJ50" i="5"/>
  <c r="AI50" i="5"/>
  <c r="AG50" i="5"/>
  <c r="AF50" i="5"/>
  <c r="AE50" i="5"/>
  <c r="AD50" i="5"/>
  <c r="AC50" i="5"/>
  <c r="AB50" i="5"/>
  <c r="Z50" i="5"/>
  <c r="Y50" i="5"/>
  <c r="X50" i="5"/>
  <c r="W50" i="5"/>
  <c r="V50" i="5"/>
  <c r="AN49" i="5"/>
  <c r="AM49" i="5"/>
  <c r="AL49" i="5"/>
  <c r="AK49" i="5"/>
  <c r="AJ49" i="5"/>
  <c r="AI49" i="5"/>
  <c r="AG49" i="5"/>
  <c r="AF49" i="5"/>
  <c r="AE49" i="5"/>
  <c r="AD49" i="5"/>
  <c r="AC49" i="5"/>
  <c r="AB49" i="5"/>
  <c r="Z49" i="5"/>
  <c r="Y49" i="5"/>
  <c r="X49" i="5"/>
  <c r="W49" i="5"/>
  <c r="V49" i="5"/>
  <c r="AN48" i="5"/>
  <c r="AM48" i="5"/>
  <c r="AL48" i="5"/>
  <c r="AK48" i="5"/>
  <c r="AJ48" i="5"/>
  <c r="AI48" i="5"/>
  <c r="AG48" i="5"/>
  <c r="AF48" i="5"/>
  <c r="AE48" i="5"/>
  <c r="AD48" i="5"/>
  <c r="AC48" i="5"/>
  <c r="AB48" i="5"/>
  <c r="Z48" i="5"/>
  <c r="Y48" i="5"/>
  <c r="X48" i="5"/>
  <c r="W48" i="5"/>
  <c r="V48" i="5"/>
  <c r="AN47" i="5"/>
  <c r="AM47" i="5"/>
  <c r="AL47" i="5"/>
  <c r="AK47" i="5"/>
  <c r="AJ47" i="5"/>
  <c r="AI47" i="5"/>
  <c r="AG47" i="5"/>
  <c r="AF47" i="5"/>
  <c r="AE47" i="5"/>
  <c r="AD47" i="5"/>
  <c r="AC47" i="5"/>
  <c r="AB47" i="5"/>
  <c r="Z47" i="5"/>
  <c r="Y47" i="5"/>
  <c r="X47" i="5"/>
  <c r="W47" i="5"/>
  <c r="V47" i="5"/>
  <c r="AN46" i="5"/>
  <c r="AM46" i="5"/>
  <c r="AL46" i="5"/>
  <c r="AK46" i="5"/>
  <c r="AJ46" i="5"/>
  <c r="AI46" i="5"/>
  <c r="AG46" i="5"/>
  <c r="AF46" i="5"/>
  <c r="AE46" i="5"/>
  <c r="AD46" i="5"/>
  <c r="AC46" i="5"/>
  <c r="AB46" i="5"/>
  <c r="Z46" i="5"/>
  <c r="Y46" i="5"/>
  <c r="X46" i="5"/>
  <c r="W46" i="5"/>
  <c r="V46" i="5"/>
  <c r="AN45" i="5"/>
  <c r="AM45" i="5"/>
  <c r="AL45" i="5"/>
  <c r="AK45" i="5"/>
  <c r="AJ45" i="5"/>
  <c r="AI45" i="5"/>
  <c r="AG45" i="5"/>
  <c r="AF45" i="5"/>
  <c r="AE45" i="5"/>
  <c r="AD45" i="5"/>
  <c r="AC45" i="5"/>
  <c r="AB45" i="5"/>
  <c r="Z45" i="5"/>
  <c r="Y45" i="5"/>
  <c r="X45" i="5"/>
  <c r="W45" i="5"/>
  <c r="V45" i="5"/>
  <c r="AN44" i="5"/>
  <c r="AM44" i="5"/>
  <c r="AL44" i="5"/>
  <c r="AK44" i="5"/>
  <c r="AJ44" i="5"/>
  <c r="AI44" i="5"/>
  <c r="AG44" i="5"/>
  <c r="AF44" i="5"/>
  <c r="AE44" i="5"/>
  <c r="AD44" i="5"/>
  <c r="AC44" i="5"/>
  <c r="AB44" i="5"/>
  <c r="Z44" i="5"/>
  <c r="Y44" i="5"/>
  <c r="X44" i="5"/>
  <c r="W44" i="5"/>
  <c r="V44" i="5"/>
  <c r="AN43" i="5"/>
  <c r="AM43" i="5"/>
  <c r="AL43" i="5"/>
  <c r="AK43" i="5"/>
  <c r="AJ43" i="5"/>
  <c r="AI43" i="5"/>
  <c r="AG43" i="5"/>
  <c r="AF43" i="5"/>
  <c r="AE43" i="5"/>
  <c r="AD43" i="5"/>
  <c r="AC43" i="5"/>
  <c r="AB43" i="5"/>
  <c r="Z43" i="5"/>
  <c r="Y43" i="5"/>
  <c r="X43" i="5"/>
  <c r="W43" i="5"/>
  <c r="V43" i="5"/>
  <c r="AN42" i="5"/>
  <c r="AM42" i="5"/>
  <c r="AL42" i="5"/>
  <c r="AK42" i="5"/>
  <c r="AJ42" i="5"/>
  <c r="AI42" i="5"/>
  <c r="AG42" i="5"/>
  <c r="AF42" i="5"/>
  <c r="AE42" i="5"/>
  <c r="AD42" i="5"/>
  <c r="AC42" i="5"/>
  <c r="AB42" i="5"/>
  <c r="Z42" i="5"/>
  <c r="Y42" i="5"/>
  <c r="X42" i="5"/>
  <c r="W42" i="5"/>
  <c r="V42" i="5"/>
  <c r="AN41" i="5"/>
  <c r="AM41" i="5"/>
  <c r="AL41" i="5"/>
  <c r="AK41" i="5"/>
  <c r="AJ41" i="5"/>
  <c r="AI41" i="5"/>
  <c r="AG41" i="5"/>
  <c r="AF41" i="5"/>
  <c r="AE41" i="5"/>
  <c r="AD41" i="5"/>
  <c r="AC41" i="5"/>
  <c r="AB41" i="5"/>
  <c r="Z41" i="5"/>
  <c r="Y41" i="5"/>
  <c r="X41" i="5"/>
  <c r="W41" i="5"/>
  <c r="V41" i="5"/>
  <c r="AN40" i="5"/>
  <c r="AM40" i="5"/>
  <c r="AL40" i="5"/>
  <c r="AK40" i="5"/>
  <c r="AJ40" i="5"/>
  <c r="AI40" i="5"/>
  <c r="AG40" i="5"/>
  <c r="AF40" i="5"/>
  <c r="AE40" i="5"/>
  <c r="AD40" i="5"/>
  <c r="AC40" i="5"/>
  <c r="AB40" i="5"/>
  <c r="Z40" i="5"/>
  <c r="Y40" i="5"/>
  <c r="X40" i="5"/>
  <c r="W40" i="5"/>
  <c r="V40" i="5"/>
  <c r="AN39" i="5"/>
  <c r="AM39" i="5"/>
  <c r="AL39" i="5"/>
  <c r="AK39" i="5"/>
  <c r="AJ39" i="5"/>
  <c r="AI39" i="5"/>
  <c r="AG39" i="5"/>
  <c r="AF39" i="5"/>
  <c r="AE39" i="5"/>
  <c r="AD39" i="5"/>
  <c r="AC39" i="5"/>
  <c r="AB39" i="5"/>
  <c r="Z39" i="5"/>
  <c r="Y39" i="5"/>
  <c r="X39" i="5"/>
  <c r="W39" i="5"/>
  <c r="V39" i="5"/>
  <c r="AN38" i="5"/>
  <c r="AM38" i="5"/>
  <c r="AL38" i="5"/>
  <c r="AK38" i="5"/>
  <c r="AJ38" i="5"/>
  <c r="AI38" i="5"/>
  <c r="AG38" i="5"/>
  <c r="AF38" i="5"/>
  <c r="AE38" i="5"/>
  <c r="AD38" i="5"/>
  <c r="AC38" i="5"/>
  <c r="AB38" i="5"/>
  <c r="Z38" i="5"/>
  <c r="Y38" i="5"/>
  <c r="X38" i="5"/>
  <c r="W38" i="5"/>
  <c r="V38" i="5"/>
  <c r="AN37" i="5"/>
  <c r="AM37" i="5"/>
  <c r="AL37" i="5"/>
  <c r="AK37" i="5"/>
  <c r="AJ37" i="5"/>
  <c r="AI37" i="5"/>
  <c r="AG37" i="5"/>
  <c r="AF37" i="5"/>
  <c r="AE37" i="5"/>
  <c r="AD37" i="5"/>
  <c r="AC37" i="5"/>
  <c r="AB37" i="5"/>
  <c r="Z37" i="5"/>
  <c r="Y37" i="5"/>
  <c r="X37" i="5"/>
  <c r="W37" i="5"/>
  <c r="V37" i="5"/>
  <c r="AN36" i="5"/>
  <c r="AM36" i="5"/>
  <c r="AL36" i="5"/>
  <c r="AK36" i="5"/>
  <c r="AJ36" i="5"/>
  <c r="AI36" i="5"/>
  <c r="AG36" i="5"/>
  <c r="AF36" i="5"/>
  <c r="AE36" i="5"/>
  <c r="AD36" i="5"/>
  <c r="AC36" i="5"/>
  <c r="AB36" i="5"/>
  <c r="Z36" i="5"/>
  <c r="Y36" i="5"/>
  <c r="X36" i="5"/>
  <c r="W36" i="5"/>
  <c r="V36" i="5"/>
  <c r="AN35" i="5"/>
  <c r="AM35" i="5"/>
  <c r="AL35" i="5"/>
  <c r="AK35" i="5"/>
  <c r="AJ35" i="5"/>
  <c r="AI35" i="5"/>
  <c r="AG35" i="5"/>
  <c r="AF35" i="5"/>
  <c r="AE35" i="5"/>
  <c r="AD35" i="5"/>
  <c r="AC35" i="5"/>
  <c r="AB35" i="5"/>
  <c r="Z35" i="5"/>
  <c r="Y35" i="5"/>
  <c r="X35" i="5"/>
  <c r="W35" i="5"/>
  <c r="V35" i="5"/>
  <c r="AN34" i="5"/>
  <c r="AM34" i="5"/>
  <c r="AL34" i="5"/>
  <c r="AK34" i="5"/>
  <c r="AJ34" i="5"/>
  <c r="AI34" i="5"/>
  <c r="AG34" i="5"/>
  <c r="AF34" i="5"/>
  <c r="AE34" i="5"/>
  <c r="AD34" i="5"/>
  <c r="AC34" i="5"/>
  <c r="AB34" i="5"/>
  <c r="Z34" i="5"/>
  <c r="Y34" i="5"/>
  <c r="X34" i="5"/>
  <c r="W34" i="5"/>
  <c r="V34" i="5"/>
  <c r="AN33" i="5"/>
  <c r="AM33" i="5"/>
  <c r="AL33" i="5"/>
  <c r="AK33" i="5"/>
  <c r="AJ33" i="5"/>
  <c r="AI33" i="5"/>
  <c r="AG33" i="5"/>
  <c r="AF33" i="5"/>
  <c r="AE33" i="5"/>
  <c r="AD33" i="5"/>
  <c r="AC33" i="5"/>
  <c r="AB33" i="5"/>
  <c r="Z33" i="5"/>
  <c r="Y33" i="5"/>
  <c r="X33" i="5"/>
  <c r="W33" i="5"/>
  <c r="V33" i="5"/>
  <c r="AN32" i="5"/>
  <c r="AM32" i="5"/>
  <c r="AL32" i="5"/>
  <c r="AK32" i="5"/>
  <c r="AJ32" i="5"/>
  <c r="AI32" i="5"/>
  <c r="AG32" i="5"/>
  <c r="AF32" i="5"/>
  <c r="AE32" i="5"/>
  <c r="AD32" i="5"/>
  <c r="AC32" i="5"/>
  <c r="AB32" i="5"/>
  <c r="Z32" i="5"/>
  <c r="Y32" i="5"/>
  <c r="X32" i="5"/>
  <c r="W32" i="5"/>
  <c r="V32" i="5"/>
  <c r="AN31" i="5"/>
  <c r="AM31" i="5"/>
  <c r="AL31" i="5"/>
  <c r="AK31" i="5"/>
  <c r="AJ31" i="5"/>
  <c r="AI31" i="5"/>
  <c r="AG31" i="5"/>
  <c r="AF31" i="5"/>
  <c r="AE31" i="5"/>
  <c r="AD31" i="5"/>
  <c r="AC31" i="5"/>
  <c r="AB31" i="5"/>
  <c r="Z31" i="5"/>
  <c r="Y31" i="5"/>
  <c r="X31" i="5"/>
  <c r="W31" i="5"/>
  <c r="V31" i="5"/>
  <c r="AN30" i="5"/>
  <c r="AM30" i="5"/>
  <c r="AL30" i="5"/>
  <c r="AK30" i="5"/>
  <c r="AJ30" i="5"/>
  <c r="AI30" i="5"/>
  <c r="AG30" i="5"/>
  <c r="AF30" i="5"/>
  <c r="AE30" i="5"/>
  <c r="AD30" i="5"/>
  <c r="AC30" i="5"/>
  <c r="AB30" i="5"/>
  <c r="Z30" i="5"/>
  <c r="Y30" i="5"/>
  <c r="X30" i="5"/>
  <c r="W30" i="5"/>
  <c r="V30" i="5"/>
  <c r="AN29" i="5"/>
  <c r="AM29" i="5"/>
  <c r="AL29" i="5"/>
  <c r="AK29" i="5"/>
  <c r="AJ29" i="5"/>
  <c r="AI29" i="5"/>
  <c r="AG29" i="5"/>
  <c r="AF29" i="5"/>
  <c r="AE29" i="5"/>
  <c r="AD29" i="5"/>
  <c r="AC29" i="5"/>
  <c r="AB29" i="5"/>
  <c r="Z29" i="5"/>
  <c r="Y29" i="5"/>
  <c r="X29" i="5"/>
  <c r="W29" i="5"/>
  <c r="V29" i="5"/>
  <c r="AN28" i="5"/>
  <c r="AM28" i="5"/>
  <c r="AL28" i="5"/>
  <c r="AK28" i="5"/>
  <c r="AJ28" i="5"/>
  <c r="AI28" i="5"/>
  <c r="AG28" i="5"/>
  <c r="AF28" i="5"/>
  <c r="AE28" i="5"/>
  <c r="AD28" i="5"/>
  <c r="AC28" i="5"/>
  <c r="AB28" i="5"/>
  <c r="Z28" i="5"/>
  <c r="Y28" i="5"/>
  <c r="X28" i="5"/>
  <c r="W28" i="5"/>
  <c r="V28" i="5"/>
  <c r="AN27" i="5"/>
  <c r="AM27" i="5"/>
  <c r="AL27" i="5"/>
  <c r="AK27" i="5"/>
  <c r="AJ27" i="5"/>
  <c r="AI27" i="5"/>
  <c r="AG27" i="5"/>
  <c r="AF27" i="5"/>
  <c r="AE27" i="5"/>
  <c r="AD27" i="5"/>
  <c r="AC27" i="5"/>
  <c r="AB27" i="5"/>
  <c r="Z27" i="5"/>
  <c r="Y27" i="5"/>
  <c r="X27" i="5"/>
  <c r="W27" i="5"/>
  <c r="V27" i="5"/>
  <c r="AN26" i="5"/>
  <c r="AM26" i="5"/>
  <c r="AL26" i="5"/>
  <c r="AK26" i="5"/>
  <c r="AJ26" i="5"/>
  <c r="AI26" i="5"/>
  <c r="AG26" i="5"/>
  <c r="AF26" i="5"/>
  <c r="AE26" i="5"/>
  <c r="AD26" i="5"/>
  <c r="AC26" i="5"/>
  <c r="AB26" i="5"/>
  <c r="Z26" i="5"/>
  <c r="Y26" i="5"/>
  <c r="X26" i="5"/>
  <c r="W26" i="5"/>
  <c r="V26" i="5"/>
  <c r="AN25" i="5"/>
  <c r="AM25" i="5"/>
  <c r="AL25" i="5"/>
  <c r="AK25" i="5"/>
  <c r="AJ25" i="5"/>
  <c r="AI25" i="5"/>
  <c r="AG25" i="5"/>
  <c r="AF25" i="5"/>
  <c r="AE25" i="5"/>
  <c r="AD25" i="5"/>
  <c r="AC25" i="5"/>
  <c r="AB25" i="5"/>
  <c r="Z25" i="5"/>
  <c r="Y25" i="5"/>
  <c r="X25" i="5"/>
  <c r="W25" i="5"/>
  <c r="V25" i="5"/>
  <c r="AN24" i="5"/>
  <c r="AM24" i="5"/>
  <c r="AL24" i="5"/>
  <c r="AK24" i="5"/>
  <c r="AJ24" i="5"/>
  <c r="AI24" i="5"/>
  <c r="AG24" i="5"/>
  <c r="AF24" i="5"/>
  <c r="AE24" i="5"/>
  <c r="AD24" i="5"/>
  <c r="AC24" i="5"/>
  <c r="AB24" i="5"/>
  <c r="Z24" i="5"/>
  <c r="Y24" i="5"/>
  <c r="X24" i="5"/>
  <c r="W24" i="5"/>
  <c r="V24" i="5"/>
  <c r="AN23" i="5"/>
  <c r="AM23" i="5"/>
  <c r="AL23" i="5"/>
  <c r="AK23" i="5"/>
  <c r="AJ23" i="5"/>
  <c r="AI23" i="5"/>
  <c r="AG23" i="5"/>
  <c r="AF23" i="5"/>
  <c r="AE23" i="5"/>
  <c r="AD23" i="5"/>
  <c r="AC23" i="5"/>
  <c r="AB23" i="5"/>
  <c r="Z23" i="5"/>
  <c r="Y23" i="5"/>
  <c r="X23" i="5"/>
  <c r="W23" i="5"/>
  <c r="V23" i="5"/>
  <c r="AN22" i="5"/>
  <c r="AM22" i="5"/>
  <c r="AL22" i="5"/>
  <c r="AK22" i="5"/>
  <c r="AJ22" i="5"/>
  <c r="AI22" i="5"/>
  <c r="AO22" i="5" s="1"/>
  <c r="AG22" i="5"/>
  <c r="AF22" i="5"/>
  <c r="AE22" i="5"/>
  <c r="AD22" i="5"/>
  <c r="AH22" i="5" s="1"/>
  <c r="AC22" i="5"/>
  <c r="AB22" i="5"/>
  <c r="Z22" i="5"/>
  <c r="Y22" i="5"/>
  <c r="X22" i="5"/>
  <c r="W22" i="5"/>
  <c r="V22" i="5"/>
  <c r="AN21" i="5"/>
  <c r="AM21" i="5"/>
  <c r="AL21" i="5"/>
  <c r="AK21" i="5"/>
  <c r="AJ21" i="5"/>
  <c r="AI21" i="5"/>
  <c r="AG21" i="5"/>
  <c r="AF21" i="5"/>
  <c r="AE21" i="5"/>
  <c r="AD21" i="5"/>
  <c r="AC21" i="5"/>
  <c r="AB21" i="5"/>
  <c r="Z21" i="5"/>
  <c r="Y21" i="5"/>
  <c r="X21" i="5"/>
  <c r="W21" i="5"/>
  <c r="V21" i="5"/>
  <c r="AN20" i="5"/>
  <c r="AM20" i="5"/>
  <c r="AL20" i="5"/>
  <c r="AK20" i="5"/>
  <c r="AJ20" i="5"/>
  <c r="AI20" i="5"/>
  <c r="AG20" i="5"/>
  <c r="AF20" i="5"/>
  <c r="AE20" i="5"/>
  <c r="AD20" i="5"/>
  <c r="AC20" i="5"/>
  <c r="AB20" i="5"/>
  <c r="Z20" i="5"/>
  <c r="Y20" i="5"/>
  <c r="X20" i="5"/>
  <c r="W20" i="5"/>
  <c r="V20" i="5"/>
  <c r="AN19" i="5"/>
  <c r="AM19" i="5"/>
  <c r="AL19" i="5"/>
  <c r="AK19" i="5"/>
  <c r="AJ19" i="5"/>
  <c r="AI19" i="5"/>
  <c r="AG19" i="5"/>
  <c r="AF19" i="5"/>
  <c r="AE19" i="5"/>
  <c r="AD19" i="5"/>
  <c r="AC19" i="5"/>
  <c r="AB19" i="5"/>
  <c r="Z19" i="5"/>
  <c r="Y19" i="5"/>
  <c r="X19" i="5"/>
  <c r="W19" i="5"/>
  <c r="V19" i="5"/>
  <c r="AN18" i="5"/>
  <c r="AM18" i="5"/>
  <c r="AL18" i="5"/>
  <c r="AK18" i="5"/>
  <c r="AJ18" i="5"/>
  <c r="AI18" i="5"/>
  <c r="AO18" i="5" s="1"/>
  <c r="AG18" i="5"/>
  <c r="AF18" i="5"/>
  <c r="AE18" i="5"/>
  <c r="AD18" i="5"/>
  <c r="AH18" i="5" s="1"/>
  <c r="AC18" i="5"/>
  <c r="AB18" i="5"/>
  <c r="Z18" i="5"/>
  <c r="Y18" i="5"/>
  <c r="X18" i="5"/>
  <c r="W18" i="5"/>
  <c r="V18" i="5"/>
  <c r="AN17" i="5"/>
  <c r="AM17" i="5"/>
  <c r="AL17" i="5"/>
  <c r="AK17" i="5"/>
  <c r="AJ17" i="5"/>
  <c r="AI17" i="5"/>
  <c r="AG17" i="5"/>
  <c r="AF17" i="5"/>
  <c r="AE17" i="5"/>
  <c r="AD17" i="5"/>
  <c r="AC17" i="5"/>
  <c r="AB17" i="5"/>
  <c r="Z17" i="5"/>
  <c r="Y17" i="5"/>
  <c r="X17" i="5"/>
  <c r="W17" i="5"/>
  <c r="V17" i="5"/>
  <c r="AN16" i="5"/>
  <c r="AM16" i="5"/>
  <c r="AL16" i="5"/>
  <c r="AK16" i="5"/>
  <c r="AJ16" i="5"/>
  <c r="AI16" i="5"/>
  <c r="AG16" i="5"/>
  <c r="AF16" i="5"/>
  <c r="AE16" i="5"/>
  <c r="AD16" i="5"/>
  <c r="AC16" i="5"/>
  <c r="AB16" i="5"/>
  <c r="Z16" i="5"/>
  <c r="Y16" i="5"/>
  <c r="X16" i="5"/>
  <c r="W16" i="5"/>
  <c r="V16" i="5"/>
  <c r="AN15" i="5"/>
  <c r="AM15" i="5"/>
  <c r="AL15" i="5"/>
  <c r="AK15" i="5"/>
  <c r="AJ15" i="5"/>
  <c r="AI15" i="5"/>
  <c r="AG15" i="5"/>
  <c r="AF15" i="5"/>
  <c r="AE15" i="5"/>
  <c r="AD15" i="5"/>
  <c r="AC15" i="5"/>
  <c r="AB15" i="5"/>
  <c r="Z15" i="5"/>
  <c r="Y15" i="5"/>
  <c r="X15" i="5"/>
  <c r="W15" i="5"/>
  <c r="V15" i="5"/>
  <c r="AN14" i="5"/>
  <c r="AM14" i="5"/>
  <c r="AL14" i="5"/>
  <c r="AK14" i="5"/>
  <c r="AJ14" i="5"/>
  <c r="AI14" i="5"/>
  <c r="AO14" i="5" s="1"/>
  <c r="AG14" i="5"/>
  <c r="AF14" i="5"/>
  <c r="AE14" i="5"/>
  <c r="AD14" i="5"/>
  <c r="AH14" i="5" s="1"/>
  <c r="AC14" i="5"/>
  <c r="AB14" i="5"/>
  <c r="Z14" i="5"/>
  <c r="Y14" i="5"/>
  <c r="X14" i="5"/>
  <c r="W14" i="5"/>
  <c r="V14" i="5"/>
  <c r="AN13" i="5"/>
  <c r="AM13" i="5"/>
  <c r="AL13" i="5"/>
  <c r="AK13" i="5"/>
  <c r="AJ13" i="5"/>
  <c r="AI13" i="5"/>
  <c r="AG13" i="5"/>
  <c r="AF13" i="5"/>
  <c r="AE13" i="5"/>
  <c r="AD13" i="5"/>
  <c r="AC13" i="5"/>
  <c r="AB13" i="5"/>
  <c r="Z13" i="5"/>
  <c r="Y13" i="5"/>
  <c r="X13" i="5"/>
  <c r="W13" i="5"/>
  <c r="V13" i="5"/>
  <c r="AN12" i="5"/>
  <c r="AM12" i="5"/>
  <c r="AL12" i="5"/>
  <c r="AK12" i="5"/>
  <c r="AJ12" i="5"/>
  <c r="AI12" i="5"/>
  <c r="AG12" i="5"/>
  <c r="AF12" i="5"/>
  <c r="AE12" i="5"/>
  <c r="AD12" i="5"/>
  <c r="AC12" i="5"/>
  <c r="AB12" i="5"/>
  <c r="Z12" i="5"/>
  <c r="Y12" i="5"/>
  <c r="X12" i="5"/>
  <c r="W12" i="5"/>
  <c r="V12" i="5"/>
  <c r="AN11" i="5"/>
  <c r="AM11" i="5"/>
  <c r="AL11" i="5"/>
  <c r="AK11" i="5"/>
  <c r="AJ11" i="5"/>
  <c r="AI11" i="5"/>
  <c r="AG11" i="5"/>
  <c r="AF11" i="5"/>
  <c r="AE11" i="5"/>
  <c r="AD11" i="5"/>
  <c r="AC11" i="5"/>
  <c r="AB11" i="5"/>
  <c r="Z11" i="5"/>
  <c r="Y11" i="5"/>
  <c r="X11" i="5"/>
  <c r="W11" i="5"/>
  <c r="V11" i="5"/>
  <c r="AN10" i="5"/>
  <c r="AM10" i="5"/>
  <c r="AL10" i="5"/>
  <c r="AK10" i="5"/>
  <c r="AJ10" i="5"/>
  <c r="AI10" i="5"/>
  <c r="AG10" i="5"/>
  <c r="AF10" i="5"/>
  <c r="AE10" i="5"/>
  <c r="AD10" i="5"/>
  <c r="AC10" i="5"/>
  <c r="AB10" i="5"/>
  <c r="Z10" i="5"/>
  <c r="Y10" i="5"/>
  <c r="X10" i="5"/>
  <c r="W10" i="5"/>
  <c r="V10" i="5"/>
  <c r="AN9" i="5"/>
  <c r="AM9" i="5"/>
  <c r="AL9" i="5"/>
  <c r="AK9" i="5"/>
  <c r="AJ9" i="5"/>
  <c r="AI9" i="5"/>
  <c r="AG9" i="5"/>
  <c r="AF9" i="5"/>
  <c r="AE9" i="5"/>
  <c r="AD9" i="5"/>
  <c r="AC9" i="5"/>
  <c r="AB9" i="5"/>
  <c r="Z9" i="5"/>
  <c r="Y9" i="5"/>
  <c r="X9" i="5"/>
  <c r="W9" i="5"/>
  <c r="V9" i="5"/>
  <c r="AN8" i="5"/>
  <c r="AM8" i="5"/>
  <c r="AL8" i="5"/>
  <c r="AK8" i="5"/>
  <c r="AJ8" i="5"/>
  <c r="AI8" i="5"/>
  <c r="AG8" i="5"/>
  <c r="AF8" i="5"/>
  <c r="AE8" i="5"/>
  <c r="AD8" i="5"/>
  <c r="AC8" i="5"/>
  <c r="AB8" i="5"/>
  <c r="Z8" i="5"/>
  <c r="Y8" i="5"/>
  <c r="X8" i="5"/>
  <c r="W8" i="5"/>
  <c r="V8" i="5"/>
  <c r="AN7" i="5"/>
  <c r="AM7" i="5"/>
  <c r="AL7" i="5"/>
  <c r="AK7" i="5"/>
  <c r="AJ7" i="5"/>
  <c r="AI7" i="5"/>
  <c r="AG7" i="5"/>
  <c r="AF7" i="5"/>
  <c r="AE7" i="5"/>
  <c r="AD7" i="5"/>
  <c r="AC7" i="5"/>
  <c r="AB7" i="5"/>
  <c r="Z7" i="5"/>
  <c r="Y7" i="5"/>
  <c r="X7" i="5"/>
  <c r="W7" i="5"/>
  <c r="V7" i="5"/>
  <c r="AN6" i="5"/>
  <c r="AM6" i="5"/>
  <c r="AL6" i="5"/>
  <c r="AK6" i="5"/>
  <c r="AJ6" i="5"/>
  <c r="AI6" i="5"/>
  <c r="AG6" i="5"/>
  <c r="AF6" i="5"/>
  <c r="AE6" i="5"/>
  <c r="AD6" i="5"/>
  <c r="AC6" i="5"/>
  <c r="AB6" i="5"/>
  <c r="Z6" i="5"/>
  <c r="Y6" i="5"/>
  <c r="X6" i="5"/>
  <c r="W6" i="5"/>
  <c r="V6" i="5"/>
  <c r="U72" i="5"/>
  <c r="T72" i="5"/>
  <c r="S72" i="5"/>
  <c r="Q72" i="5"/>
  <c r="P72" i="5"/>
  <c r="O72" i="5"/>
  <c r="N72" i="5"/>
  <c r="M72" i="5"/>
  <c r="L72" i="5"/>
  <c r="K72" i="5"/>
  <c r="J72" i="5"/>
  <c r="H72" i="5"/>
  <c r="G72" i="5"/>
  <c r="F72" i="5"/>
  <c r="E72" i="5"/>
  <c r="D72" i="5"/>
  <c r="C72" i="5"/>
  <c r="U71" i="5"/>
  <c r="T71" i="5"/>
  <c r="S71" i="5"/>
  <c r="Q71" i="5"/>
  <c r="P71" i="5"/>
  <c r="O71" i="5"/>
  <c r="N71" i="5"/>
  <c r="M71" i="5"/>
  <c r="L71" i="5"/>
  <c r="K71" i="5"/>
  <c r="J71" i="5"/>
  <c r="H71" i="5"/>
  <c r="G71" i="5"/>
  <c r="F71" i="5"/>
  <c r="E71" i="5"/>
  <c r="D71" i="5"/>
  <c r="C71" i="5"/>
  <c r="U70" i="5"/>
  <c r="T70" i="5"/>
  <c r="S70" i="5"/>
  <c r="Q70" i="5"/>
  <c r="P70" i="5"/>
  <c r="O70" i="5"/>
  <c r="N70" i="5"/>
  <c r="M70" i="5"/>
  <c r="L70" i="5"/>
  <c r="K70" i="5"/>
  <c r="J70" i="5"/>
  <c r="H70" i="5"/>
  <c r="G70" i="5"/>
  <c r="F70" i="5"/>
  <c r="E70" i="5"/>
  <c r="D70" i="5"/>
  <c r="C70" i="5"/>
  <c r="U69" i="5"/>
  <c r="T69" i="5"/>
  <c r="S69" i="5"/>
  <c r="Q69" i="5"/>
  <c r="P69" i="5"/>
  <c r="O69" i="5"/>
  <c r="N69" i="5"/>
  <c r="M69" i="5"/>
  <c r="L69" i="5"/>
  <c r="K69" i="5"/>
  <c r="R69" i="5" s="1"/>
  <c r="J69" i="5"/>
  <c r="H69" i="5"/>
  <c r="G69" i="5"/>
  <c r="F69" i="5"/>
  <c r="E69" i="5"/>
  <c r="D69" i="5"/>
  <c r="C69" i="5"/>
  <c r="U68" i="5"/>
  <c r="T68" i="5"/>
  <c r="S68" i="5"/>
  <c r="Q68" i="5"/>
  <c r="P68" i="5"/>
  <c r="O68" i="5"/>
  <c r="N68" i="5"/>
  <c r="M68" i="5"/>
  <c r="L68" i="5"/>
  <c r="K68" i="5"/>
  <c r="J68" i="5"/>
  <c r="H68" i="5"/>
  <c r="G68" i="5"/>
  <c r="F68" i="5"/>
  <c r="E68" i="5"/>
  <c r="D68" i="5"/>
  <c r="C68" i="5"/>
  <c r="I68" i="5" s="1"/>
  <c r="U67" i="5"/>
  <c r="T67" i="5"/>
  <c r="S67" i="5"/>
  <c r="Q67" i="5"/>
  <c r="P67" i="5"/>
  <c r="O67" i="5"/>
  <c r="N67" i="5"/>
  <c r="M67" i="5"/>
  <c r="R67" i="5" s="1"/>
  <c r="L67" i="5"/>
  <c r="K67" i="5"/>
  <c r="J67" i="5"/>
  <c r="H67" i="5"/>
  <c r="G67" i="5"/>
  <c r="F67" i="5"/>
  <c r="E67" i="5"/>
  <c r="D67" i="5"/>
  <c r="C67" i="5"/>
  <c r="U66" i="5"/>
  <c r="T66" i="5"/>
  <c r="S66" i="5"/>
  <c r="Q66" i="5"/>
  <c r="P66" i="5"/>
  <c r="O66" i="5"/>
  <c r="N66" i="5"/>
  <c r="M66" i="5"/>
  <c r="L66" i="5"/>
  <c r="K66" i="5"/>
  <c r="J66" i="5"/>
  <c r="H66" i="5"/>
  <c r="G66" i="5"/>
  <c r="F66" i="5"/>
  <c r="E66" i="5"/>
  <c r="D66" i="5"/>
  <c r="C66" i="5"/>
  <c r="U65" i="5"/>
  <c r="T65" i="5"/>
  <c r="S65" i="5"/>
  <c r="Q65" i="5"/>
  <c r="P65" i="5"/>
  <c r="O65" i="5"/>
  <c r="N65" i="5"/>
  <c r="M65" i="5"/>
  <c r="L65" i="5"/>
  <c r="K65" i="5"/>
  <c r="J65" i="5"/>
  <c r="H65" i="5"/>
  <c r="G65" i="5"/>
  <c r="F65" i="5"/>
  <c r="E65" i="5"/>
  <c r="D65" i="5"/>
  <c r="C65" i="5"/>
  <c r="U64" i="5"/>
  <c r="T64" i="5"/>
  <c r="S64" i="5"/>
  <c r="Q64" i="5"/>
  <c r="P64" i="5"/>
  <c r="O64" i="5"/>
  <c r="N64" i="5"/>
  <c r="M64" i="5"/>
  <c r="L64" i="5"/>
  <c r="K64" i="5"/>
  <c r="J64" i="5"/>
  <c r="H64" i="5"/>
  <c r="G64" i="5"/>
  <c r="F64" i="5"/>
  <c r="E64" i="5"/>
  <c r="D64" i="5"/>
  <c r="C64" i="5"/>
  <c r="U63" i="5"/>
  <c r="T63" i="5"/>
  <c r="S63" i="5"/>
  <c r="Q63" i="5"/>
  <c r="P63" i="5"/>
  <c r="O63" i="5"/>
  <c r="N63" i="5"/>
  <c r="M63" i="5"/>
  <c r="L63" i="5"/>
  <c r="K63" i="5"/>
  <c r="J63" i="5"/>
  <c r="H63" i="5"/>
  <c r="G63" i="5"/>
  <c r="F63" i="5"/>
  <c r="E63" i="5"/>
  <c r="D63" i="5"/>
  <c r="C63" i="5"/>
  <c r="U62" i="5"/>
  <c r="T62" i="5"/>
  <c r="S62" i="5"/>
  <c r="Q62" i="5"/>
  <c r="P62" i="5"/>
  <c r="O62" i="5"/>
  <c r="N62" i="5"/>
  <c r="M62" i="5"/>
  <c r="L62" i="5"/>
  <c r="K62" i="5"/>
  <c r="J62" i="5"/>
  <c r="H62" i="5"/>
  <c r="G62" i="5"/>
  <c r="F62" i="5"/>
  <c r="E62" i="5"/>
  <c r="D62" i="5"/>
  <c r="C62" i="5"/>
  <c r="U61" i="5"/>
  <c r="T61" i="5"/>
  <c r="S61" i="5"/>
  <c r="Q61" i="5"/>
  <c r="P61" i="5"/>
  <c r="O61" i="5"/>
  <c r="N61" i="5"/>
  <c r="M61" i="5"/>
  <c r="L61" i="5"/>
  <c r="K61" i="5"/>
  <c r="J61" i="5"/>
  <c r="H61" i="5"/>
  <c r="G61" i="5"/>
  <c r="F61" i="5"/>
  <c r="E61" i="5"/>
  <c r="D61" i="5"/>
  <c r="C61" i="5"/>
  <c r="U60" i="5"/>
  <c r="T60" i="5"/>
  <c r="S60" i="5"/>
  <c r="Q60" i="5"/>
  <c r="P60" i="5"/>
  <c r="O60" i="5"/>
  <c r="N60" i="5"/>
  <c r="M60" i="5"/>
  <c r="L60" i="5"/>
  <c r="K60" i="5"/>
  <c r="J60" i="5"/>
  <c r="H60" i="5"/>
  <c r="G60" i="5"/>
  <c r="F60" i="5"/>
  <c r="E60" i="5"/>
  <c r="D60" i="5"/>
  <c r="C60" i="5"/>
  <c r="U59" i="5"/>
  <c r="T59" i="5"/>
  <c r="S59" i="5"/>
  <c r="Q59" i="5"/>
  <c r="P59" i="5"/>
  <c r="O59" i="5"/>
  <c r="N59" i="5"/>
  <c r="M59" i="5"/>
  <c r="L59" i="5"/>
  <c r="K59" i="5"/>
  <c r="J59" i="5"/>
  <c r="H59" i="5"/>
  <c r="G59" i="5"/>
  <c r="F59" i="5"/>
  <c r="E59" i="5"/>
  <c r="D59" i="5"/>
  <c r="C59" i="5"/>
  <c r="U58" i="5"/>
  <c r="T58" i="5"/>
  <c r="S58" i="5"/>
  <c r="Q58" i="5"/>
  <c r="P58" i="5"/>
  <c r="O58" i="5"/>
  <c r="N58" i="5"/>
  <c r="M58" i="5"/>
  <c r="L58" i="5"/>
  <c r="K58" i="5"/>
  <c r="J58" i="5"/>
  <c r="H58" i="5"/>
  <c r="G58" i="5"/>
  <c r="F58" i="5"/>
  <c r="E58" i="5"/>
  <c r="D58" i="5"/>
  <c r="C58" i="5"/>
  <c r="U57" i="5"/>
  <c r="T57" i="5"/>
  <c r="S57" i="5"/>
  <c r="Q57" i="5"/>
  <c r="P57" i="5"/>
  <c r="O57" i="5"/>
  <c r="N57" i="5"/>
  <c r="M57" i="5"/>
  <c r="L57" i="5"/>
  <c r="K57" i="5"/>
  <c r="J57" i="5"/>
  <c r="H57" i="5"/>
  <c r="G57" i="5"/>
  <c r="F57" i="5"/>
  <c r="E57" i="5"/>
  <c r="D57" i="5"/>
  <c r="C57" i="5"/>
  <c r="U56" i="5"/>
  <c r="T56" i="5"/>
  <c r="S56" i="5"/>
  <c r="Q56" i="5"/>
  <c r="P56" i="5"/>
  <c r="O56" i="5"/>
  <c r="N56" i="5"/>
  <c r="M56" i="5"/>
  <c r="L56" i="5"/>
  <c r="K56" i="5"/>
  <c r="J56" i="5"/>
  <c r="H56" i="5"/>
  <c r="G56" i="5"/>
  <c r="F56" i="5"/>
  <c r="E56" i="5"/>
  <c r="D56" i="5"/>
  <c r="C56" i="5"/>
  <c r="U55" i="5"/>
  <c r="T55" i="5"/>
  <c r="S55" i="5"/>
  <c r="Q55" i="5"/>
  <c r="P55" i="5"/>
  <c r="O55" i="5"/>
  <c r="N55" i="5"/>
  <c r="M55" i="5"/>
  <c r="L55" i="5"/>
  <c r="K55" i="5"/>
  <c r="J55" i="5"/>
  <c r="H55" i="5"/>
  <c r="G55" i="5"/>
  <c r="F55" i="5"/>
  <c r="E55" i="5"/>
  <c r="D55" i="5"/>
  <c r="C55" i="5"/>
  <c r="U54" i="5"/>
  <c r="T54" i="5"/>
  <c r="S54" i="5"/>
  <c r="Q54" i="5"/>
  <c r="P54" i="5"/>
  <c r="O54" i="5"/>
  <c r="N54" i="5"/>
  <c r="M54" i="5"/>
  <c r="L54" i="5"/>
  <c r="K54" i="5"/>
  <c r="J54" i="5"/>
  <c r="H54" i="5"/>
  <c r="G54" i="5"/>
  <c r="F54" i="5"/>
  <c r="E54" i="5"/>
  <c r="D54" i="5"/>
  <c r="C54" i="5"/>
  <c r="U53" i="5"/>
  <c r="T53" i="5"/>
  <c r="S53" i="5"/>
  <c r="Q53" i="5"/>
  <c r="P53" i="5"/>
  <c r="O53" i="5"/>
  <c r="N53" i="5"/>
  <c r="M53" i="5"/>
  <c r="L53" i="5"/>
  <c r="K53" i="5"/>
  <c r="J53" i="5"/>
  <c r="H53" i="5"/>
  <c r="G53" i="5"/>
  <c r="F53" i="5"/>
  <c r="E53" i="5"/>
  <c r="D53" i="5"/>
  <c r="C53" i="5"/>
  <c r="U52" i="5"/>
  <c r="T52" i="5"/>
  <c r="S52" i="5"/>
  <c r="Q52" i="5"/>
  <c r="P52" i="5"/>
  <c r="O52" i="5"/>
  <c r="N52" i="5"/>
  <c r="M52" i="5"/>
  <c r="L52" i="5"/>
  <c r="K52" i="5"/>
  <c r="J52" i="5"/>
  <c r="H52" i="5"/>
  <c r="G52" i="5"/>
  <c r="F52" i="5"/>
  <c r="E52" i="5"/>
  <c r="D52" i="5"/>
  <c r="C52" i="5"/>
  <c r="U51" i="5"/>
  <c r="T51" i="5"/>
  <c r="S51" i="5"/>
  <c r="Q51" i="5"/>
  <c r="P51" i="5"/>
  <c r="O51" i="5"/>
  <c r="N51" i="5"/>
  <c r="M51" i="5"/>
  <c r="L51" i="5"/>
  <c r="K51" i="5"/>
  <c r="J51" i="5"/>
  <c r="H51" i="5"/>
  <c r="G51" i="5"/>
  <c r="F51" i="5"/>
  <c r="E51" i="5"/>
  <c r="D51" i="5"/>
  <c r="C51" i="5"/>
  <c r="U50" i="5"/>
  <c r="T50" i="5"/>
  <c r="S50" i="5"/>
  <c r="Q50" i="5"/>
  <c r="P50" i="5"/>
  <c r="O50" i="5"/>
  <c r="N50" i="5"/>
  <c r="M50" i="5"/>
  <c r="L50" i="5"/>
  <c r="K50" i="5"/>
  <c r="J50" i="5"/>
  <c r="H50" i="5"/>
  <c r="G50" i="5"/>
  <c r="F50" i="5"/>
  <c r="E50" i="5"/>
  <c r="D50" i="5"/>
  <c r="C50" i="5"/>
  <c r="U49" i="5"/>
  <c r="T49" i="5"/>
  <c r="S49" i="5"/>
  <c r="Q49" i="5"/>
  <c r="P49" i="5"/>
  <c r="O49" i="5"/>
  <c r="N49" i="5"/>
  <c r="M49" i="5"/>
  <c r="L49" i="5"/>
  <c r="K49" i="5"/>
  <c r="J49" i="5"/>
  <c r="H49" i="5"/>
  <c r="G49" i="5"/>
  <c r="F49" i="5"/>
  <c r="E49" i="5"/>
  <c r="D49" i="5"/>
  <c r="C49" i="5"/>
  <c r="U48" i="5"/>
  <c r="T48" i="5"/>
  <c r="S48" i="5"/>
  <c r="Q48" i="5"/>
  <c r="P48" i="5"/>
  <c r="O48" i="5"/>
  <c r="N48" i="5"/>
  <c r="M48" i="5"/>
  <c r="L48" i="5"/>
  <c r="K48" i="5"/>
  <c r="J48" i="5"/>
  <c r="H48" i="5"/>
  <c r="G48" i="5"/>
  <c r="F48" i="5"/>
  <c r="E48" i="5"/>
  <c r="D48" i="5"/>
  <c r="C48" i="5"/>
  <c r="U47" i="5"/>
  <c r="T47" i="5"/>
  <c r="S47" i="5"/>
  <c r="Q47" i="5"/>
  <c r="P47" i="5"/>
  <c r="O47" i="5"/>
  <c r="N47" i="5"/>
  <c r="M47" i="5"/>
  <c r="L47" i="5"/>
  <c r="K47" i="5"/>
  <c r="J47" i="5"/>
  <c r="H47" i="5"/>
  <c r="G47" i="5"/>
  <c r="F47" i="5"/>
  <c r="E47" i="5"/>
  <c r="D47" i="5"/>
  <c r="C47" i="5"/>
  <c r="U46" i="5"/>
  <c r="T46" i="5"/>
  <c r="S46" i="5"/>
  <c r="Q46" i="5"/>
  <c r="P46" i="5"/>
  <c r="O46" i="5"/>
  <c r="N46" i="5"/>
  <c r="M46" i="5"/>
  <c r="L46" i="5"/>
  <c r="K46" i="5"/>
  <c r="J46" i="5"/>
  <c r="H46" i="5"/>
  <c r="G46" i="5"/>
  <c r="F46" i="5"/>
  <c r="E46" i="5"/>
  <c r="D46" i="5"/>
  <c r="C46" i="5"/>
  <c r="U45" i="5"/>
  <c r="T45" i="5"/>
  <c r="S45" i="5"/>
  <c r="Q45" i="5"/>
  <c r="P45" i="5"/>
  <c r="O45" i="5"/>
  <c r="N45" i="5"/>
  <c r="M45" i="5"/>
  <c r="L45" i="5"/>
  <c r="K45" i="5"/>
  <c r="J45" i="5"/>
  <c r="H45" i="5"/>
  <c r="G45" i="5"/>
  <c r="F45" i="5"/>
  <c r="E45" i="5"/>
  <c r="D45" i="5"/>
  <c r="C45" i="5"/>
  <c r="U44" i="5"/>
  <c r="T44" i="5"/>
  <c r="S44" i="5"/>
  <c r="Q44" i="5"/>
  <c r="P44" i="5"/>
  <c r="O44" i="5"/>
  <c r="N44" i="5"/>
  <c r="M44" i="5"/>
  <c r="L44" i="5"/>
  <c r="K44" i="5"/>
  <c r="J44" i="5"/>
  <c r="H44" i="5"/>
  <c r="G44" i="5"/>
  <c r="F44" i="5"/>
  <c r="E44" i="5"/>
  <c r="D44" i="5"/>
  <c r="C44" i="5"/>
  <c r="U43" i="5"/>
  <c r="T43" i="5"/>
  <c r="S43" i="5"/>
  <c r="Q43" i="5"/>
  <c r="P43" i="5"/>
  <c r="O43" i="5"/>
  <c r="N43" i="5"/>
  <c r="M43" i="5"/>
  <c r="L43" i="5"/>
  <c r="K43" i="5"/>
  <c r="J43" i="5"/>
  <c r="H43" i="5"/>
  <c r="G43" i="5"/>
  <c r="F43" i="5"/>
  <c r="E43" i="5"/>
  <c r="D43" i="5"/>
  <c r="C43" i="5"/>
  <c r="U42" i="5"/>
  <c r="T42" i="5"/>
  <c r="S42" i="5"/>
  <c r="Q42" i="5"/>
  <c r="P42" i="5"/>
  <c r="O42" i="5"/>
  <c r="N42" i="5"/>
  <c r="M42" i="5"/>
  <c r="L42" i="5"/>
  <c r="K42" i="5"/>
  <c r="J42" i="5"/>
  <c r="H42" i="5"/>
  <c r="G42" i="5"/>
  <c r="F42" i="5"/>
  <c r="E42" i="5"/>
  <c r="D42" i="5"/>
  <c r="C42" i="5"/>
  <c r="U41" i="5"/>
  <c r="T41" i="5"/>
  <c r="S41" i="5"/>
  <c r="Q41" i="5"/>
  <c r="P41" i="5"/>
  <c r="O41" i="5"/>
  <c r="N41" i="5"/>
  <c r="M41" i="5"/>
  <c r="L41" i="5"/>
  <c r="K41" i="5"/>
  <c r="J41" i="5"/>
  <c r="H41" i="5"/>
  <c r="G41" i="5"/>
  <c r="F41" i="5"/>
  <c r="E41" i="5"/>
  <c r="D41" i="5"/>
  <c r="C41" i="5"/>
  <c r="U40" i="5"/>
  <c r="T40" i="5"/>
  <c r="S40" i="5"/>
  <c r="Q40" i="5"/>
  <c r="P40" i="5"/>
  <c r="O40" i="5"/>
  <c r="N40" i="5"/>
  <c r="M40" i="5"/>
  <c r="L40" i="5"/>
  <c r="K40" i="5"/>
  <c r="J40" i="5"/>
  <c r="H40" i="5"/>
  <c r="G40" i="5"/>
  <c r="F40" i="5"/>
  <c r="E40" i="5"/>
  <c r="D40" i="5"/>
  <c r="C40" i="5"/>
  <c r="U39" i="5"/>
  <c r="T39" i="5"/>
  <c r="S39" i="5"/>
  <c r="Q39" i="5"/>
  <c r="P39" i="5"/>
  <c r="O39" i="5"/>
  <c r="N39" i="5"/>
  <c r="M39" i="5"/>
  <c r="L39" i="5"/>
  <c r="K39" i="5"/>
  <c r="J39" i="5"/>
  <c r="H39" i="5"/>
  <c r="G39" i="5"/>
  <c r="F39" i="5"/>
  <c r="E39" i="5"/>
  <c r="D39" i="5"/>
  <c r="I39" i="5" s="1"/>
  <c r="C39" i="5"/>
  <c r="U38" i="5"/>
  <c r="T38" i="5"/>
  <c r="S38" i="5"/>
  <c r="Q38" i="5"/>
  <c r="P38" i="5"/>
  <c r="O38" i="5"/>
  <c r="N38" i="5"/>
  <c r="M38" i="5"/>
  <c r="L38" i="5"/>
  <c r="K38" i="5"/>
  <c r="J38" i="5"/>
  <c r="H38" i="5"/>
  <c r="G38" i="5"/>
  <c r="F38" i="5"/>
  <c r="E38" i="5"/>
  <c r="D38" i="5"/>
  <c r="C38" i="5"/>
  <c r="U37" i="5"/>
  <c r="T37" i="5"/>
  <c r="S37" i="5"/>
  <c r="Q37" i="5"/>
  <c r="P37" i="5"/>
  <c r="O37" i="5"/>
  <c r="N37" i="5"/>
  <c r="M37" i="5"/>
  <c r="L37" i="5"/>
  <c r="K37" i="5"/>
  <c r="R37" i="5" s="1"/>
  <c r="J37" i="5"/>
  <c r="H37" i="5"/>
  <c r="G37" i="5"/>
  <c r="F37" i="5"/>
  <c r="E37" i="5"/>
  <c r="D37" i="5"/>
  <c r="C37" i="5"/>
  <c r="U36" i="5"/>
  <c r="T36" i="5"/>
  <c r="S36" i="5"/>
  <c r="Q36" i="5"/>
  <c r="P36" i="5"/>
  <c r="O36" i="5"/>
  <c r="N36" i="5"/>
  <c r="M36" i="5"/>
  <c r="L36" i="5"/>
  <c r="K36" i="5"/>
  <c r="J36" i="5"/>
  <c r="H36" i="5"/>
  <c r="G36" i="5"/>
  <c r="F36" i="5"/>
  <c r="E36" i="5"/>
  <c r="D36" i="5"/>
  <c r="C36" i="5"/>
  <c r="U35" i="5"/>
  <c r="T35" i="5"/>
  <c r="S35" i="5"/>
  <c r="Q35" i="5"/>
  <c r="P35" i="5"/>
  <c r="O35" i="5"/>
  <c r="N35" i="5"/>
  <c r="M35" i="5"/>
  <c r="L35" i="5"/>
  <c r="K35" i="5"/>
  <c r="J35" i="5"/>
  <c r="H35" i="5"/>
  <c r="G35" i="5"/>
  <c r="F35" i="5"/>
  <c r="E35" i="5"/>
  <c r="D35" i="5"/>
  <c r="C35" i="5"/>
  <c r="U34" i="5"/>
  <c r="T34" i="5"/>
  <c r="S34" i="5"/>
  <c r="Q34" i="5"/>
  <c r="P34" i="5"/>
  <c r="O34" i="5"/>
  <c r="N34" i="5"/>
  <c r="M34" i="5"/>
  <c r="L34" i="5"/>
  <c r="K34" i="5"/>
  <c r="J34" i="5"/>
  <c r="H34" i="5"/>
  <c r="G34" i="5"/>
  <c r="F34" i="5"/>
  <c r="E34" i="5"/>
  <c r="D34" i="5"/>
  <c r="C34" i="5"/>
  <c r="U33" i="5"/>
  <c r="T33" i="5"/>
  <c r="S33" i="5"/>
  <c r="Q33" i="5"/>
  <c r="P33" i="5"/>
  <c r="O33" i="5"/>
  <c r="N33" i="5"/>
  <c r="M33" i="5"/>
  <c r="L33" i="5"/>
  <c r="K33" i="5"/>
  <c r="J33" i="5"/>
  <c r="H33" i="5"/>
  <c r="G33" i="5"/>
  <c r="F33" i="5"/>
  <c r="E33" i="5"/>
  <c r="D33" i="5"/>
  <c r="C33" i="5"/>
  <c r="U32" i="5"/>
  <c r="T32" i="5"/>
  <c r="S32" i="5"/>
  <c r="Q32" i="5"/>
  <c r="P32" i="5"/>
  <c r="O32" i="5"/>
  <c r="N32" i="5"/>
  <c r="M32" i="5"/>
  <c r="L32" i="5"/>
  <c r="K32" i="5"/>
  <c r="J32" i="5"/>
  <c r="H32" i="5"/>
  <c r="G32" i="5"/>
  <c r="F32" i="5"/>
  <c r="E32" i="5"/>
  <c r="D32" i="5"/>
  <c r="C32" i="5"/>
  <c r="U31" i="5"/>
  <c r="T31" i="5"/>
  <c r="S31" i="5"/>
  <c r="Q31" i="5"/>
  <c r="P31" i="5"/>
  <c r="O31" i="5"/>
  <c r="N31" i="5"/>
  <c r="M31" i="5"/>
  <c r="L31" i="5"/>
  <c r="K31" i="5"/>
  <c r="J31" i="5"/>
  <c r="H31" i="5"/>
  <c r="G31" i="5"/>
  <c r="F31" i="5"/>
  <c r="E31" i="5"/>
  <c r="D31" i="5"/>
  <c r="C31" i="5"/>
  <c r="U30" i="5"/>
  <c r="T30" i="5"/>
  <c r="S30" i="5"/>
  <c r="Q30" i="5"/>
  <c r="P30" i="5"/>
  <c r="O30" i="5"/>
  <c r="N30" i="5"/>
  <c r="M30" i="5"/>
  <c r="L30" i="5"/>
  <c r="K30" i="5"/>
  <c r="J30" i="5"/>
  <c r="H30" i="5"/>
  <c r="G30" i="5"/>
  <c r="F30" i="5"/>
  <c r="E30" i="5"/>
  <c r="D30" i="5"/>
  <c r="C30" i="5"/>
  <c r="U29" i="5"/>
  <c r="T29" i="5"/>
  <c r="S29" i="5"/>
  <c r="Q29" i="5"/>
  <c r="P29" i="5"/>
  <c r="O29" i="5"/>
  <c r="N29" i="5"/>
  <c r="M29" i="5"/>
  <c r="L29" i="5"/>
  <c r="K29" i="5"/>
  <c r="J29" i="5"/>
  <c r="H29" i="5"/>
  <c r="G29" i="5"/>
  <c r="F29" i="5"/>
  <c r="E29" i="5"/>
  <c r="D29" i="5"/>
  <c r="C29" i="5"/>
  <c r="U28" i="5"/>
  <c r="T28" i="5"/>
  <c r="S28" i="5"/>
  <c r="Q28" i="5"/>
  <c r="P28" i="5"/>
  <c r="O28" i="5"/>
  <c r="N28" i="5"/>
  <c r="M28" i="5"/>
  <c r="L28" i="5"/>
  <c r="K28" i="5"/>
  <c r="J28" i="5"/>
  <c r="H28" i="5"/>
  <c r="G28" i="5"/>
  <c r="F28" i="5"/>
  <c r="E28" i="5"/>
  <c r="D28" i="5"/>
  <c r="C28" i="5"/>
  <c r="U27" i="5"/>
  <c r="T27" i="5"/>
  <c r="S27" i="5"/>
  <c r="Q27" i="5"/>
  <c r="P27" i="5"/>
  <c r="O27" i="5"/>
  <c r="N27" i="5"/>
  <c r="M27" i="5"/>
  <c r="L27" i="5"/>
  <c r="K27" i="5"/>
  <c r="J27" i="5"/>
  <c r="H27" i="5"/>
  <c r="G27" i="5"/>
  <c r="F27" i="5"/>
  <c r="E27" i="5"/>
  <c r="D27" i="5"/>
  <c r="C27" i="5"/>
  <c r="U26" i="5"/>
  <c r="T26" i="5"/>
  <c r="S26" i="5"/>
  <c r="Q26" i="5"/>
  <c r="P26" i="5"/>
  <c r="O26" i="5"/>
  <c r="N26" i="5"/>
  <c r="M26" i="5"/>
  <c r="L26" i="5"/>
  <c r="K26" i="5"/>
  <c r="J26" i="5"/>
  <c r="H26" i="5"/>
  <c r="G26" i="5"/>
  <c r="F26" i="5"/>
  <c r="E26" i="5"/>
  <c r="D26" i="5"/>
  <c r="C26" i="5"/>
  <c r="U25" i="5"/>
  <c r="T25" i="5"/>
  <c r="S25" i="5"/>
  <c r="Q25" i="5"/>
  <c r="P25" i="5"/>
  <c r="O25" i="5"/>
  <c r="N25" i="5"/>
  <c r="M25" i="5"/>
  <c r="L25" i="5"/>
  <c r="K25" i="5"/>
  <c r="J25" i="5"/>
  <c r="H25" i="5"/>
  <c r="G25" i="5"/>
  <c r="F25" i="5"/>
  <c r="E25" i="5"/>
  <c r="D25" i="5"/>
  <c r="C25" i="5"/>
  <c r="U24" i="5"/>
  <c r="T24" i="5"/>
  <c r="S24" i="5"/>
  <c r="Q24" i="5"/>
  <c r="P24" i="5"/>
  <c r="O24" i="5"/>
  <c r="N24" i="5"/>
  <c r="M24" i="5"/>
  <c r="L24" i="5"/>
  <c r="K24" i="5"/>
  <c r="J24" i="5"/>
  <c r="H24" i="5"/>
  <c r="G24" i="5"/>
  <c r="F24" i="5"/>
  <c r="E24" i="5"/>
  <c r="D24" i="5"/>
  <c r="C24" i="5"/>
  <c r="U23" i="5"/>
  <c r="T23" i="5"/>
  <c r="S23" i="5"/>
  <c r="Q23" i="5"/>
  <c r="P23" i="5"/>
  <c r="O23" i="5"/>
  <c r="N23" i="5"/>
  <c r="M23" i="5"/>
  <c r="L23" i="5"/>
  <c r="K23" i="5"/>
  <c r="J23" i="5"/>
  <c r="H23" i="5"/>
  <c r="G23" i="5"/>
  <c r="F23" i="5"/>
  <c r="E23" i="5"/>
  <c r="D23" i="5"/>
  <c r="C23" i="5"/>
  <c r="U22" i="5"/>
  <c r="T22" i="5"/>
  <c r="S22" i="5"/>
  <c r="Q22" i="5"/>
  <c r="P22" i="5"/>
  <c r="O22" i="5"/>
  <c r="N22" i="5"/>
  <c r="M22" i="5"/>
  <c r="L22" i="5"/>
  <c r="K22" i="5"/>
  <c r="J22" i="5"/>
  <c r="H22" i="5"/>
  <c r="G22" i="5"/>
  <c r="F22" i="5"/>
  <c r="E22" i="5"/>
  <c r="D22" i="5"/>
  <c r="C22" i="5"/>
  <c r="U21" i="5"/>
  <c r="T21" i="5"/>
  <c r="S21" i="5"/>
  <c r="Q21" i="5"/>
  <c r="P21" i="5"/>
  <c r="O21" i="5"/>
  <c r="N21" i="5"/>
  <c r="M21" i="5"/>
  <c r="L21" i="5"/>
  <c r="K21" i="5"/>
  <c r="J21" i="5"/>
  <c r="H21" i="5"/>
  <c r="G21" i="5"/>
  <c r="F21" i="5"/>
  <c r="E21" i="5"/>
  <c r="D21" i="5"/>
  <c r="C21" i="5"/>
  <c r="U20" i="5"/>
  <c r="T20" i="5"/>
  <c r="S20" i="5"/>
  <c r="Q20" i="5"/>
  <c r="P20" i="5"/>
  <c r="O20" i="5"/>
  <c r="N20" i="5"/>
  <c r="M20" i="5"/>
  <c r="L20" i="5"/>
  <c r="K20" i="5"/>
  <c r="J20" i="5"/>
  <c r="H20" i="5"/>
  <c r="G20" i="5"/>
  <c r="F20" i="5"/>
  <c r="E20" i="5"/>
  <c r="D20" i="5"/>
  <c r="C20" i="5"/>
  <c r="U19" i="5"/>
  <c r="T19" i="5"/>
  <c r="S19" i="5"/>
  <c r="Q19" i="5"/>
  <c r="P19" i="5"/>
  <c r="O19" i="5"/>
  <c r="N19" i="5"/>
  <c r="M19" i="5"/>
  <c r="L19" i="5"/>
  <c r="K19" i="5"/>
  <c r="J19" i="5"/>
  <c r="H19" i="5"/>
  <c r="G19" i="5"/>
  <c r="F19" i="5"/>
  <c r="E19" i="5"/>
  <c r="D19" i="5"/>
  <c r="C19" i="5"/>
  <c r="U18" i="5"/>
  <c r="T18" i="5"/>
  <c r="S18" i="5"/>
  <c r="Q18" i="5"/>
  <c r="P18" i="5"/>
  <c r="O18" i="5"/>
  <c r="N18" i="5"/>
  <c r="M18" i="5"/>
  <c r="L18" i="5"/>
  <c r="K18" i="5"/>
  <c r="J18" i="5"/>
  <c r="H18" i="5"/>
  <c r="G18" i="5"/>
  <c r="F18" i="5"/>
  <c r="E18" i="5"/>
  <c r="D18" i="5"/>
  <c r="C18" i="5"/>
  <c r="U17" i="5"/>
  <c r="T17" i="5"/>
  <c r="S17" i="5"/>
  <c r="Q17" i="5"/>
  <c r="P17" i="5"/>
  <c r="O17" i="5"/>
  <c r="N17" i="5"/>
  <c r="M17" i="5"/>
  <c r="L17" i="5"/>
  <c r="K17" i="5"/>
  <c r="J17" i="5"/>
  <c r="H17" i="5"/>
  <c r="G17" i="5"/>
  <c r="F17" i="5"/>
  <c r="E17" i="5"/>
  <c r="D17" i="5"/>
  <c r="C17" i="5"/>
  <c r="U16" i="5"/>
  <c r="T16" i="5"/>
  <c r="S16" i="5"/>
  <c r="Q16" i="5"/>
  <c r="P16" i="5"/>
  <c r="O16" i="5"/>
  <c r="N16" i="5"/>
  <c r="M16" i="5"/>
  <c r="L16" i="5"/>
  <c r="K16" i="5"/>
  <c r="J16" i="5"/>
  <c r="H16" i="5"/>
  <c r="G16" i="5"/>
  <c r="F16" i="5"/>
  <c r="E16" i="5"/>
  <c r="D16" i="5"/>
  <c r="C16" i="5"/>
  <c r="U15" i="5"/>
  <c r="T15" i="5"/>
  <c r="S15" i="5"/>
  <c r="Q15" i="5"/>
  <c r="P15" i="5"/>
  <c r="O15" i="5"/>
  <c r="N15" i="5"/>
  <c r="M15" i="5"/>
  <c r="L15" i="5"/>
  <c r="K15" i="5"/>
  <c r="J15" i="5"/>
  <c r="H15" i="5"/>
  <c r="G15" i="5"/>
  <c r="F15" i="5"/>
  <c r="E15" i="5"/>
  <c r="D15" i="5"/>
  <c r="C15" i="5"/>
  <c r="U14" i="5"/>
  <c r="T14" i="5"/>
  <c r="S14" i="5"/>
  <c r="Q14" i="5"/>
  <c r="P14" i="5"/>
  <c r="O14" i="5"/>
  <c r="N14" i="5"/>
  <c r="M14" i="5"/>
  <c r="L14" i="5"/>
  <c r="K14" i="5"/>
  <c r="J14" i="5"/>
  <c r="H14" i="5"/>
  <c r="G14" i="5"/>
  <c r="F14" i="5"/>
  <c r="E14" i="5"/>
  <c r="D14" i="5"/>
  <c r="C14" i="5"/>
  <c r="U13" i="5"/>
  <c r="T13" i="5"/>
  <c r="S13" i="5"/>
  <c r="Q13" i="5"/>
  <c r="P13" i="5"/>
  <c r="O13" i="5"/>
  <c r="N13" i="5"/>
  <c r="M13" i="5"/>
  <c r="L13" i="5"/>
  <c r="K13" i="5"/>
  <c r="J13" i="5"/>
  <c r="H13" i="5"/>
  <c r="G13" i="5"/>
  <c r="F13" i="5"/>
  <c r="E13" i="5"/>
  <c r="D13" i="5"/>
  <c r="C13" i="5"/>
  <c r="U12" i="5"/>
  <c r="T12" i="5"/>
  <c r="S12" i="5"/>
  <c r="Q12" i="5"/>
  <c r="P12" i="5"/>
  <c r="O12" i="5"/>
  <c r="N12" i="5"/>
  <c r="M12" i="5"/>
  <c r="L12" i="5"/>
  <c r="K12" i="5"/>
  <c r="J12" i="5"/>
  <c r="H12" i="5"/>
  <c r="G12" i="5"/>
  <c r="F12" i="5"/>
  <c r="E12" i="5"/>
  <c r="D12" i="5"/>
  <c r="C12" i="5"/>
  <c r="U11" i="5"/>
  <c r="T11" i="5"/>
  <c r="S11" i="5"/>
  <c r="Q11" i="5"/>
  <c r="P11" i="5"/>
  <c r="O11" i="5"/>
  <c r="N11" i="5"/>
  <c r="M11" i="5"/>
  <c r="L11" i="5"/>
  <c r="K11" i="5"/>
  <c r="J11" i="5"/>
  <c r="H11" i="5"/>
  <c r="G11" i="5"/>
  <c r="F11" i="5"/>
  <c r="E11" i="5"/>
  <c r="D11" i="5"/>
  <c r="C11" i="5"/>
  <c r="U10" i="5"/>
  <c r="T10" i="5"/>
  <c r="S10" i="5"/>
  <c r="Q10" i="5"/>
  <c r="P10" i="5"/>
  <c r="O10" i="5"/>
  <c r="N10" i="5"/>
  <c r="M10" i="5"/>
  <c r="L10" i="5"/>
  <c r="K10" i="5"/>
  <c r="J10" i="5"/>
  <c r="H10" i="5"/>
  <c r="G10" i="5"/>
  <c r="F10" i="5"/>
  <c r="E10" i="5"/>
  <c r="D10" i="5"/>
  <c r="C10" i="5"/>
  <c r="U9" i="5"/>
  <c r="T9" i="5"/>
  <c r="S9" i="5"/>
  <c r="Q9" i="5"/>
  <c r="P9" i="5"/>
  <c r="O9" i="5"/>
  <c r="N9" i="5"/>
  <c r="M9" i="5"/>
  <c r="L9" i="5"/>
  <c r="K9" i="5"/>
  <c r="J9" i="5"/>
  <c r="H9" i="5"/>
  <c r="G9" i="5"/>
  <c r="F9" i="5"/>
  <c r="E9" i="5"/>
  <c r="D9" i="5"/>
  <c r="C9" i="5"/>
  <c r="U8" i="5"/>
  <c r="T8" i="5"/>
  <c r="S8" i="5"/>
  <c r="Q8" i="5"/>
  <c r="P8" i="5"/>
  <c r="O8" i="5"/>
  <c r="N8" i="5"/>
  <c r="M8" i="5"/>
  <c r="L8" i="5"/>
  <c r="K8" i="5"/>
  <c r="J8" i="5"/>
  <c r="H8" i="5"/>
  <c r="G8" i="5"/>
  <c r="F8" i="5"/>
  <c r="E8" i="5"/>
  <c r="D8" i="5"/>
  <c r="C8" i="5"/>
  <c r="U7" i="5"/>
  <c r="T7" i="5"/>
  <c r="S7" i="5"/>
  <c r="Q7" i="5"/>
  <c r="P7" i="5"/>
  <c r="O7" i="5"/>
  <c r="N7" i="5"/>
  <c r="M7" i="5"/>
  <c r="L7" i="5"/>
  <c r="K7" i="5"/>
  <c r="J7" i="5"/>
  <c r="H7" i="5"/>
  <c r="G7" i="5"/>
  <c r="F7" i="5"/>
  <c r="E7" i="5"/>
  <c r="D7" i="5"/>
  <c r="C7" i="5"/>
  <c r="U6" i="5"/>
  <c r="T6" i="5"/>
  <c r="S6" i="5"/>
  <c r="Q6" i="5"/>
  <c r="P6" i="5"/>
  <c r="O6" i="5"/>
  <c r="N6" i="5"/>
  <c r="M6" i="5"/>
  <c r="L6" i="5"/>
  <c r="K6" i="5"/>
  <c r="J6" i="5"/>
  <c r="H6" i="5"/>
  <c r="G6" i="5"/>
  <c r="F6" i="5"/>
  <c r="E6" i="5"/>
  <c r="D6" i="5"/>
  <c r="C6" i="5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6" i="1"/>
  <c r="U7" i="1"/>
  <c r="U8" i="1"/>
  <c r="U9" i="1"/>
  <c r="U10" i="1"/>
  <c r="AA10" i="1" s="1"/>
  <c r="U11" i="1"/>
  <c r="U12" i="1"/>
  <c r="U13" i="1"/>
  <c r="U14" i="1"/>
  <c r="AA14" i="1" s="1"/>
  <c r="U15" i="1"/>
  <c r="U16" i="1"/>
  <c r="U17" i="1"/>
  <c r="U18" i="1"/>
  <c r="AA18" i="1" s="1"/>
  <c r="U19" i="1"/>
  <c r="U20" i="1"/>
  <c r="U21" i="1"/>
  <c r="U22" i="1"/>
  <c r="AA22" i="1" s="1"/>
  <c r="U23" i="1"/>
  <c r="U24" i="1"/>
  <c r="U25" i="1"/>
  <c r="U26" i="1"/>
  <c r="AA26" i="1" s="1"/>
  <c r="U27" i="1"/>
  <c r="U28" i="1"/>
  <c r="U29" i="1"/>
  <c r="U30" i="1"/>
  <c r="AA30" i="1" s="1"/>
  <c r="U31" i="1"/>
  <c r="U32" i="1"/>
  <c r="U33" i="1"/>
  <c r="U34" i="1"/>
  <c r="AA34" i="1" s="1"/>
  <c r="U35" i="1"/>
  <c r="U36" i="1"/>
  <c r="U37" i="1"/>
  <c r="U38" i="1"/>
  <c r="AA38" i="1" s="1"/>
  <c r="U39" i="1"/>
  <c r="U40" i="1"/>
  <c r="U41" i="1"/>
  <c r="U42" i="1"/>
  <c r="AA42" i="1" s="1"/>
  <c r="U43" i="1"/>
  <c r="U44" i="1"/>
  <c r="U45" i="1"/>
  <c r="U46" i="1"/>
  <c r="AA46" i="1" s="1"/>
  <c r="U47" i="1"/>
  <c r="U48" i="1"/>
  <c r="U49" i="1"/>
  <c r="U50" i="1"/>
  <c r="AA50" i="1" s="1"/>
  <c r="U51" i="1"/>
  <c r="U52" i="1"/>
  <c r="U53" i="1"/>
  <c r="U54" i="1"/>
  <c r="AA54" i="1" s="1"/>
  <c r="U55" i="1"/>
  <c r="U56" i="1"/>
  <c r="U57" i="1"/>
  <c r="U58" i="1"/>
  <c r="AA58" i="1" s="1"/>
  <c r="U59" i="1"/>
  <c r="U60" i="1"/>
  <c r="U61" i="1"/>
  <c r="U62" i="1"/>
  <c r="AA62" i="1" s="1"/>
  <c r="U63" i="1"/>
  <c r="U64" i="1"/>
  <c r="U65" i="1"/>
  <c r="U66" i="1"/>
  <c r="AA66" i="1" s="1"/>
  <c r="U67" i="1"/>
  <c r="U68" i="1"/>
  <c r="U69" i="1"/>
  <c r="U70" i="1"/>
  <c r="AA70" i="1" s="1"/>
  <c r="U71" i="1"/>
  <c r="U72" i="1"/>
  <c r="U6" i="1"/>
  <c r="AA80" i="6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6" i="1"/>
  <c r="AR7" i="1"/>
  <c r="AS7" i="1"/>
  <c r="AT7" i="1"/>
  <c r="AR8" i="1"/>
  <c r="AS8" i="1"/>
  <c r="AT8" i="1"/>
  <c r="AR9" i="1"/>
  <c r="AS9" i="1"/>
  <c r="AT9" i="1"/>
  <c r="AR10" i="1"/>
  <c r="AS10" i="1"/>
  <c r="AT10" i="1"/>
  <c r="AR11" i="1"/>
  <c r="AS11" i="1"/>
  <c r="AT11" i="1"/>
  <c r="AR12" i="1"/>
  <c r="AS12" i="1"/>
  <c r="AT12" i="1"/>
  <c r="AR13" i="1"/>
  <c r="AS13" i="1"/>
  <c r="AT13" i="1"/>
  <c r="AR14" i="1"/>
  <c r="AS14" i="1"/>
  <c r="AT14" i="1"/>
  <c r="AR15" i="1"/>
  <c r="AS15" i="1"/>
  <c r="AT15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R21" i="1"/>
  <c r="AS21" i="1"/>
  <c r="AT21" i="1"/>
  <c r="AR22" i="1"/>
  <c r="AS22" i="1"/>
  <c r="AT22" i="1"/>
  <c r="AR23" i="1"/>
  <c r="AS23" i="1"/>
  <c r="AT23" i="1"/>
  <c r="AR24" i="1"/>
  <c r="AS24" i="1"/>
  <c r="AT24" i="1"/>
  <c r="AR25" i="1"/>
  <c r="AS25" i="1"/>
  <c r="AT25" i="1"/>
  <c r="AR26" i="1"/>
  <c r="AS26" i="1"/>
  <c r="AT26" i="1"/>
  <c r="AR27" i="1"/>
  <c r="AS27" i="1"/>
  <c r="AT27" i="1"/>
  <c r="AR28" i="1"/>
  <c r="AS28" i="1"/>
  <c r="AT28" i="1"/>
  <c r="AR29" i="1"/>
  <c r="AS29" i="1"/>
  <c r="AT29" i="1"/>
  <c r="AR30" i="1"/>
  <c r="AS30" i="1"/>
  <c r="AT30" i="1"/>
  <c r="AR31" i="1"/>
  <c r="AS31" i="1"/>
  <c r="AT31" i="1"/>
  <c r="AR32" i="1"/>
  <c r="AS32" i="1"/>
  <c r="AT32" i="1"/>
  <c r="AR33" i="1"/>
  <c r="AS33" i="1"/>
  <c r="AT33" i="1"/>
  <c r="AR34" i="1"/>
  <c r="AS34" i="1"/>
  <c r="AT34" i="1"/>
  <c r="AR35" i="1"/>
  <c r="AS35" i="1"/>
  <c r="AT35" i="1"/>
  <c r="AR36" i="1"/>
  <c r="AS36" i="1"/>
  <c r="AT36" i="1"/>
  <c r="AR37" i="1"/>
  <c r="AS37" i="1"/>
  <c r="AT37" i="1"/>
  <c r="AR38" i="1"/>
  <c r="AS38" i="1"/>
  <c r="AT38" i="1"/>
  <c r="AR39" i="1"/>
  <c r="AS39" i="1"/>
  <c r="AT39" i="1"/>
  <c r="AR40" i="1"/>
  <c r="AS40" i="1"/>
  <c r="AT40" i="1"/>
  <c r="AR41" i="1"/>
  <c r="AS41" i="1"/>
  <c r="AT41" i="1"/>
  <c r="AR42" i="1"/>
  <c r="AS42" i="1"/>
  <c r="AT42" i="1"/>
  <c r="AR43" i="1"/>
  <c r="AS43" i="1"/>
  <c r="AT43" i="1"/>
  <c r="AR44" i="1"/>
  <c r="AS44" i="1"/>
  <c r="AT44" i="1"/>
  <c r="AR45" i="1"/>
  <c r="AS45" i="1"/>
  <c r="AT45" i="1"/>
  <c r="AR46" i="1"/>
  <c r="AS46" i="1"/>
  <c r="AT46" i="1"/>
  <c r="AR47" i="1"/>
  <c r="AS47" i="1"/>
  <c r="AT47" i="1"/>
  <c r="AR48" i="1"/>
  <c r="AS48" i="1"/>
  <c r="AT48" i="1"/>
  <c r="AR49" i="1"/>
  <c r="AS49" i="1"/>
  <c r="AT49" i="1"/>
  <c r="AR50" i="1"/>
  <c r="AS50" i="1"/>
  <c r="AT50" i="1"/>
  <c r="AR51" i="1"/>
  <c r="AS51" i="1"/>
  <c r="AT51" i="1"/>
  <c r="AR52" i="1"/>
  <c r="AS52" i="1"/>
  <c r="AT52" i="1"/>
  <c r="AR53" i="1"/>
  <c r="AS53" i="1"/>
  <c r="AT53" i="1"/>
  <c r="AR54" i="1"/>
  <c r="AS54" i="1"/>
  <c r="AT54" i="1"/>
  <c r="AR55" i="1"/>
  <c r="AS55" i="1"/>
  <c r="AT55" i="1"/>
  <c r="AR56" i="1"/>
  <c r="AS56" i="1"/>
  <c r="AT56" i="1"/>
  <c r="AR57" i="1"/>
  <c r="AS57" i="1"/>
  <c r="AT57" i="1"/>
  <c r="AR58" i="1"/>
  <c r="AS58" i="1"/>
  <c r="AT58" i="1"/>
  <c r="AR59" i="1"/>
  <c r="AS59" i="1"/>
  <c r="AT59" i="1"/>
  <c r="AR60" i="1"/>
  <c r="AS60" i="1"/>
  <c r="AT60" i="1"/>
  <c r="AR61" i="1"/>
  <c r="AS61" i="1"/>
  <c r="AT61" i="1"/>
  <c r="AR62" i="1"/>
  <c r="AS62" i="1"/>
  <c r="AT62" i="1"/>
  <c r="AR63" i="1"/>
  <c r="AS63" i="1"/>
  <c r="AT63" i="1"/>
  <c r="AR64" i="1"/>
  <c r="AS64" i="1"/>
  <c r="AT64" i="1"/>
  <c r="AR65" i="1"/>
  <c r="AS65" i="1"/>
  <c r="AT65" i="1"/>
  <c r="AR66" i="1"/>
  <c r="AS66" i="1"/>
  <c r="AT66" i="1"/>
  <c r="AR67" i="1"/>
  <c r="AS67" i="1"/>
  <c r="AT67" i="1"/>
  <c r="AR68" i="1"/>
  <c r="AS68" i="1"/>
  <c r="AT68" i="1"/>
  <c r="AR69" i="1"/>
  <c r="AS69" i="1"/>
  <c r="AT69" i="1"/>
  <c r="AR70" i="1"/>
  <c r="AS70" i="1"/>
  <c r="AT70" i="1"/>
  <c r="AR71" i="1"/>
  <c r="AS71" i="1"/>
  <c r="AT71" i="1"/>
  <c r="AR72" i="1"/>
  <c r="AS72" i="1"/>
  <c r="AT72" i="1"/>
  <c r="AS6" i="1"/>
  <c r="AT6" i="1"/>
  <c r="AR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6" i="1"/>
  <c r="AL7" i="1"/>
  <c r="AM7" i="1"/>
  <c r="AL8" i="1"/>
  <c r="AM8" i="1"/>
  <c r="AO8" i="1" s="1"/>
  <c r="AL9" i="1"/>
  <c r="AM9" i="1"/>
  <c r="AL10" i="1"/>
  <c r="AM10" i="1"/>
  <c r="AL11" i="1"/>
  <c r="AM11" i="1"/>
  <c r="AL12" i="1"/>
  <c r="AM12" i="1"/>
  <c r="AO12" i="1" s="1"/>
  <c r="AL13" i="1"/>
  <c r="AM13" i="1"/>
  <c r="AL14" i="1"/>
  <c r="AM14" i="1"/>
  <c r="AL15" i="1"/>
  <c r="AM15" i="1"/>
  <c r="AL16" i="1"/>
  <c r="AM16" i="1"/>
  <c r="AL17" i="1"/>
  <c r="AM17" i="1"/>
  <c r="AL18" i="1"/>
  <c r="AM18" i="1"/>
  <c r="AL19" i="1"/>
  <c r="AM19" i="1"/>
  <c r="AL20" i="1"/>
  <c r="AM20" i="1"/>
  <c r="AO20" i="1" s="1"/>
  <c r="AL21" i="1"/>
  <c r="AM21" i="1"/>
  <c r="AL22" i="1"/>
  <c r="AM22" i="1"/>
  <c r="AL23" i="1"/>
  <c r="AM23" i="1"/>
  <c r="AL24" i="1"/>
  <c r="AM24" i="1"/>
  <c r="AO24" i="1" s="1"/>
  <c r="AL25" i="1"/>
  <c r="AM25" i="1"/>
  <c r="AL26" i="1"/>
  <c r="AM26" i="1"/>
  <c r="AL27" i="1"/>
  <c r="AM27" i="1"/>
  <c r="AL28" i="1"/>
  <c r="AM28" i="1"/>
  <c r="AO28" i="1" s="1"/>
  <c r="AL29" i="1"/>
  <c r="AM29" i="1"/>
  <c r="AL30" i="1"/>
  <c r="AM30" i="1"/>
  <c r="AL31" i="1"/>
  <c r="AM31" i="1"/>
  <c r="AL32" i="1"/>
  <c r="AM32" i="1"/>
  <c r="AL33" i="1"/>
  <c r="AM33" i="1"/>
  <c r="AL34" i="1"/>
  <c r="AM34" i="1"/>
  <c r="AL35" i="1"/>
  <c r="AM35" i="1"/>
  <c r="AL36" i="1"/>
  <c r="AM36" i="1"/>
  <c r="AO36" i="1" s="1"/>
  <c r="AL37" i="1"/>
  <c r="AM37" i="1"/>
  <c r="AL38" i="1"/>
  <c r="AM38" i="1"/>
  <c r="AL39" i="1"/>
  <c r="AM39" i="1"/>
  <c r="AL40" i="1"/>
  <c r="AM40" i="1"/>
  <c r="AO40" i="1" s="1"/>
  <c r="AL41" i="1"/>
  <c r="AM41" i="1"/>
  <c r="AL42" i="1"/>
  <c r="AM42" i="1"/>
  <c r="AL43" i="1"/>
  <c r="AM43" i="1"/>
  <c r="AL44" i="1"/>
  <c r="AM44" i="1"/>
  <c r="AO44" i="1" s="1"/>
  <c r="AL45" i="1"/>
  <c r="AM45" i="1"/>
  <c r="AL46" i="1"/>
  <c r="AM46" i="1"/>
  <c r="AL47" i="1"/>
  <c r="AM47" i="1"/>
  <c r="AL48" i="1"/>
  <c r="AM48" i="1"/>
  <c r="AL49" i="1"/>
  <c r="AM49" i="1"/>
  <c r="AL50" i="1"/>
  <c r="AM50" i="1"/>
  <c r="AL51" i="1"/>
  <c r="AM51" i="1"/>
  <c r="AL52" i="1"/>
  <c r="AM52" i="1"/>
  <c r="AO52" i="1" s="1"/>
  <c r="AL53" i="1"/>
  <c r="AM53" i="1"/>
  <c r="AL54" i="1"/>
  <c r="AM54" i="1"/>
  <c r="AL55" i="1"/>
  <c r="AM55" i="1"/>
  <c r="AL56" i="1"/>
  <c r="AM56" i="1"/>
  <c r="AO56" i="1" s="1"/>
  <c r="AL57" i="1"/>
  <c r="AM57" i="1"/>
  <c r="AL58" i="1"/>
  <c r="AM58" i="1"/>
  <c r="AL59" i="1"/>
  <c r="AM59" i="1"/>
  <c r="AL60" i="1"/>
  <c r="AM60" i="1"/>
  <c r="AO60" i="1" s="1"/>
  <c r="AL61" i="1"/>
  <c r="AM61" i="1"/>
  <c r="AL62" i="1"/>
  <c r="AM62" i="1"/>
  <c r="AL63" i="1"/>
  <c r="AM63" i="1"/>
  <c r="AL64" i="1"/>
  <c r="AM64" i="1"/>
  <c r="AL65" i="1"/>
  <c r="AM65" i="1"/>
  <c r="AL66" i="1"/>
  <c r="AM66" i="1"/>
  <c r="AL67" i="1"/>
  <c r="AM67" i="1"/>
  <c r="AL68" i="1"/>
  <c r="AM68" i="1"/>
  <c r="AO68" i="1" s="1"/>
  <c r="AL69" i="1"/>
  <c r="AM69" i="1"/>
  <c r="AL70" i="1"/>
  <c r="AM70" i="1"/>
  <c r="AL71" i="1"/>
  <c r="AM71" i="1"/>
  <c r="AL72" i="1"/>
  <c r="AM72" i="1"/>
  <c r="AO72" i="1" s="1"/>
  <c r="AM6" i="1"/>
  <c r="AL6" i="1"/>
  <c r="AJ7" i="1"/>
  <c r="AK7" i="1"/>
  <c r="AJ8" i="1"/>
  <c r="AK8" i="1"/>
  <c r="AJ9" i="1"/>
  <c r="AK9" i="1"/>
  <c r="AJ10" i="1"/>
  <c r="AK10" i="1"/>
  <c r="AJ11" i="1"/>
  <c r="AK11" i="1"/>
  <c r="AJ12" i="1"/>
  <c r="AK12" i="1"/>
  <c r="AJ13" i="1"/>
  <c r="AK13" i="1"/>
  <c r="AJ14" i="1"/>
  <c r="AK14" i="1"/>
  <c r="AJ15" i="1"/>
  <c r="AK15" i="1"/>
  <c r="AJ16" i="1"/>
  <c r="AK16" i="1"/>
  <c r="AJ17" i="1"/>
  <c r="AK17" i="1"/>
  <c r="AJ18" i="1"/>
  <c r="AK18" i="1"/>
  <c r="AJ19" i="1"/>
  <c r="AK19" i="1"/>
  <c r="AJ20" i="1"/>
  <c r="AK20" i="1"/>
  <c r="AJ21" i="1"/>
  <c r="AK21" i="1"/>
  <c r="AJ22" i="1"/>
  <c r="AK22" i="1"/>
  <c r="AJ23" i="1"/>
  <c r="AK23" i="1"/>
  <c r="AJ24" i="1"/>
  <c r="AK24" i="1"/>
  <c r="AJ25" i="1"/>
  <c r="AK25" i="1"/>
  <c r="AJ26" i="1"/>
  <c r="AK26" i="1"/>
  <c r="AJ27" i="1"/>
  <c r="AK27" i="1"/>
  <c r="AJ28" i="1"/>
  <c r="AK28" i="1"/>
  <c r="AJ29" i="1"/>
  <c r="AK29" i="1"/>
  <c r="AJ30" i="1"/>
  <c r="AK30" i="1"/>
  <c r="AJ31" i="1"/>
  <c r="AK31" i="1"/>
  <c r="AJ32" i="1"/>
  <c r="AK32" i="1"/>
  <c r="AJ33" i="1"/>
  <c r="AK33" i="1"/>
  <c r="AJ34" i="1"/>
  <c r="AK34" i="1"/>
  <c r="AJ35" i="1"/>
  <c r="AK35" i="1"/>
  <c r="AJ36" i="1"/>
  <c r="AK36" i="1"/>
  <c r="AJ37" i="1"/>
  <c r="AK37" i="1"/>
  <c r="AJ38" i="1"/>
  <c r="AK38" i="1"/>
  <c r="AJ39" i="1"/>
  <c r="AK39" i="1"/>
  <c r="AJ40" i="1"/>
  <c r="AK40" i="1"/>
  <c r="AJ41" i="1"/>
  <c r="AK41" i="1"/>
  <c r="AJ42" i="1"/>
  <c r="AK42" i="1"/>
  <c r="AJ43" i="1"/>
  <c r="AK43" i="1"/>
  <c r="AJ44" i="1"/>
  <c r="AK44" i="1"/>
  <c r="AJ45" i="1"/>
  <c r="AK45" i="1"/>
  <c r="AJ46" i="1"/>
  <c r="AK46" i="1"/>
  <c r="AJ47" i="1"/>
  <c r="AK47" i="1"/>
  <c r="AJ48" i="1"/>
  <c r="AK48" i="1"/>
  <c r="AJ49" i="1"/>
  <c r="AK49" i="1"/>
  <c r="AJ50" i="1"/>
  <c r="AK50" i="1"/>
  <c r="AJ51" i="1"/>
  <c r="AK51" i="1"/>
  <c r="AJ52" i="1"/>
  <c r="AK52" i="1"/>
  <c r="AJ53" i="1"/>
  <c r="AK53" i="1"/>
  <c r="AJ54" i="1"/>
  <c r="AK54" i="1"/>
  <c r="AJ55" i="1"/>
  <c r="AK55" i="1"/>
  <c r="AJ56" i="1"/>
  <c r="AK56" i="1"/>
  <c r="AJ57" i="1"/>
  <c r="AK57" i="1"/>
  <c r="AJ58" i="1"/>
  <c r="AK58" i="1"/>
  <c r="AJ59" i="1"/>
  <c r="AK59" i="1"/>
  <c r="AJ60" i="1"/>
  <c r="AK60" i="1"/>
  <c r="AJ61" i="1"/>
  <c r="AK61" i="1"/>
  <c r="AJ62" i="1"/>
  <c r="AK62" i="1"/>
  <c r="AJ63" i="1"/>
  <c r="AK63" i="1"/>
  <c r="AJ64" i="1"/>
  <c r="AK64" i="1"/>
  <c r="AJ65" i="1"/>
  <c r="AK65" i="1"/>
  <c r="AJ66" i="1"/>
  <c r="AK66" i="1"/>
  <c r="AJ67" i="1"/>
  <c r="AK67" i="1"/>
  <c r="AJ68" i="1"/>
  <c r="AK68" i="1"/>
  <c r="AJ69" i="1"/>
  <c r="AK69" i="1"/>
  <c r="AJ70" i="1"/>
  <c r="AK70" i="1"/>
  <c r="AJ71" i="1"/>
  <c r="AK71" i="1"/>
  <c r="AJ72" i="1"/>
  <c r="AK72" i="1"/>
  <c r="AK6" i="1"/>
  <c r="AJ6" i="1"/>
  <c r="AO7" i="1"/>
  <c r="AO9" i="1"/>
  <c r="AO11" i="1"/>
  <c r="AO13" i="1"/>
  <c r="AO15" i="1"/>
  <c r="AO16" i="1"/>
  <c r="AO17" i="1"/>
  <c r="AO19" i="1"/>
  <c r="AO21" i="1"/>
  <c r="AO23" i="1"/>
  <c r="AO25" i="1"/>
  <c r="AO27" i="1"/>
  <c r="AO29" i="1"/>
  <c r="AO31" i="1"/>
  <c r="AO32" i="1"/>
  <c r="AO33" i="1"/>
  <c r="AO35" i="1"/>
  <c r="AO37" i="1"/>
  <c r="AO39" i="1"/>
  <c r="AO41" i="1"/>
  <c r="AO43" i="1"/>
  <c r="AO45" i="1"/>
  <c r="AO47" i="1"/>
  <c r="AO48" i="1"/>
  <c r="AO49" i="1"/>
  <c r="AO51" i="1"/>
  <c r="AO53" i="1"/>
  <c r="AO55" i="1"/>
  <c r="AO57" i="1"/>
  <c r="AO59" i="1"/>
  <c r="AO61" i="1"/>
  <c r="AO63" i="1"/>
  <c r="AO64" i="1"/>
  <c r="AO65" i="1"/>
  <c r="AO67" i="1"/>
  <c r="AO69" i="1"/>
  <c r="AO71" i="1"/>
  <c r="AO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6" i="1"/>
  <c r="AA7" i="1"/>
  <c r="AA8" i="1"/>
  <c r="AA9" i="1"/>
  <c r="AA11" i="1"/>
  <c r="AA12" i="1"/>
  <c r="AA13" i="1"/>
  <c r="AA15" i="1"/>
  <c r="AA16" i="1"/>
  <c r="AA17" i="1"/>
  <c r="AA19" i="1"/>
  <c r="AA20" i="1"/>
  <c r="AA21" i="1"/>
  <c r="AA23" i="1"/>
  <c r="AA24" i="1"/>
  <c r="AA25" i="1"/>
  <c r="AA27" i="1"/>
  <c r="AA28" i="1"/>
  <c r="AA29" i="1"/>
  <c r="AA31" i="1"/>
  <c r="AA32" i="1"/>
  <c r="AA33" i="1"/>
  <c r="AA35" i="1"/>
  <c r="AA36" i="1"/>
  <c r="AA37" i="1"/>
  <c r="AA39" i="1"/>
  <c r="AA40" i="1"/>
  <c r="AA41" i="1"/>
  <c r="AA43" i="1"/>
  <c r="AA44" i="1"/>
  <c r="AA45" i="1"/>
  <c r="AA47" i="1"/>
  <c r="AA48" i="1"/>
  <c r="AA49" i="1"/>
  <c r="AA51" i="1"/>
  <c r="AA52" i="1"/>
  <c r="AA53" i="1"/>
  <c r="AA55" i="1"/>
  <c r="AA56" i="1"/>
  <c r="AA57" i="1"/>
  <c r="AA59" i="1"/>
  <c r="AA60" i="1"/>
  <c r="AA61" i="1"/>
  <c r="AA63" i="1"/>
  <c r="AA64" i="1"/>
  <c r="AA65" i="1"/>
  <c r="AA67" i="1"/>
  <c r="AA68" i="1"/>
  <c r="AA69" i="1"/>
  <c r="AA71" i="1"/>
  <c r="AA72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6" i="1"/>
  <c r="V7" i="1"/>
  <c r="W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V47" i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V55" i="1"/>
  <c r="W55" i="1"/>
  <c r="V56" i="1"/>
  <c r="W56" i="1"/>
  <c r="V57" i="1"/>
  <c r="W57" i="1"/>
  <c r="V58" i="1"/>
  <c r="W58" i="1"/>
  <c r="V59" i="1"/>
  <c r="W59" i="1"/>
  <c r="V60" i="1"/>
  <c r="W60" i="1"/>
  <c r="V61" i="1"/>
  <c r="W61" i="1"/>
  <c r="V62" i="1"/>
  <c r="W62" i="1"/>
  <c r="V63" i="1"/>
  <c r="W63" i="1"/>
  <c r="V64" i="1"/>
  <c r="W64" i="1"/>
  <c r="V65" i="1"/>
  <c r="W65" i="1"/>
  <c r="V66" i="1"/>
  <c r="W66" i="1"/>
  <c r="V67" i="1"/>
  <c r="W67" i="1"/>
  <c r="V68" i="1"/>
  <c r="W68" i="1"/>
  <c r="V69" i="1"/>
  <c r="W69" i="1"/>
  <c r="V70" i="1"/>
  <c r="W70" i="1"/>
  <c r="V71" i="1"/>
  <c r="W71" i="1"/>
  <c r="V72" i="1"/>
  <c r="W72" i="1"/>
  <c r="W6" i="1"/>
  <c r="V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6" i="1"/>
  <c r="R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O6" i="1"/>
  <c r="N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6" i="1"/>
  <c r="AH6" i="1"/>
  <c r="AA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F43" i="1"/>
  <c r="G43" i="1"/>
  <c r="H43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H6" i="1"/>
  <c r="G6" i="1"/>
  <c r="F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E6" i="1"/>
  <c r="D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6" i="1"/>
  <c r="K74" i="5" l="1"/>
  <c r="O74" i="5"/>
  <c r="I17" i="5"/>
  <c r="R18" i="5"/>
  <c r="I19" i="5"/>
  <c r="BH19" i="5" s="1"/>
  <c r="I21" i="5"/>
  <c r="R22" i="5"/>
  <c r="I23" i="5"/>
  <c r="BH23" i="5" s="1"/>
  <c r="I25" i="5"/>
  <c r="R26" i="5"/>
  <c r="I27" i="5"/>
  <c r="I29" i="5"/>
  <c r="BH29" i="5" s="1"/>
  <c r="R30" i="5"/>
  <c r="I31" i="5"/>
  <c r="I33" i="5"/>
  <c r="BH33" i="5" s="1"/>
  <c r="R34" i="5"/>
  <c r="I35" i="5"/>
  <c r="I61" i="5"/>
  <c r="R62" i="5"/>
  <c r="I63" i="5"/>
  <c r="BH63" i="5" s="1"/>
  <c r="I65" i="5"/>
  <c r="BH65" i="5" s="1"/>
  <c r="R66" i="5"/>
  <c r="I67" i="5"/>
  <c r="AH7" i="5"/>
  <c r="AH11" i="5"/>
  <c r="AO11" i="5"/>
  <c r="AH39" i="5"/>
  <c r="AA42" i="5"/>
  <c r="AH43" i="5"/>
  <c r="AQ74" i="5"/>
  <c r="AU74" i="5"/>
  <c r="AZ74" i="5"/>
  <c r="BE16" i="5"/>
  <c r="BH28" i="5"/>
  <c r="BA32" i="5"/>
  <c r="AV47" i="5"/>
  <c r="BA74" i="5"/>
  <c r="G74" i="5"/>
  <c r="L74" i="5"/>
  <c r="P74" i="5"/>
  <c r="U74" i="5"/>
  <c r="R8" i="5"/>
  <c r="S74" i="5"/>
  <c r="R12" i="5"/>
  <c r="AA14" i="5"/>
  <c r="AA26" i="5"/>
  <c r="AA30" i="5"/>
  <c r="R52" i="5"/>
  <c r="R56" i="5"/>
  <c r="AA31" i="5"/>
  <c r="AH32" i="5"/>
  <c r="AO32" i="5"/>
  <c r="AA34" i="5"/>
  <c r="AA35" i="5"/>
  <c r="AH36" i="5"/>
  <c r="AO36" i="5"/>
  <c r="AA38" i="5"/>
  <c r="AR74" i="5"/>
  <c r="AW74" i="5"/>
  <c r="BG74" i="5"/>
  <c r="R36" i="5"/>
  <c r="I42" i="5"/>
  <c r="I46" i="5"/>
  <c r="I50" i="5"/>
  <c r="BH50" i="5" s="1"/>
  <c r="I51" i="5"/>
  <c r="BH51" i="5" s="1"/>
  <c r="I71" i="5"/>
  <c r="AA28" i="5"/>
  <c r="AH29" i="5"/>
  <c r="AS74" i="5"/>
  <c r="AV15" i="5"/>
  <c r="AV74" i="5" s="1"/>
  <c r="BE48" i="5"/>
  <c r="BA64" i="5"/>
  <c r="AT74" i="5"/>
  <c r="BA29" i="5"/>
  <c r="AV62" i="5"/>
  <c r="AV72" i="5"/>
  <c r="BH36" i="5"/>
  <c r="BA41" i="5"/>
  <c r="AV42" i="5"/>
  <c r="AV56" i="5"/>
  <c r="AO43" i="5"/>
  <c r="AA46" i="5"/>
  <c r="AH47" i="5"/>
  <c r="AO47" i="5"/>
  <c r="AA50" i="5"/>
  <c r="AH51" i="5"/>
  <c r="AO51" i="5"/>
  <c r="AH55" i="5"/>
  <c r="AO55" i="5"/>
  <c r="AH59" i="5"/>
  <c r="AO59" i="5"/>
  <c r="AA62" i="5"/>
  <c r="AH63" i="5"/>
  <c r="AO63" i="5"/>
  <c r="AA66" i="5"/>
  <c r="AH67" i="5"/>
  <c r="AO67" i="5"/>
  <c r="AA70" i="5"/>
  <c r="AH71" i="5"/>
  <c r="AO71" i="5"/>
  <c r="BE14" i="5"/>
  <c r="BE74" i="5" s="1"/>
  <c r="BE15" i="5"/>
  <c r="BH16" i="5"/>
  <c r="AV16" i="5"/>
  <c r="BE17" i="5"/>
  <c r="AV18" i="5"/>
  <c r="BA18" i="5"/>
  <c r="BA19" i="5"/>
  <c r="AV21" i="5"/>
  <c r="BA21" i="5"/>
  <c r="BE30" i="5"/>
  <c r="BE31" i="5"/>
  <c r="BH32" i="5"/>
  <c r="AV32" i="5"/>
  <c r="BE33" i="5"/>
  <c r="AV34" i="5"/>
  <c r="BA34" i="5"/>
  <c r="BA35" i="5"/>
  <c r="AV37" i="5"/>
  <c r="BA37" i="5"/>
  <c r="BE46" i="5"/>
  <c r="BE47" i="5"/>
  <c r="AV48" i="5"/>
  <c r="BE49" i="5"/>
  <c r="AV50" i="5"/>
  <c r="BA50" i="5"/>
  <c r="BA51" i="5"/>
  <c r="AV53" i="5"/>
  <c r="BA53" i="5"/>
  <c r="BE62" i="5"/>
  <c r="BE63" i="5"/>
  <c r="AV64" i="5"/>
  <c r="BE65" i="5"/>
  <c r="AV66" i="5"/>
  <c r="BA66" i="5"/>
  <c r="BA67" i="5"/>
  <c r="AV69" i="5"/>
  <c r="BA69" i="5"/>
  <c r="BC74" i="5"/>
  <c r="AY74" i="5"/>
  <c r="BH70" i="5"/>
  <c r="BH15" i="5"/>
  <c r="BH42" i="5"/>
  <c r="I6" i="5"/>
  <c r="D74" i="5"/>
  <c r="H74" i="5"/>
  <c r="M74" i="5"/>
  <c r="Q74" i="5"/>
  <c r="I10" i="5"/>
  <c r="I14" i="5"/>
  <c r="BH14" i="5" s="1"/>
  <c r="I59" i="5"/>
  <c r="BH59" i="5" s="1"/>
  <c r="AA54" i="5"/>
  <c r="AA58" i="5"/>
  <c r="E74" i="5"/>
  <c r="J74" i="5"/>
  <c r="N74" i="5"/>
  <c r="R7" i="5"/>
  <c r="I8" i="5"/>
  <c r="BH8" i="5" s="1"/>
  <c r="R9" i="5"/>
  <c r="R11" i="5"/>
  <c r="I12" i="5"/>
  <c r="R13" i="5"/>
  <c r="F74" i="5"/>
  <c r="R6" i="5"/>
  <c r="T74" i="5"/>
  <c r="I7" i="5"/>
  <c r="BH7" i="5" s="1"/>
  <c r="I9" i="5"/>
  <c r="BH9" i="5" s="1"/>
  <c r="R10" i="5"/>
  <c r="BH10" i="5" s="1"/>
  <c r="I11" i="5"/>
  <c r="BH11" i="5" s="1"/>
  <c r="I13" i="5"/>
  <c r="BH13" i="5" s="1"/>
  <c r="R14" i="5"/>
  <c r="I15" i="5"/>
  <c r="AA17" i="5"/>
  <c r="AA21" i="5"/>
  <c r="AA25" i="5"/>
  <c r="R16" i="5"/>
  <c r="R20" i="5"/>
  <c r="R24" i="5"/>
  <c r="R28" i="5"/>
  <c r="R32" i="5"/>
  <c r="I37" i="5"/>
  <c r="BH37" i="5" s="1"/>
  <c r="R38" i="5"/>
  <c r="R39" i="5"/>
  <c r="BH39" i="5" s="1"/>
  <c r="I40" i="5"/>
  <c r="BH40" i="5" s="1"/>
  <c r="R41" i="5"/>
  <c r="R43" i="5"/>
  <c r="I44" i="5"/>
  <c r="R45" i="5"/>
  <c r="R47" i="5"/>
  <c r="I48" i="5"/>
  <c r="BH48" i="5" s="1"/>
  <c r="R49" i="5"/>
  <c r="I54" i="5"/>
  <c r="I58" i="5"/>
  <c r="BH58" i="5" s="1"/>
  <c r="R60" i="5"/>
  <c r="R64" i="5"/>
  <c r="I69" i="5"/>
  <c r="BH69" i="5" s="1"/>
  <c r="R70" i="5"/>
  <c r="R71" i="5"/>
  <c r="BH71" i="5" s="1"/>
  <c r="I72" i="5"/>
  <c r="BH72" i="5" s="1"/>
  <c r="AA6" i="5"/>
  <c r="AA7" i="5"/>
  <c r="AH8" i="5"/>
  <c r="AO8" i="5"/>
  <c r="AA10" i="5"/>
  <c r="AA11" i="5"/>
  <c r="AH12" i="5"/>
  <c r="BH12" i="5" s="1"/>
  <c r="AO12" i="5"/>
  <c r="AH15" i="5"/>
  <c r="AO15" i="5"/>
  <c r="AH19" i="5"/>
  <c r="AO19" i="5"/>
  <c r="AH23" i="5"/>
  <c r="AO23" i="5"/>
  <c r="AH26" i="5"/>
  <c r="BH26" i="5" s="1"/>
  <c r="AO26" i="5"/>
  <c r="AA29" i="5"/>
  <c r="AH33" i="5"/>
  <c r="AH37" i="5"/>
  <c r="AA39" i="5"/>
  <c r="AH40" i="5"/>
  <c r="AO40" i="5"/>
  <c r="AA43" i="5"/>
  <c r="AH44" i="5"/>
  <c r="AO44" i="5"/>
  <c r="AA47" i="5"/>
  <c r="AH48" i="5"/>
  <c r="AO48" i="5"/>
  <c r="AA51" i="5"/>
  <c r="AH52" i="5"/>
  <c r="AO52" i="5"/>
  <c r="AA55" i="5"/>
  <c r="AH56" i="5"/>
  <c r="AO56" i="5"/>
  <c r="AA59" i="5"/>
  <c r="AH60" i="5"/>
  <c r="AO60" i="5"/>
  <c r="AA63" i="5"/>
  <c r="AH64" i="5"/>
  <c r="BH64" i="5" s="1"/>
  <c r="AA67" i="5"/>
  <c r="BH67" i="5" s="1"/>
  <c r="AH68" i="5"/>
  <c r="AA71" i="5"/>
  <c r="AH72" i="5"/>
  <c r="I18" i="5"/>
  <c r="BH18" i="5" s="1"/>
  <c r="I22" i="5"/>
  <c r="BH22" i="5" s="1"/>
  <c r="I26" i="5"/>
  <c r="I30" i="5"/>
  <c r="BH30" i="5" s="1"/>
  <c r="I34" i="5"/>
  <c r="BH34" i="5" s="1"/>
  <c r="I41" i="5"/>
  <c r="BH41" i="5" s="1"/>
  <c r="R42" i="5"/>
  <c r="I43" i="5"/>
  <c r="BH43" i="5" s="1"/>
  <c r="I45" i="5"/>
  <c r="BH45" i="5" s="1"/>
  <c r="R46" i="5"/>
  <c r="BH46" i="5" s="1"/>
  <c r="I47" i="5"/>
  <c r="BH47" i="5" s="1"/>
  <c r="I49" i="5"/>
  <c r="BH49" i="5" s="1"/>
  <c r="R50" i="5"/>
  <c r="R51" i="5"/>
  <c r="I52" i="5"/>
  <c r="BH52" i="5" s="1"/>
  <c r="R53" i="5"/>
  <c r="R55" i="5"/>
  <c r="I56" i="5"/>
  <c r="BH56" i="5" s="1"/>
  <c r="R57" i="5"/>
  <c r="I62" i="5"/>
  <c r="BH62" i="5" s="1"/>
  <c r="I66" i="5"/>
  <c r="BH66" i="5" s="1"/>
  <c r="R68" i="5"/>
  <c r="BH68" i="5" s="1"/>
  <c r="AH9" i="5"/>
  <c r="AH13" i="5"/>
  <c r="AA15" i="5"/>
  <c r="AH16" i="5"/>
  <c r="AO16" i="5"/>
  <c r="AA18" i="5"/>
  <c r="AA19" i="5"/>
  <c r="AH20" i="5"/>
  <c r="AO20" i="5"/>
  <c r="AA22" i="5"/>
  <c r="AA23" i="5"/>
  <c r="AH24" i="5"/>
  <c r="AH27" i="5"/>
  <c r="AO27" i="5"/>
  <c r="AH30" i="5"/>
  <c r="AO30" i="5"/>
  <c r="AA32" i="5"/>
  <c r="AA33" i="5"/>
  <c r="AH34" i="5"/>
  <c r="AO34" i="5"/>
  <c r="AA36" i="5"/>
  <c r="AA37" i="5"/>
  <c r="AH41" i="5"/>
  <c r="AO41" i="5"/>
  <c r="AA44" i="5"/>
  <c r="AH45" i="5"/>
  <c r="AO45" i="5"/>
  <c r="AA48" i="5"/>
  <c r="AH49" i="5"/>
  <c r="AO49" i="5"/>
  <c r="AA52" i="5"/>
  <c r="AH53" i="5"/>
  <c r="AO53" i="5"/>
  <c r="AA56" i="5"/>
  <c r="AH57" i="5"/>
  <c r="AO57" i="5"/>
  <c r="AA60" i="5"/>
  <c r="AH61" i="5"/>
  <c r="AO61" i="5"/>
  <c r="AA64" i="5"/>
  <c r="AH65" i="5"/>
  <c r="AO65" i="5"/>
  <c r="AA68" i="5"/>
  <c r="AH69" i="5"/>
  <c r="AO69" i="5"/>
  <c r="AA72" i="5"/>
  <c r="R15" i="5"/>
  <c r="I16" i="5"/>
  <c r="R17" i="5"/>
  <c r="BH17" i="5" s="1"/>
  <c r="R19" i="5"/>
  <c r="I20" i="5"/>
  <c r="BH20" i="5" s="1"/>
  <c r="R21" i="5"/>
  <c r="BH21" i="5" s="1"/>
  <c r="R23" i="5"/>
  <c r="I24" i="5"/>
  <c r="BH24" i="5" s="1"/>
  <c r="R25" i="5"/>
  <c r="R27" i="5"/>
  <c r="BH27" i="5" s="1"/>
  <c r="I28" i="5"/>
  <c r="R29" i="5"/>
  <c r="R31" i="5"/>
  <c r="BH31" i="5" s="1"/>
  <c r="I32" i="5"/>
  <c r="R33" i="5"/>
  <c r="R35" i="5"/>
  <c r="BH35" i="5" s="1"/>
  <c r="I36" i="5"/>
  <c r="I38" i="5"/>
  <c r="BH38" i="5" s="1"/>
  <c r="R40" i="5"/>
  <c r="R44" i="5"/>
  <c r="BH44" i="5" s="1"/>
  <c r="R48" i="5"/>
  <c r="I53" i="5"/>
  <c r="BH53" i="5" s="1"/>
  <c r="R54" i="5"/>
  <c r="BH54" i="5" s="1"/>
  <c r="I55" i="5"/>
  <c r="BH55" i="5" s="1"/>
  <c r="I57" i="5"/>
  <c r="BH57" i="5" s="1"/>
  <c r="R58" i="5"/>
  <c r="R59" i="5"/>
  <c r="I60" i="5"/>
  <c r="BH60" i="5" s="1"/>
  <c r="R61" i="5"/>
  <c r="R63" i="5"/>
  <c r="I64" i="5"/>
  <c r="R65" i="5"/>
  <c r="I70" i="5"/>
  <c r="R72" i="5"/>
  <c r="AH6" i="5"/>
  <c r="AO6" i="5"/>
  <c r="BH6" i="5" s="1"/>
  <c r="BH74" i="5" s="1"/>
  <c r="AA8" i="5"/>
  <c r="AA9" i="5"/>
  <c r="AH10" i="5"/>
  <c r="AO10" i="5"/>
  <c r="AA12" i="5"/>
  <c r="AA13" i="5"/>
  <c r="AA16" i="5"/>
  <c r="AH17" i="5"/>
  <c r="AA20" i="5"/>
  <c r="AH21" i="5"/>
  <c r="AA24" i="5"/>
  <c r="AH25" i="5"/>
  <c r="BH25" i="5" s="1"/>
  <c r="AA27" i="5"/>
  <c r="AH28" i="5"/>
  <c r="AO28" i="5"/>
  <c r="AH31" i="5"/>
  <c r="AH35" i="5"/>
  <c r="AH38" i="5"/>
  <c r="AO38" i="5"/>
  <c r="AA40" i="5"/>
  <c r="AA41" i="5"/>
  <c r="AH42" i="5"/>
  <c r="AO42" i="5"/>
  <c r="AA45" i="5"/>
  <c r="AH46" i="5"/>
  <c r="AO46" i="5"/>
  <c r="AA49" i="5"/>
  <c r="AH50" i="5"/>
  <c r="AO50" i="5"/>
  <c r="AA53" i="5"/>
  <c r="AH54" i="5"/>
  <c r="AO54" i="5"/>
  <c r="AA57" i="5"/>
  <c r="AH58" i="5"/>
  <c r="AO58" i="5"/>
  <c r="AA61" i="5"/>
  <c r="BH61" i="5" s="1"/>
  <c r="AH62" i="5"/>
  <c r="AA65" i="5"/>
  <c r="AH66" i="5"/>
  <c r="AA69" i="5"/>
  <c r="AH70" i="5"/>
  <c r="AO9" i="5"/>
  <c r="AO13" i="5"/>
  <c r="AO17" i="5"/>
  <c r="AO21" i="5"/>
  <c r="AO25" i="5"/>
  <c r="AO29" i="5"/>
  <c r="AO33" i="5"/>
  <c r="AO37" i="5"/>
  <c r="AO24" i="5"/>
  <c r="AO62" i="5"/>
  <c r="AO64" i="5"/>
  <c r="AO66" i="5"/>
  <c r="AO68" i="5"/>
  <c r="AO70" i="5"/>
  <c r="AO72" i="5"/>
  <c r="AO7" i="5"/>
  <c r="AO31" i="5"/>
  <c r="AO35" i="5"/>
  <c r="AO39" i="5"/>
  <c r="AO70" i="1"/>
  <c r="AO66" i="1"/>
  <c r="AO62" i="1"/>
  <c r="AO58" i="1"/>
  <c r="AO54" i="1"/>
  <c r="AO50" i="1"/>
  <c r="AO46" i="1"/>
  <c r="AO42" i="1"/>
  <c r="AO38" i="1"/>
  <c r="AO34" i="1"/>
  <c r="AO30" i="1"/>
  <c r="AO26" i="1"/>
  <c r="AO22" i="1"/>
  <c r="AO18" i="1"/>
  <c r="AO14" i="1"/>
  <c r="AO10" i="1"/>
  <c r="AO74" i="5" l="1"/>
  <c r="R74" i="5"/>
  <c r="I74" i="5"/>
  <c r="AP74" i="5" l="1"/>
  <c r="W74" i="5"/>
  <c r="X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V74" i="5"/>
  <c r="C74" i="5"/>
  <c r="Y74" i="5" l="1"/>
  <c r="R7" i="4" l="1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6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1" l="1"/>
  <c r="C74" i="4"/>
  <c r="R74" i="4" l="1"/>
  <c r="F6" i="3"/>
  <c r="BD7" i="1"/>
  <c r="BF7" i="1"/>
  <c r="BD8" i="1"/>
  <c r="BF8" i="1"/>
  <c r="BD9" i="1"/>
  <c r="BF9" i="1"/>
  <c r="BD10" i="1"/>
  <c r="BF10" i="1"/>
  <c r="BD11" i="1"/>
  <c r="BF11" i="1"/>
  <c r="BD12" i="1"/>
  <c r="BF12" i="1"/>
  <c r="BD13" i="1"/>
  <c r="BF13" i="1"/>
  <c r="BD14" i="1"/>
  <c r="BF14" i="1"/>
  <c r="BD15" i="1"/>
  <c r="BF15" i="1"/>
  <c r="BD16" i="1"/>
  <c r="BF16" i="1"/>
  <c r="BD17" i="1"/>
  <c r="BF17" i="1"/>
  <c r="BD18" i="1"/>
  <c r="BF18" i="1"/>
  <c r="BD19" i="1"/>
  <c r="BF19" i="1"/>
  <c r="BD20" i="1"/>
  <c r="BF20" i="1"/>
  <c r="BD21" i="1"/>
  <c r="BF21" i="1"/>
  <c r="BD22" i="1"/>
  <c r="BF22" i="1"/>
  <c r="BD23" i="1"/>
  <c r="BF23" i="1"/>
  <c r="BD24" i="1"/>
  <c r="BF24" i="1"/>
  <c r="BD25" i="1"/>
  <c r="BF25" i="1"/>
  <c r="BD26" i="1"/>
  <c r="BF26" i="1"/>
  <c r="BD27" i="1"/>
  <c r="BF27" i="1"/>
  <c r="BD28" i="1"/>
  <c r="BF28" i="1"/>
  <c r="BD29" i="1"/>
  <c r="BF29" i="1"/>
  <c r="BD30" i="1"/>
  <c r="BF30" i="1"/>
  <c r="BD31" i="1"/>
  <c r="BF31" i="1"/>
  <c r="BD32" i="1"/>
  <c r="BF32" i="1"/>
  <c r="BD33" i="1"/>
  <c r="BF33" i="1"/>
  <c r="BD34" i="1"/>
  <c r="BF34" i="1"/>
  <c r="BD35" i="1"/>
  <c r="BF35" i="1"/>
  <c r="BD36" i="1"/>
  <c r="BF36" i="1"/>
  <c r="BD37" i="1"/>
  <c r="BF37" i="1"/>
  <c r="BD38" i="1"/>
  <c r="BF38" i="1"/>
  <c r="BD39" i="1"/>
  <c r="BF39" i="1"/>
  <c r="BD40" i="1"/>
  <c r="BF40" i="1"/>
  <c r="BD41" i="1"/>
  <c r="BF41" i="1"/>
  <c r="BD42" i="1"/>
  <c r="BF42" i="1"/>
  <c r="BD43" i="1"/>
  <c r="BF43" i="1"/>
  <c r="BD44" i="1"/>
  <c r="BF44" i="1"/>
  <c r="BD45" i="1"/>
  <c r="BF45" i="1"/>
  <c r="BD46" i="1"/>
  <c r="BF46" i="1"/>
  <c r="BD47" i="1"/>
  <c r="BF47" i="1"/>
  <c r="BD48" i="1"/>
  <c r="BF48" i="1"/>
  <c r="BD49" i="1"/>
  <c r="BF49" i="1"/>
  <c r="BD50" i="1"/>
  <c r="BF50" i="1"/>
  <c r="BD51" i="1"/>
  <c r="BF51" i="1"/>
  <c r="BD52" i="1"/>
  <c r="BF52" i="1"/>
  <c r="BD53" i="1"/>
  <c r="BF53" i="1"/>
  <c r="BD54" i="1"/>
  <c r="BF54" i="1"/>
  <c r="BD55" i="1"/>
  <c r="BF55" i="1"/>
  <c r="BD56" i="1"/>
  <c r="BF56" i="1"/>
  <c r="BD57" i="1"/>
  <c r="BF57" i="1"/>
  <c r="BD58" i="1"/>
  <c r="BF58" i="1"/>
  <c r="BD59" i="1"/>
  <c r="BF59" i="1"/>
  <c r="BD60" i="1"/>
  <c r="BF60" i="1"/>
  <c r="BD61" i="1"/>
  <c r="BF61" i="1"/>
  <c r="BD62" i="1"/>
  <c r="BF62" i="1"/>
  <c r="BD63" i="1"/>
  <c r="BF63" i="1"/>
  <c r="BD64" i="1"/>
  <c r="BF64" i="1"/>
  <c r="BD65" i="1"/>
  <c r="BF65" i="1"/>
  <c r="BD66" i="1"/>
  <c r="BF66" i="1"/>
  <c r="BD67" i="1"/>
  <c r="BF67" i="1"/>
  <c r="BD68" i="1"/>
  <c r="BF68" i="1"/>
  <c r="BD69" i="1"/>
  <c r="BF69" i="1"/>
  <c r="BD70" i="1"/>
  <c r="BF70" i="1"/>
  <c r="BD71" i="1"/>
  <c r="BF71" i="1"/>
  <c r="BD72" i="1"/>
  <c r="BF72" i="1"/>
  <c r="BF6" i="1"/>
  <c r="BD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6" i="1"/>
  <c r="AE7" i="1"/>
  <c r="AF7" i="1"/>
  <c r="AE8" i="1"/>
  <c r="AF8" i="1"/>
  <c r="AE9" i="1"/>
  <c r="AF9" i="1"/>
  <c r="AE10" i="1"/>
  <c r="AF10" i="1"/>
  <c r="AE11" i="1"/>
  <c r="AF11" i="1"/>
  <c r="AE12" i="1"/>
  <c r="AF12" i="1"/>
  <c r="AE13" i="1"/>
  <c r="AF13" i="1"/>
  <c r="AE14" i="1"/>
  <c r="AF14" i="1"/>
  <c r="AE15" i="1"/>
  <c r="AF15" i="1"/>
  <c r="AE16" i="1"/>
  <c r="AF16" i="1"/>
  <c r="AE17" i="1"/>
  <c r="AF17" i="1"/>
  <c r="AE18" i="1"/>
  <c r="AF18" i="1"/>
  <c r="AE19" i="1"/>
  <c r="AF19" i="1"/>
  <c r="AE20" i="1"/>
  <c r="AF20" i="1"/>
  <c r="AE21" i="1"/>
  <c r="AF21" i="1"/>
  <c r="AE22" i="1"/>
  <c r="AF22" i="1"/>
  <c r="AE23" i="1"/>
  <c r="AF23" i="1"/>
  <c r="AE24" i="1"/>
  <c r="AF24" i="1"/>
  <c r="AE25" i="1"/>
  <c r="AF25" i="1"/>
  <c r="AE26" i="1"/>
  <c r="AF26" i="1"/>
  <c r="AE27" i="1"/>
  <c r="AF27" i="1"/>
  <c r="AE28" i="1"/>
  <c r="AF28" i="1"/>
  <c r="AE29" i="1"/>
  <c r="AF29" i="1"/>
  <c r="AE30" i="1"/>
  <c r="AF30" i="1"/>
  <c r="AE31" i="1"/>
  <c r="AF31" i="1"/>
  <c r="AE32" i="1"/>
  <c r="AF32" i="1"/>
  <c r="AE33" i="1"/>
  <c r="AF33" i="1"/>
  <c r="AE34" i="1"/>
  <c r="AF34" i="1"/>
  <c r="AE35" i="1"/>
  <c r="AF35" i="1"/>
  <c r="AE36" i="1"/>
  <c r="AF36" i="1"/>
  <c r="AE37" i="1"/>
  <c r="AF37" i="1"/>
  <c r="AE38" i="1"/>
  <c r="AF38" i="1"/>
  <c r="AE39" i="1"/>
  <c r="AF39" i="1"/>
  <c r="AE40" i="1"/>
  <c r="AF40" i="1"/>
  <c r="AE41" i="1"/>
  <c r="AF41" i="1"/>
  <c r="AE42" i="1"/>
  <c r="AF42" i="1"/>
  <c r="AE43" i="1"/>
  <c r="AF43" i="1"/>
  <c r="AE44" i="1"/>
  <c r="AF44" i="1"/>
  <c r="AE45" i="1"/>
  <c r="AF45" i="1"/>
  <c r="AE46" i="1"/>
  <c r="AF46" i="1"/>
  <c r="AE47" i="1"/>
  <c r="AF47" i="1"/>
  <c r="AE48" i="1"/>
  <c r="AF48" i="1"/>
  <c r="AE49" i="1"/>
  <c r="AF49" i="1"/>
  <c r="AE50" i="1"/>
  <c r="AF50" i="1"/>
  <c r="AE51" i="1"/>
  <c r="AF51" i="1"/>
  <c r="AE52" i="1"/>
  <c r="AF52" i="1"/>
  <c r="AE53" i="1"/>
  <c r="AF53" i="1"/>
  <c r="AE54" i="1"/>
  <c r="AF54" i="1"/>
  <c r="AE55" i="1"/>
  <c r="AF55" i="1"/>
  <c r="AE56" i="1"/>
  <c r="AF56" i="1"/>
  <c r="AE57" i="1"/>
  <c r="AF57" i="1"/>
  <c r="AE58" i="1"/>
  <c r="AF58" i="1"/>
  <c r="AE59" i="1"/>
  <c r="AF59" i="1"/>
  <c r="AE60" i="1"/>
  <c r="AF60" i="1"/>
  <c r="AE61" i="1"/>
  <c r="AF61" i="1"/>
  <c r="AE62" i="1"/>
  <c r="AF62" i="1"/>
  <c r="AE63" i="1"/>
  <c r="AF63" i="1"/>
  <c r="AE64" i="1"/>
  <c r="AF64" i="1"/>
  <c r="AE65" i="1"/>
  <c r="AF65" i="1"/>
  <c r="AE66" i="1"/>
  <c r="AF66" i="1"/>
  <c r="AE67" i="1"/>
  <c r="AF67" i="1"/>
  <c r="AE68" i="1"/>
  <c r="AF68" i="1"/>
  <c r="AE69" i="1"/>
  <c r="AF69" i="1"/>
  <c r="AE70" i="1"/>
  <c r="AF70" i="1"/>
  <c r="AE71" i="1"/>
  <c r="AF71" i="1"/>
  <c r="AE72" i="1"/>
  <c r="AF72" i="1"/>
  <c r="AF6" i="1"/>
  <c r="AE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6" i="1"/>
  <c r="AM74" i="3"/>
  <c r="AL74" i="3"/>
  <c r="AK74" i="3"/>
  <c r="AI74" i="3"/>
  <c r="AH74" i="3"/>
  <c r="AG74" i="3"/>
  <c r="AF74" i="3"/>
  <c r="AD74" i="3"/>
  <c r="AC74" i="3"/>
  <c r="AB74" i="3"/>
  <c r="AA74" i="3"/>
  <c r="Z74" i="3"/>
  <c r="Y74" i="3"/>
  <c r="W74" i="3"/>
  <c r="V74" i="3"/>
  <c r="U74" i="3"/>
  <c r="S74" i="3"/>
  <c r="R74" i="3"/>
  <c r="Q74" i="3"/>
  <c r="O74" i="3"/>
  <c r="N74" i="3"/>
  <c r="M74" i="3"/>
  <c r="L74" i="3"/>
  <c r="J74" i="3"/>
  <c r="I74" i="3"/>
  <c r="H74" i="3"/>
  <c r="G74" i="3"/>
  <c r="E74" i="3"/>
  <c r="D74" i="3"/>
  <c r="C74" i="3"/>
  <c r="AJ72" i="3"/>
  <c r="AE72" i="3"/>
  <c r="X72" i="3"/>
  <c r="T72" i="3"/>
  <c r="P72" i="3"/>
  <c r="K72" i="3"/>
  <c r="F72" i="3"/>
  <c r="AN72" i="3" s="1"/>
  <c r="AJ71" i="3"/>
  <c r="AE71" i="3"/>
  <c r="X71" i="3"/>
  <c r="T71" i="3"/>
  <c r="P71" i="3"/>
  <c r="K71" i="3"/>
  <c r="F71" i="3"/>
  <c r="AN71" i="3" s="1"/>
  <c r="AJ70" i="3"/>
  <c r="AE70" i="3"/>
  <c r="X70" i="3"/>
  <c r="T70" i="3"/>
  <c r="P70" i="3"/>
  <c r="K70" i="3"/>
  <c r="F70" i="3"/>
  <c r="AN70" i="3" s="1"/>
  <c r="AJ69" i="3"/>
  <c r="AE69" i="3"/>
  <c r="X69" i="3"/>
  <c r="T69" i="3"/>
  <c r="P69" i="3"/>
  <c r="K69" i="3"/>
  <c r="F69" i="3"/>
  <c r="AN69" i="3" s="1"/>
  <c r="AJ68" i="3"/>
  <c r="AE68" i="3"/>
  <c r="X68" i="3"/>
  <c r="T68" i="3"/>
  <c r="P68" i="3"/>
  <c r="K68" i="3"/>
  <c r="F68" i="3"/>
  <c r="AN68" i="3" s="1"/>
  <c r="AJ67" i="3"/>
  <c r="AE67" i="3"/>
  <c r="X67" i="3"/>
  <c r="T67" i="3"/>
  <c r="P67" i="3"/>
  <c r="K67" i="3"/>
  <c r="F67" i="3"/>
  <c r="AN67" i="3" s="1"/>
  <c r="AJ66" i="3"/>
  <c r="AE66" i="3"/>
  <c r="X66" i="3"/>
  <c r="T66" i="3"/>
  <c r="P66" i="3"/>
  <c r="K66" i="3"/>
  <c r="F66" i="3"/>
  <c r="AN66" i="3" s="1"/>
  <c r="AJ65" i="3"/>
  <c r="AE65" i="3"/>
  <c r="X65" i="3"/>
  <c r="T65" i="3"/>
  <c r="P65" i="3"/>
  <c r="K65" i="3"/>
  <c r="F65" i="3"/>
  <c r="AN65" i="3" s="1"/>
  <c r="AJ64" i="3"/>
  <c r="AE64" i="3"/>
  <c r="X64" i="3"/>
  <c r="T64" i="3"/>
  <c r="P64" i="3"/>
  <c r="K64" i="3"/>
  <c r="F64" i="3"/>
  <c r="AN64" i="3" s="1"/>
  <c r="AJ63" i="3"/>
  <c r="AE63" i="3"/>
  <c r="X63" i="3"/>
  <c r="T63" i="3"/>
  <c r="P63" i="3"/>
  <c r="K63" i="3"/>
  <c r="F63" i="3"/>
  <c r="AN63" i="3" s="1"/>
  <c r="AJ62" i="3"/>
  <c r="AE62" i="3"/>
  <c r="X62" i="3"/>
  <c r="T62" i="3"/>
  <c r="P62" i="3"/>
  <c r="K62" i="3"/>
  <c r="F62" i="3"/>
  <c r="AN62" i="3" s="1"/>
  <c r="AJ61" i="3"/>
  <c r="AE61" i="3"/>
  <c r="X61" i="3"/>
  <c r="T61" i="3"/>
  <c r="P61" i="3"/>
  <c r="K61" i="3"/>
  <c r="F61" i="3"/>
  <c r="AN61" i="3" s="1"/>
  <c r="AJ60" i="3"/>
  <c r="AE60" i="3"/>
  <c r="X60" i="3"/>
  <c r="T60" i="3"/>
  <c r="P60" i="3"/>
  <c r="K60" i="3"/>
  <c r="F60" i="3"/>
  <c r="AN60" i="3" s="1"/>
  <c r="AJ59" i="3"/>
  <c r="AE59" i="3"/>
  <c r="X59" i="3"/>
  <c r="T59" i="3"/>
  <c r="P59" i="3"/>
  <c r="K59" i="3"/>
  <c r="F59" i="3"/>
  <c r="AN59" i="3" s="1"/>
  <c r="AJ58" i="3"/>
  <c r="AE58" i="3"/>
  <c r="X58" i="3"/>
  <c r="T58" i="3"/>
  <c r="P58" i="3"/>
  <c r="K58" i="3"/>
  <c r="F58" i="3"/>
  <c r="AN58" i="3" s="1"/>
  <c r="AJ57" i="3"/>
  <c r="AE57" i="3"/>
  <c r="X57" i="3"/>
  <c r="T57" i="3"/>
  <c r="P57" i="3"/>
  <c r="K57" i="3"/>
  <c r="F57" i="3"/>
  <c r="AN57" i="3" s="1"/>
  <c r="AJ56" i="3"/>
  <c r="AE56" i="3"/>
  <c r="X56" i="3"/>
  <c r="T56" i="3"/>
  <c r="P56" i="3"/>
  <c r="K56" i="3"/>
  <c r="F56" i="3"/>
  <c r="AN56" i="3" s="1"/>
  <c r="AJ55" i="3"/>
  <c r="AE55" i="3"/>
  <c r="X55" i="3"/>
  <c r="T55" i="3"/>
  <c r="P55" i="3"/>
  <c r="K55" i="3"/>
  <c r="F55" i="3"/>
  <c r="AN55" i="3" s="1"/>
  <c r="AJ54" i="3"/>
  <c r="AE54" i="3"/>
  <c r="X54" i="3"/>
  <c r="T54" i="3"/>
  <c r="P54" i="3"/>
  <c r="K54" i="3"/>
  <c r="F54" i="3"/>
  <c r="AN54" i="3" s="1"/>
  <c r="AJ53" i="3"/>
  <c r="AE53" i="3"/>
  <c r="X53" i="3"/>
  <c r="T53" i="3"/>
  <c r="P53" i="3"/>
  <c r="K53" i="3"/>
  <c r="F53" i="3"/>
  <c r="AN53" i="3" s="1"/>
  <c r="AJ52" i="3"/>
  <c r="AE52" i="3"/>
  <c r="X52" i="3"/>
  <c r="T52" i="3"/>
  <c r="P52" i="3"/>
  <c r="K52" i="3"/>
  <c r="F52" i="3"/>
  <c r="AN52" i="3" s="1"/>
  <c r="AJ51" i="3"/>
  <c r="AE51" i="3"/>
  <c r="X51" i="3"/>
  <c r="T51" i="3"/>
  <c r="P51" i="3"/>
  <c r="K51" i="3"/>
  <c r="F51" i="3"/>
  <c r="AN51" i="3" s="1"/>
  <c r="AJ50" i="3"/>
  <c r="AE50" i="3"/>
  <c r="X50" i="3"/>
  <c r="T50" i="3"/>
  <c r="P50" i="3"/>
  <c r="K50" i="3"/>
  <c r="F50" i="3"/>
  <c r="AN50" i="3" s="1"/>
  <c r="AJ49" i="3"/>
  <c r="AE49" i="3"/>
  <c r="X49" i="3"/>
  <c r="T49" i="3"/>
  <c r="P49" i="3"/>
  <c r="K49" i="3"/>
  <c r="F49" i="3"/>
  <c r="AN49" i="3" s="1"/>
  <c r="AJ48" i="3"/>
  <c r="AE48" i="3"/>
  <c r="X48" i="3"/>
  <c r="T48" i="3"/>
  <c r="P48" i="3"/>
  <c r="K48" i="3"/>
  <c r="F48" i="3"/>
  <c r="AN48" i="3" s="1"/>
  <c r="AJ47" i="3"/>
  <c r="AE47" i="3"/>
  <c r="X47" i="3"/>
  <c r="T47" i="3"/>
  <c r="P47" i="3"/>
  <c r="K47" i="3"/>
  <c r="F47" i="3"/>
  <c r="AN47" i="3" s="1"/>
  <c r="AJ46" i="3"/>
  <c r="AE46" i="3"/>
  <c r="X46" i="3"/>
  <c r="T46" i="3"/>
  <c r="P46" i="3"/>
  <c r="K46" i="3"/>
  <c r="F46" i="3"/>
  <c r="AN46" i="3" s="1"/>
  <c r="AJ45" i="3"/>
  <c r="AE45" i="3"/>
  <c r="X45" i="3"/>
  <c r="T45" i="3"/>
  <c r="P45" i="3"/>
  <c r="K45" i="3"/>
  <c r="F45" i="3"/>
  <c r="AN45" i="3" s="1"/>
  <c r="AJ44" i="3"/>
  <c r="AE44" i="3"/>
  <c r="X44" i="3"/>
  <c r="T44" i="3"/>
  <c r="P44" i="3"/>
  <c r="K44" i="3"/>
  <c r="F44" i="3"/>
  <c r="AN44" i="3" s="1"/>
  <c r="AJ43" i="3"/>
  <c r="AE43" i="3"/>
  <c r="X43" i="3"/>
  <c r="T43" i="3"/>
  <c r="P43" i="3"/>
  <c r="K43" i="3"/>
  <c r="F43" i="3"/>
  <c r="AN43" i="3" s="1"/>
  <c r="AJ42" i="3"/>
  <c r="AE42" i="3"/>
  <c r="X42" i="3"/>
  <c r="T42" i="3"/>
  <c r="P42" i="3"/>
  <c r="K42" i="3"/>
  <c r="F42" i="3"/>
  <c r="AN42" i="3" s="1"/>
  <c r="AJ41" i="3"/>
  <c r="AE41" i="3"/>
  <c r="X41" i="3"/>
  <c r="T41" i="3"/>
  <c r="P41" i="3"/>
  <c r="K41" i="3"/>
  <c r="F41" i="3"/>
  <c r="AN41" i="3" s="1"/>
  <c r="AJ40" i="3"/>
  <c r="AE40" i="3"/>
  <c r="X40" i="3"/>
  <c r="T40" i="3"/>
  <c r="P40" i="3"/>
  <c r="K40" i="3"/>
  <c r="F40" i="3"/>
  <c r="AN40" i="3" s="1"/>
  <c r="AJ39" i="3"/>
  <c r="AE39" i="3"/>
  <c r="X39" i="3"/>
  <c r="T39" i="3"/>
  <c r="P39" i="3"/>
  <c r="K39" i="3"/>
  <c r="F39" i="3"/>
  <c r="AN39" i="3" s="1"/>
  <c r="AJ38" i="3"/>
  <c r="AE38" i="3"/>
  <c r="X38" i="3"/>
  <c r="T38" i="3"/>
  <c r="P38" i="3"/>
  <c r="K38" i="3"/>
  <c r="F38" i="3"/>
  <c r="AN38" i="3" s="1"/>
  <c r="AJ37" i="3"/>
  <c r="AE37" i="3"/>
  <c r="X37" i="3"/>
  <c r="T37" i="3"/>
  <c r="P37" i="3"/>
  <c r="K37" i="3"/>
  <c r="F37" i="3"/>
  <c r="AN37" i="3" s="1"/>
  <c r="AJ36" i="3"/>
  <c r="AE36" i="3"/>
  <c r="X36" i="3"/>
  <c r="T36" i="3"/>
  <c r="P36" i="3"/>
  <c r="K36" i="3"/>
  <c r="F36" i="3"/>
  <c r="AN36" i="3" s="1"/>
  <c r="AJ35" i="3"/>
  <c r="AE35" i="3"/>
  <c r="X35" i="3"/>
  <c r="T35" i="3"/>
  <c r="P35" i="3"/>
  <c r="K35" i="3"/>
  <c r="F35" i="3"/>
  <c r="AN35" i="3" s="1"/>
  <c r="AJ34" i="3"/>
  <c r="AE34" i="3"/>
  <c r="X34" i="3"/>
  <c r="T34" i="3"/>
  <c r="P34" i="3"/>
  <c r="K34" i="3"/>
  <c r="F34" i="3"/>
  <c r="AN34" i="3" s="1"/>
  <c r="AJ33" i="3"/>
  <c r="AE33" i="3"/>
  <c r="X33" i="3"/>
  <c r="T33" i="3"/>
  <c r="P33" i="3"/>
  <c r="K33" i="3"/>
  <c r="F33" i="3"/>
  <c r="AN33" i="3" s="1"/>
  <c r="AJ32" i="3"/>
  <c r="AE32" i="3"/>
  <c r="X32" i="3"/>
  <c r="T32" i="3"/>
  <c r="P32" i="3"/>
  <c r="K32" i="3"/>
  <c r="F32" i="3"/>
  <c r="AN32" i="3" s="1"/>
  <c r="AJ31" i="3"/>
  <c r="AE31" i="3"/>
  <c r="X31" i="3"/>
  <c r="T31" i="3"/>
  <c r="P31" i="3"/>
  <c r="K31" i="3"/>
  <c r="F31" i="3"/>
  <c r="AN31" i="3" s="1"/>
  <c r="AJ30" i="3"/>
  <c r="AE30" i="3"/>
  <c r="X30" i="3"/>
  <c r="T30" i="3"/>
  <c r="P30" i="3"/>
  <c r="K30" i="3"/>
  <c r="F30" i="3"/>
  <c r="AN30" i="3" s="1"/>
  <c r="AJ29" i="3"/>
  <c r="AE29" i="3"/>
  <c r="X29" i="3"/>
  <c r="T29" i="3"/>
  <c r="P29" i="3"/>
  <c r="K29" i="3"/>
  <c r="F29" i="3"/>
  <c r="AN29" i="3" s="1"/>
  <c r="AJ28" i="3"/>
  <c r="AE28" i="3"/>
  <c r="X28" i="3"/>
  <c r="T28" i="3"/>
  <c r="P28" i="3"/>
  <c r="K28" i="3"/>
  <c r="F28" i="3"/>
  <c r="AN28" i="3" s="1"/>
  <c r="AJ27" i="3"/>
  <c r="AE27" i="3"/>
  <c r="X27" i="3"/>
  <c r="T27" i="3"/>
  <c r="P27" i="3"/>
  <c r="K27" i="3"/>
  <c r="F27" i="3"/>
  <c r="AN27" i="3" s="1"/>
  <c r="AJ26" i="3"/>
  <c r="AE26" i="3"/>
  <c r="X26" i="3"/>
  <c r="T26" i="3"/>
  <c r="P26" i="3"/>
  <c r="K26" i="3"/>
  <c r="F26" i="3"/>
  <c r="AN26" i="3" s="1"/>
  <c r="AJ25" i="3"/>
  <c r="AE25" i="3"/>
  <c r="X25" i="3"/>
  <c r="T25" i="3"/>
  <c r="P25" i="3"/>
  <c r="K25" i="3"/>
  <c r="F25" i="3"/>
  <c r="AN25" i="3" s="1"/>
  <c r="AJ24" i="3"/>
  <c r="AE24" i="3"/>
  <c r="X24" i="3"/>
  <c r="T24" i="3"/>
  <c r="P24" i="3"/>
  <c r="K24" i="3"/>
  <c r="F24" i="3"/>
  <c r="AN24" i="3" s="1"/>
  <c r="AJ23" i="3"/>
  <c r="AE23" i="3"/>
  <c r="X23" i="3"/>
  <c r="T23" i="3"/>
  <c r="P23" i="3"/>
  <c r="K23" i="3"/>
  <c r="F23" i="3"/>
  <c r="AN23" i="3" s="1"/>
  <c r="AJ22" i="3"/>
  <c r="AE22" i="3"/>
  <c r="X22" i="3"/>
  <c r="T22" i="3"/>
  <c r="P22" i="3"/>
  <c r="K22" i="3"/>
  <c r="F22" i="3"/>
  <c r="AN22" i="3" s="1"/>
  <c r="AJ21" i="3"/>
  <c r="AE21" i="3"/>
  <c r="X21" i="3"/>
  <c r="T21" i="3"/>
  <c r="P21" i="3"/>
  <c r="K21" i="3"/>
  <c r="F21" i="3"/>
  <c r="AN21" i="3" s="1"/>
  <c r="AJ20" i="3"/>
  <c r="AE20" i="3"/>
  <c r="X20" i="3"/>
  <c r="T20" i="3"/>
  <c r="P20" i="3"/>
  <c r="K20" i="3"/>
  <c r="F20" i="3"/>
  <c r="AN20" i="3" s="1"/>
  <c r="AJ19" i="3"/>
  <c r="AE19" i="3"/>
  <c r="X19" i="3"/>
  <c r="T19" i="3"/>
  <c r="P19" i="3"/>
  <c r="K19" i="3"/>
  <c r="F19" i="3"/>
  <c r="AN19" i="3" s="1"/>
  <c r="AJ18" i="3"/>
  <c r="AE18" i="3"/>
  <c r="X18" i="3"/>
  <c r="T18" i="3"/>
  <c r="P18" i="3"/>
  <c r="K18" i="3"/>
  <c r="F18" i="3"/>
  <c r="AN18" i="3" s="1"/>
  <c r="AJ17" i="3"/>
  <c r="AE17" i="3"/>
  <c r="X17" i="3"/>
  <c r="T17" i="3"/>
  <c r="P17" i="3"/>
  <c r="K17" i="3"/>
  <c r="F17" i="3"/>
  <c r="AN17" i="3" s="1"/>
  <c r="AJ16" i="3"/>
  <c r="AE16" i="3"/>
  <c r="X16" i="3"/>
  <c r="T16" i="3"/>
  <c r="P16" i="3"/>
  <c r="K16" i="3"/>
  <c r="F16" i="3"/>
  <c r="AN16" i="3" s="1"/>
  <c r="AJ15" i="3"/>
  <c r="AE15" i="3"/>
  <c r="X15" i="3"/>
  <c r="T15" i="3"/>
  <c r="P15" i="3"/>
  <c r="K15" i="3"/>
  <c r="F15" i="3"/>
  <c r="AN15" i="3" s="1"/>
  <c r="AJ14" i="3"/>
  <c r="AE14" i="3"/>
  <c r="X14" i="3"/>
  <c r="T14" i="3"/>
  <c r="P14" i="3"/>
  <c r="K14" i="3"/>
  <c r="F14" i="3"/>
  <c r="AN14" i="3" s="1"/>
  <c r="AJ13" i="3"/>
  <c r="AE13" i="3"/>
  <c r="X13" i="3"/>
  <c r="T13" i="3"/>
  <c r="P13" i="3"/>
  <c r="K13" i="3"/>
  <c r="F13" i="3"/>
  <c r="AN13" i="3" s="1"/>
  <c r="AJ12" i="3"/>
  <c r="AE12" i="3"/>
  <c r="X12" i="3"/>
  <c r="T12" i="3"/>
  <c r="P12" i="3"/>
  <c r="K12" i="3"/>
  <c r="F12" i="3"/>
  <c r="AN12" i="3" s="1"/>
  <c r="AJ11" i="3"/>
  <c r="AE11" i="3"/>
  <c r="X11" i="3"/>
  <c r="T11" i="3"/>
  <c r="P11" i="3"/>
  <c r="K11" i="3"/>
  <c r="F11" i="3"/>
  <c r="AN11" i="3" s="1"/>
  <c r="AJ10" i="3"/>
  <c r="AE10" i="3"/>
  <c r="X10" i="3"/>
  <c r="T10" i="3"/>
  <c r="P10" i="3"/>
  <c r="K10" i="3"/>
  <c r="F10" i="3"/>
  <c r="AN10" i="3" s="1"/>
  <c r="AJ9" i="3"/>
  <c r="AE9" i="3"/>
  <c r="X9" i="3"/>
  <c r="T9" i="3"/>
  <c r="P9" i="3"/>
  <c r="K9" i="3"/>
  <c r="F9" i="3"/>
  <c r="AN9" i="3" s="1"/>
  <c r="AJ8" i="3"/>
  <c r="AE8" i="3"/>
  <c r="X8" i="3"/>
  <c r="T8" i="3"/>
  <c r="P8" i="3"/>
  <c r="K8" i="3"/>
  <c r="F8" i="3"/>
  <c r="AN8" i="3" s="1"/>
  <c r="AJ7" i="3"/>
  <c r="AE7" i="3"/>
  <c r="X7" i="3"/>
  <c r="T7" i="3"/>
  <c r="P7" i="3"/>
  <c r="K7" i="3"/>
  <c r="F7" i="3"/>
  <c r="AN7" i="3" s="1"/>
  <c r="AJ6" i="3"/>
  <c r="AJ74" i="3" s="1"/>
  <c r="AE6" i="3"/>
  <c r="AE74" i="3" s="1"/>
  <c r="X6" i="3"/>
  <c r="X74" i="3" s="1"/>
  <c r="T6" i="3"/>
  <c r="T74" i="3" s="1"/>
  <c r="P6" i="3"/>
  <c r="P74" i="3" s="1"/>
  <c r="K6" i="3"/>
  <c r="K74" i="3" s="1"/>
  <c r="F74" i="3"/>
  <c r="AN6" i="3" l="1"/>
  <c r="AN74" i="3" s="1"/>
</calcChain>
</file>

<file path=xl/sharedStrings.xml><?xml version="1.0" encoding="utf-8"?>
<sst xmlns="http://schemas.openxmlformats.org/spreadsheetml/2006/main" count="672" uniqueCount="160">
  <si>
    <t>----------------- MUNICIPIO -----------------</t>
  </si>
  <si>
    <t>FONDO GENERAL</t>
  </si>
  <si>
    <t>FONDO FISCALIZACIÓN</t>
  </si>
  <si>
    <t>FONDO FOMENTO MUNICIPAL 70%</t>
  </si>
  <si>
    <t>IEPS</t>
  </si>
  <si>
    <t>IMPUESTO SOBRE TENENCIA</t>
  </si>
  <si>
    <t>IMPUESTO ESPECIAL SOBRE PRODUCCIÓN Y SERVICIOS GASOLINA Y DIESEL 70%</t>
  </si>
  <si>
    <t>IMPUESTO ESPECIAL SOBRE PRODUCCIÓN Y SERVICIOS GASOLINA Y DIESEL 30%</t>
  </si>
  <si>
    <t>ISAN</t>
  </si>
  <si>
    <t>FONDO DE COMPENSACIÓN ISAN</t>
  </si>
  <si>
    <t>ISR BIENES MUEBLES</t>
  </si>
  <si>
    <t>FONDO ISR MUNICIPAL</t>
  </si>
  <si>
    <t>TOTAL PARTICIPACIONES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</si>
  <si>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</si>
  <si>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</si>
  <si>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</si>
  <si>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</si>
  <si>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</si>
  <si>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</si>
  <si>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</si>
  <si>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</si>
  <si>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</si>
  <si>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</si>
  <si>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</si>
  <si>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</si>
  <si>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</si>
  <si>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</si>
  <si>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 DEL SOTOL</t>
  </si>
  <si>
    <t>CUAUHTEMOC</t>
  </si>
  <si>
    <t>CUSIHUIRIACHI</t>
  </si>
  <si>
    <t>CHIHUAHUA</t>
  </si>
  <si>
    <t>CHINIPAS</t>
  </si>
  <si>
    <t>DELICIAS</t>
  </si>
  <si>
    <t>DR. 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</si>
  <si>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</si>
  <si>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</si>
  <si>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</si>
  <si>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</si>
  <si>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</si>
  <si>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</si>
  <si>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</si>
  <si>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</si>
  <si>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</si>
  <si>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</si>
  <si>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</si>
  <si>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</si>
  <si>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</si>
  <si>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</si>
  <si>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</si>
  <si>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</si>
  <si>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</si>
  <si>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</si>
  <si>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</si>
  <si>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</si>
  <si>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</si>
  <si>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</si>
  <si>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</si>
  <si>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</si>
  <si>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</si>
  <si>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</si>
  <si>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</si>
  <si>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</si>
  <si>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</si>
  <si>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</si>
  <si>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</si>
  <si>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</si>
  <si>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</si>
  <si>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</si>
  <si>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</si>
  <si>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</si>
  <si>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</si>
  <si>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</si>
  <si>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</si>
  <si>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</si>
  <si>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</si>
  <si>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</si>
  <si>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TEMOSACHIC</t>
  </si>
  <si>
    <t>URIQUE</t>
  </si>
  <si>
    <t>URUACHI</t>
  </si>
  <si>
    <t>ZARAGOZA VALLE DE</t>
  </si>
  <si>
    <t>GOBIERNO DEL ESTADO DE CHIHUAHUA</t>
  </si>
  <si>
    <t>SECRETARIA DE HACIENDA</t>
  </si>
  <si>
    <t>DESGLOSE DE PARTICIPACIONES A MUNICIPIOS REGISTRADAS EN EL EGRESO</t>
  </si>
  <si>
    <t>FONDO GENERAL NETO</t>
  </si>
  <si>
    <t>FAIP NETO</t>
  </si>
  <si>
    <t>IEPS NETO</t>
  </si>
  <si>
    <t>FODESEM</t>
  </si>
  <si>
    <t>DEL MES DE ENERO A MARZO DE 2024</t>
  </si>
  <si>
    <t>FONDO GENERAL 3ER AJ. CUAT 2023</t>
  </si>
  <si>
    <t>FONDO GENERAL AJUSTE ACLARACIÓN FEB 2024</t>
  </si>
  <si>
    <t>FONDO GENERAL RENDIMIENTOS AJUSTE FEB 2024</t>
  </si>
  <si>
    <t>FONDO DE FISCALIZACIÓN 4TO TRIM 2023</t>
  </si>
  <si>
    <t>FONDO DE FISCALIZACIÓN AJUSTE ACLARACIÓN FEB 2024</t>
  </si>
  <si>
    <t>FONDO FISCALIZACIÓN NETO</t>
  </si>
  <si>
    <t>FONDO DE FISCALIZACIÓN RENDIMIENTOS AJUSTE FEB 2024</t>
  </si>
  <si>
    <t>FONDO DE FOM. MPAL 3ER AJ. CUAT 2023</t>
  </si>
  <si>
    <t>FONDO DE FOM. MPAL AJUSTE ACLARACIÓN FEB 2024</t>
  </si>
  <si>
    <t>FONDO FOMENTO MUNICIPAL NETO</t>
  </si>
  <si>
    <t>FONDO DE FOM. MPAL RENDIMIENTOS AJUSTE FEB 2024</t>
  </si>
  <si>
    <t>FONDO DE ADM. DEL IMPUESTO PREDIAL 30%</t>
  </si>
  <si>
    <t>FAIP 3ER AJ. CUAT 2023</t>
  </si>
  <si>
    <t>FONDO DE ADM. DEL IMPUESTO PREDIAL NETO</t>
  </si>
  <si>
    <t>IEPS 3ER AJ. CUAT 2023</t>
  </si>
  <si>
    <t>I.E.P.S AJUSTE ACLARACIÓN FEB 2024</t>
  </si>
  <si>
    <t>I.E.P.S RENDIMIENTOS AJUSTE FEB 2024</t>
  </si>
  <si>
    <t>I.S.A.N. AJUSTE ACLARACIÓN FEB 2024</t>
  </si>
  <si>
    <t>ISAN NETO</t>
  </si>
  <si>
    <t>I.S.A.N RENDIMIENTOS AJUSTE FEB 2024</t>
  </si>
  <si>
    <t>ISR BIENES INMUEBLES AJUSTE ACLARACIÓN FEB 2024</t>
  </si>
  <si>
    <t>ISR BIENES INMUEBLES NETO</t>
  </si>
  <si>
    <t>ISR BIENES INMUEBLES RENDIMIENTOS AJUSTE FEB 2024</t>
  </si>
  <si>
    <t>T O T A L E S  .</t>
  </si>
  <si>
    <t>DEL MES DE ABRIL A JUNIO DE 2024</t>
  </si>
  <si>
    <t>FONDO GENERAL AJ. DEF 2023</t>
  </si>
  <si>
    <t>FONDO GENERAL 1ER AJUSTE 2024</t>
  </si>
  <si>
    <t xml:space="preserve">FONDO GENERAL NETO </t>
  </si>
  <si>
    <t>FONDO DE FISCALIZACIÓN AJUSTE DEF 2023</t>
  </si>
  <si>
    <t>FONDO DE FISCALIZACIÓN 1ER AJUSTE  2024</t>
  </si>
  <si>
    <t xml:space="preserve">FONDO DE FISCALIZACIÓN NETO </t>
  </si>
  <si>
    <t>FONDO FOM MPAL AJUSTE DEF 2023</t>
  </si>
  <si>
    <t>FONDO DE FOMENTO MUNICIPAL 70% 1ER AJUSTE 2024</t>
  </si>
  <si>
    <t>FAIP AJUSTE DEF 2023</t>
  </si>
  <si>
    <t>FAIP 1ER AJUSTE 2024</t>
  </si>
  <si>
    <t xml:space="preserve">IEPS </t>
  </si>
  <si>
    <t>IEPS AJUSTE DEF 2023</t>
  </si>
  <si>
    <t>IEPS 1ER AJUSTE 2024</t>
  </si>
  <si>
    <t>ISR BIENES INMUEBLES</t>
  </si>
  <si>
    <t>FONDO ISR MUNICIPAL PARTICIPABLE</t>
  </si>
  <si>
    <t>ISR PARTICIPABLE CIERRE 2023</t>
  </si>
  <si>
    <t>ISR PARTICIPABLE RECARGOS</t>
  </si>
  <si>
    <t>ISR PARTICIPABLE NETO</t>
  </si>
  <si>
    <t xml:space="preserve"> FODESEM</t>
  </si>
  <si>
    <t>HOJA 1 DE 1</t>
  </si>
  <si>
    <t>DEL MES DE JULIO A SEPTIEMBRE DE 2024</t>
  </si>
  <si>
    <t>FONDO DE FISCALIZACION</t>
  </si>
  <si>
    <t xml:space="preserve">FONDO DE FISCALIZACIÓN FOFIR 2DO AJUSTE TRIM 2024 </t>
  </si>
  <si>
    <t>FONDO DE FISCALIZACIÓN NETO</t>
  </si>
  <si>
    <t>FONDO FOM. MPAL</t>
  </si>
  <si>
    <t>TENENCIA</t>
  </si>
  <si>
    <t>GASOLINA Y DIESEL 70%</t>
  </si>
  <si>
    <t>GASOLINA Y DIESEL 30%</t>
  </si>
  <si>
    <t>ISR PARTICIPABLE</t>
  </si>
  <si>
    <t>FONDO DE FISCALIZACIÓN REND. AJUSTE FEB 2024</t>
  </si>
  <si>
    <t>DEL MES DE OCTUBRE A DICIEMBRE DE 2024</t>
  </si>
  <si>
    <t>CVE</t>
  </si>
  <si>
    <t>MUNICIPIO</t>
  </si>
  <si>
    <t>FONDO GRAL 2DO AJUST 2024</t>
  </si>
  <si>
    <t>TOTAL FONDO GENERAL</t>
  </si>
  <si>
    <t>Fondo de Fiscalización FOFIR 3ER Ajuste Trim 2024</t>
  </si>
  <si>
    <t>TOTAL FONDO DE FISCALIZACIÓN</t>
  </si>
  <si>
    <t>FEIEF                   FONDO DE FISCALIZACION</t>
  </si>
  <si>
    <t>FONDO DE FOM. MPAL 2DO AJUSTE 2024</t>
  </si>
  <si>
    <t>TOTAL FONDO FOM. MPAL</t>
  </si>
  <si>
    <t>FAIP 2DO AJUSTE 2024</t>
  </si>
  <si>
    <t>TOTAL FAIP</t>
  </si>
  <si>
    <t>IEPS 2DO AJUSTE 2024</t>
  </si>
  <si>
    <t>TOTAL IEPS</t>
  </si>
  <si>
    <t>TOTAL</t>
  </si>
  <si>
    <t xml:space="preserve">FONDO DE FISCALIZACIÓN FOFIR 3ER AJUSTE TRIM 2024 </t>
  </si>
  <si>
    <t>DEL MES DE ENERO A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</si>
</sst>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;"/>
    <numFmt numFmtId="165" formatCode="#,##0.00;\-#,##0.00;;@"/>
    <numFmt numFmtId="169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8.5"/>
      <color indexed="8"/>
      <name val="Arial Narrow"/>
      <family val="2"/>
    </font>
    <font>
      <sz val="9"/>
      <color theme="1"/>
      <name val="Calibri"/>
      <family val="2"/>
      <scheme val="minor"/>
    </font>
    <font>
      <b/>
      <sz val="8.5"/>
      <name val="Arial Narrow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8.5"/>
      <color theme="1"/>
      <name val="Arial Narrow"/>
      <family val="2"/>
    </font>
    <font>
      <b/>
      <sz val="10"/>
      <name val="Arial Narrow"/>
      <family val="2"/>
    </font>
    <font>
      <b/>
      <sz val="8.5"/>
      <color theme="1"/>
      <name val="Arial Narrow"/>
      <family val="2"/>
    </font>
    <font>
      <sz val="8.5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.5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1"/>
    <xf numFmtId="0" fontId="3" fillId="0" borderId="0" xfId="1" applyFont="1"/>
    <xf numFmtId="164" fontId="4" fillId="2" borderId="1" xfId="2" applyNumberFormat="1" applyFont="1" applyFill="1" applyBorder="1" applyAlignment="1">
      <alignment horizontal="center" vertical="center" wrapText="1"/>
    </xf>
    <xf numFmtId="0" fontId="4" fillId="0" borderId="0" xfId="2" applyFont="1"/>
    <xf numFmtId="4" fontId="2" fillId="0" borderId="0" xfId="1" applyNumberFormat="1"/>
    <xf numFmtId="0" fontId="6" fillId="2" borderId="1" xfId="0" applyFont="1" applyFill="1" applyBorder="1" applyAlignment="1">
      <alignment horizontal="center" vertical="center" wrapText="1"/>
    </xf>
    <xf numFmtId="4" fontId="8" fillId="0" borderId="0" xfId="2" applyNumberFormat="1" applyFont="1" applyProtection="1">
      <protection locked="0"/>
    </xf>
    <xf numFmtId="0" fontId="9" fillId="0" borderId="0" xfId="1" applyFont="1"/>
    <xf numFmtId="39" fontId="10" fillId="0" borderId="0" xfId="2" applyNumberFormat="1" applyFont="1"/>
    <xf numFmtId="165" fontId="7" fillId="2" borderId="1" xfId="3" applyNumberFormat="1" applyFont="1" applyFill="1" applyBorder="1" applyAlignment="1" applyProtection="1">
      <alignment horizontal="center" vertical="center" wrapText="1"/>
    </xf>
    <xf numFmtId="0" fontId="4" fillId="0" borderId="0" xfId="2" applyFont="1" applyAlignment="1">
      <alignment horizontal="center"/>
    </xf>
    <xf numFmtId="0" fontId="12" fillId="0" borderId="0" xfId="1" applyFont="1"/>
    <xf numFmtId="164" fontId="4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/>
    <xf numFmtId="4" fontId="16" fillId="0" borderId="0" xfId="2" applyNumberFormat="1" applyFont="1" applyProtection="1">
      <protection locked="0"/>
    </xf>
    <xf numFmtId="3" fontId="12" fillId="0" borderId="0" xfId="1" applyNumberFormat="1" applyFont="1"/>
    <xf numFmtId="39" fontId="5" fillId="0" borderId="0" xfId="2" applyNumberFormat="1" applyFont="1"/>
    <xf numFmtId="0" fontId="7" fillId="0" borderId="0" xfId="0" applyFont="1"/>
    <xf numFmtId="4" fontId="15" fillId="0" borderId="0" xfId="2" applyNumberFormat="1" applyFont="1" applyProtection="1">
      <protection locked="0"/>
    </xf>
    <xf numFmtId="0" fontId="6" fillId="0" borderId="0" xfId="1" applyFont="1"/>
    <xf numFmtId="4" fontId="12" fillId="0" borderId="0" xfId="1" applyNumberFormat="1" applyFont="1"/>
    <xf numFmtId="0" fontId="6" fillId="2" borderId="0" xfId="0" applyFont="1" applyFill="1" applyAlignment="1">
      <alignment horizontal="center" vertical="center" wrapText="1"/>
    </xf>
    <xf numFmtId="43" fontId="17" fillId="2" borderId="1" xfId="5" applyFont="1" applyFill="1" applyBorder="1" applyAlignment="1">
      <alignment horizontal="center" vertical="center" wrapText="1"/>
    </xf>
    <xf numFmtId="4" fontId="7" fillId="0" borderId="0" xfId="2" applyNumberFormat="1" applyFont="1" applyProtection="1">
      <protection locked="0"/>
    </xf>
    <xf numFmtId="4" fontId="18" fillId="0" borderId="0" xfId="1" applyNumberFormat="1" applyFont="1" applyAlignment="1">
      <alignment horizontal="right"/>
    </xf>
    <xf numFmtId="43" fontId="17" fillId="3" borderId="1" xfId="5" applyFont="1" applyFill="1" applyBorder="1" applyAlignment="1">
      <alignment horizontal="center" vertical="center" wrapText="1"/>
    </xf>
    <xf numFmtId="4" fontId="15" fillId="0" borderId="0" xfId="2" applyNumberFormat="1" applyFont="1" applyFill="1" applyProtection="1">
      <protection locked="0"/>
    </xf>
    <xf numFmtId="0" fontId="20" fillId="0" borderId="0" xfId="1" applyFont="1"/>
    <xf numFmtId="4" fontId="17" fillId="2" borderId="1" xfId="5" applyNumberFormat="1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22" fillId="0" borderId="0" xfId="2" applyFont="1"/>
    <xf numFmtId="4" fontId="23" fillId="0" borderId="0" xfId="2" applyNumberFormat="1" applyFont="1" applyProtection="1">
      <protection locked="0"/>
    </xf>
    <xf numFmtId="0" fontId="22" fillId="0" borderId="0" xfId="1" applyFont="1"/>
    <xf numFmtId="4" fontId="17" fillId="0" borderId="0" xfId="2" applyNumberFormat="1" applyFont="1" applyProtection="1">
      <protection locked="0"/>
    </xf>
    <xf numFmtId="3" fontId="23" fillId="0" borderId="0" xfId="2" applyNumberFormat="1" applyFont="1" applyProtection="1">
      <protection locked="0"/>
    </xf>
    <xf numFmtId="0" fontId="24" fillId="0" borderId="0" xfId="1" applyFont="1"/>
    <xf numFmtId="0" fontId="26" fillId="2" borderId="1" xfId="0" applyFont="1" applyFill="1" applyBorder="1" applyAlignment="1">
      <alignment horizontal="center" vertical="center" wrapText="1"/>
    </xf>
    <xf numFmtId="4" fontId="15" fillId="2" borderId="1" xfId="5" applyNumberFormat="1" applyFont="1" applyFill="1" applyBorder="1" applyAlignment="1">
      <alignment horizontal="center" vertical="center" wrapText="1"/>
    </xf>
    <xf numFmtId="165" fontId="15" fillId="2" borderId="1" xfId="3" applyNumberFormat="1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3" fontId="15" fillId="2" borderId="1" xfId="5" applyFont="1" applyFill="1" applyBorder="1" applyAlignment="1">
      <alignment horizontal="center" vertical="center" wrapText="1"/>
    </xf>
    <xf numFmtId="0" fontId="16" fillId="0" borderId="0" xfId="0" applyFont="1"/>
    <xf numFmtId="0" fontId="25" fillId="0" borderId="0" xfId="2" applyFont="1" applyAlignment="1">
      <alignment horizontal="center"/>
    </xf>
    <xf numFmtId="0" fontId="25" fillId="0" borderId="0" xfId="2" applyFont="1"/>
    <xf numFmtId="0" fontId="25" fillId="0" borderId="0" xfId="1" applyFont="1"/>
    <xf numFmtId="0" fontId="27" fillId="0" borderId="0" xfId="1" applyFont="1"/>
    <xf numFmtId="39" fontId="21" fillId="0" borderId="0" xfId="2" applyNumberFormat="1" applyFont="1"/>
    <xf numFmtId="165" fontId="27" fillId="0" borderId="0" xfId="3" applyNumberFormat="1" applyFont="1" applyFill="1" applyAlignment="1" applyProtection="1"/>
    <xf numFmtId="165" fontId="28" fillId="0" borderId="0" xfId="3" applyNumberFormat="1" applyFont="1" applyFill="1" applyAlignment="1" applyProtection="1"/>
    <xf numFmtId="0" fontId="27" fillId="0" borderId="0" xfId="1" applyFont="1" applyFill="1"/>
    <xf numFmtId="0" fontId="24" fillId="0" borderId="0" xfId="1" applyFont="1" applyFill="1"/>
    <xf numFmtId="0" fontId="25" fillId="0" borderId="0" xfId="1" applyFont="1" applyFill="1"/>
    <xf numFmtId="4" fontId="27" fillId="0" borderId="0" xfId="1" applyNumberFormat="1" applyFont="1" applyFill="1"/>
    <xf numFmtId="4" fontId="24" fillId="0" borderId="0" xfId="1" applyNumberFormat="1" applyFont="1" applyFill="1"/>
    <xf numFmtId="43" fontId="27" fillId="0" borderId="0" xfId="5" applyFont="1" applyFill="1"/>
    <xf numFmtId="4" fontId="15" fillId="0" borderId="0" xfId="1" applyNumberFormat="1" applyFont="1" applyFill="1" applyAlignment="1">
      <alignment horizontal="right"/>
    </xf>
    <xf numFmtId="4" fontId="27" fillId="0" borderId="0" xfId="1" applyNumberFormat="1" applyFont="1"/>
    <xf numFmtId="43" fontId="27" fillId="0" borderId="0" xfId="5" applyFont="1"/>
    <xf numFmtId="164" fontId="26" fillId="2" borderId="1" xfId="2" applyNumberFormat="1" applyFont="1" applyFill="1" applyBorder="1" applyAlignment="1">
      <alignment horizontal="center" vertical="center" wrapText="1"/>
    </xf>
    <xf numFmtId="164" fontId="26" fillId="3" borderId="1" xfId="2" applyNumberFormat="1" applyFont="1" applyFill="1" applyBorder="1" applyAlignment="1">
      <alignment horizontal="center" vertical="center" wrapText="1"/>
    </xf>
    <xf numFmtId="0" fontId="29" fillId="0" borderId="0" xfId="1" applyFont="1"/>
    <xf numFmtId="0" fontId="26" fillId="0" borderId="0" xfId="2" applyFont="1" applyAlignment="1">
      <alignment horizontal="center"/>
    </xf>
    <xf numFmtId="0" fontId="26" fillId="0" borderId="0" xfId="2" applyFont="1"/>
    <xf numFmtId="0" fontId="26" fillId="0" borderId="0" xfId="1" applyFont="1"/>
    <xf numFmtId="0" fontId="16" fillId="0" borderId="0" xfId="1" applyFont="1"/>
    <xf numFmtId="39" fontId="15" fillId="0" borderId="0" xfId="2" applyNumberFormat="1" applyFont="1"/>
    <xf numFmtId="165" fontId="16" fillId="0" borderId="0" xfId="3" applyNumberFormat="1" applyFont="1" applyFill="1" applyAlignment="1" applyProtection="1"/>
    <xf numFmtId="165" fontId="30" fillId="0" borderId="0" xfId="3" applyNumberFormat="1" applyFont="1" applyFill="1" applyAlignment="1" applyProtection="1"/>
    <xf numFmtId="0" fontId="16" fillId="0" borderId="0" xfId="1" applyFont="1" applyFill="1"/>
    <xf numFmtId="0" fontId="29" fillId="0" borderId="0" xfId="1" applyFont="1" applyFill="1"/>
    <xf numFmtId="0" fontId="26" fillId="0" borderId="0" xfId="1" applyFont="1" applyFill="1"/>
    <xf numFmtId="4" fontId="16" fillId="0" borderId="0" xfId="1" applyNumberFormat="1" applyFont="1" applyFill="1"/>
    <xf numFmtId="4" fontId="29" fillId="0" borderId="0" xfId="1" applyNumberFormat="1" applyFont="1" applyFill="1"/>
    <xf numFmtId="43" fontId="16" fillId="0" borderId="0" xfId="5" applyFont="1" applyFill="1"/>
    <xf numFmtId="4" fontId="16" fillId="0" borderId="0" xfId="1" applyNumberFormat="1" applyFont="1"/>
    <xf numFmtId="43" fontId="16" fillId="0" borderId="0" xfId="5" applyFont="1"/>
    <xf numFmtId="4" fontId="24" fillId="0" borderId="0" xfId="1" applyNumberFormat="1" applyFont="1"/>
    <xf numFmtId="38" fontId="15" fillId="0" borderId="2" xfId="3" applyNumberFormat="1" applyFont="1" applyBorder="1" applyAlignment="1" applyProtection="1">
      <alignment horizontal="center" vertical="center"/>
    </xf>
    <xf numFmtId="38" fontId="15" fillId="0" borderId="0" xfId="3" applyNumberFormat="1" applyFont="1" applyBorder="1" applyAlignment="1" applyProtection="1">
      <alignment horizontal="center" vertical="center"/>
    </xf>
    <xf numFmtId="0" fontId="26" fillId="2" borderId="1" xfId="2" quotePrefix="1" applyFont="1" applyFill="1" applyBorder="1" applyAlignment="1">
      <alignment horizontal="center" vertical="center"/>
    </xf>
    <xf numFmtId="38" fontId="19" fillId="0" borderId="0" xfId="3" applyNumberFormat="1" applyFont="1" applyAlignment="1" applyProtection="1">
      <alignment horizontal="center" vertical="center"/>
    </xf>
    <xf numFmtId="38" fontId="21" fillId="0" borderId="0" xfId="3" applyNumberFormat="1" applyFont="1" applyBorder="1" applyAlignment="1" applyProtection="1">
      <alignment horizontal="center" vertical="center"/>
    </xf>
    <xf numFmtId="38" fontId="19" fillId="0" borderId="2" xfId="3" applyNumberFormat="1" applyFont="1" applyBorder="1" applyAlignment="1" applyProtection="1">
      <alignment horizontal="center" vertical="center"/>
    </xf>
    <xf numFmtId="38" fontId="21" fillId="0" borderId="2" xfId="3" applyNumberFormat="1" applyFont="1" applyBorder="1" applyAlignment="1" applyProtection="1">
      <alignment horizontal="center" vertical="center"/>
    </xf>
    <xf numFmtId="0" fontId="18" fillId="2" borderId="3" xfId="2" quotePrefix="1" applyFont="1" applyFill="1" applyBorder="1" applyAlignment="1">
      <alignment horizontal="center" vertical="center"/>
    </xf>
    <xf numFmtId="0" fontId="18" fillId="2" borderId="4" xfId="2" quotePrefix="1" applyFont="1" applyFill="1" applyBorder="1" applyAlignment="1">
      <alignment horizontal="center" vertical="center"/>
    </xf>
    <xf numFmtId="38" fontId="11" fillId="0" borderId="0" xfId="3" applyNumberFormat="1" applyFont="1" applyAlignment="1" applyProtection="1">
      <alignment horizontal="center" vertical="center"/>
    </xf>
    <xf numFmtId="38" fontId="13" fillId="0" borderId="2" xfId="3" applyNumberFormat="1" applyFont="1" applyBorder="1" applyAlignment="1" applyProtection="1">
      <alignment horizontal="center" vertical="center"/>
    </xf>
    <xf numFmtId="0" fontId="4" fillId="2" borderId="1" xfId="2" quotePrefix="1" applyFont="1" applyFill="1" applyBorder="1" applyAlignment="1">
      <alignment horizontal="center" vertical="center"/>
    </xf>
    <xf numFmtId="38" fontId="14" fillId="0" borderId="0" xfId="3" applyNumberFormat="1" applyFont="1" applyAlignment="1" applyProtection="1">
      <alignment horizontal="center" vertical="center"/>
    </xf>
    <xf numFmtId="0" fontId="6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5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horizontal="center"/>
    </xf>
    <xf numFmtId="0" fontId="6" fillId="0" borderId="0" xfId="2" applyFont="1"/>
    <xf numFmtId="4" fontId="8" fillId="0" borderId="0" xfId="1" applyNumberFormat="1" applyFont="1"/>
    <xf numFmtId="39" fontId="7" fillId="0" borderId="0" xfId="2" applyNumberFormat="1" applyFont="1"/>
    <xf numFmtId="3" fontId="6" fillId="0" borderId="0" xfId="1" applyNumberFormat="1" applyFont="1"/>
    <xf numFmtId="0" fontId="6" fillId="0" borderId="0" xfId="1" applyFont="1" applyAlignment="1">
      <alignment horizontal="right"/>
    </xf>
    <xf numFmtId="43" fontId="29" fillId="0" borderId="0" xfId="1" applyNumberFormat="1" applyFont="1"/>
    <xf numFmtId="165" fontId="31" fillId="0" borderId="0" xfId="3" applyNumberFormat="1" applyFont="1" applyBorder="1" applyAlignment="1" applyProtection="1">
      <alignment vertical="center"/>
    </xf>
    <xf numFmtId="165" fontId="29" fillId="0" borderId="0" xfId="1" applyNumberFormat="1" applyFont="1"/>
    <xf numFmtId="43" fontId="16" fillId="0" borderId="0" xfId="5" applyFont="1" applyProtection="1">
      <protection locked="0"/>
    </xf>
    <xf numFmtId="169" fontId="29" fillId="0" borderId="0" xfId="5" applyNumberFormat="1" applyFont="1"/>
  </cellXfs>
  <cellStyles count="6">
    <cellStyle name="Millares" xfId="5" builtinId="3"/>
    <cellStyle name="Millares 2 3" xfId="3" xr:uid="{C773895A-0D50-4250-8236-4AF0DE3E38C0}"/>
    <cellStyle name="Millares 3" xfId="4" xr:uid="{A925EE75-4659-4566-BD0B-FE0FEB6EC613}"/>
    <cellStyle name="Normal" xfId="0" builtinId="0"/>
    <cellStyle name="Normal 2" xfId="1" xr:uid="{C7E61ADD-E514-4E04-AD60-4927A6FD205F}"/>
    <cellStyle name="Normal 2 2" xfId="2" xr:uid="{BDD7CA50-8F67-4F65-B6A3-2A8BB8062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FF3B-2327-4483-BF27-62DEC99ED7FF}">
  <dimension ref="A1:DP84"/>
  <sheetViews>
    <sheetView tabSelected="1" zoomScaleNormal="100" zoomScaleSheetLayoutView="50" workbookViewId="0">
      <pane xSplit="2" ySplit="5" topLeftCell="C48" activePane="bottomRight" state="frozen"/>
      <selection pane="topRight" activeCell="D1" sqref="D1"/>
      <selection pane="bottomLeft" activeCell="A6" sqref="A6"/>
      <selection pane="bottomRight" activeCell="D64" sqref="D64"/>
    </sheetView>
  </sheetViews>
  <sheetFormatPr baseColWidth="10" defaultColWidth="11.5703125" defaultRowHeight="12.75" x14ac:dyDescent="0.2"/>
  <cols>
    <col min="1" max="1" width="3" style="65" bestFit="1" customWidth="1"/>
    <col min="2" max="2" width="20.42578125" style="65" bestFit="1" customWidth="1"/>
    <col min="3" max="3" width="14.85546875" style="66" bestFit="1" customWidth="1"/>
    <col min="4" max="4" width="17.28515625" style="62" customWidth="1"/>
    <col min="5" max="5" width="15" style="62" bestFit="1" customWidth="1"/>
    <col min="6" max="6" width="14.42578125" style="62" customWidth="1"/>
    <col min="7" max="7" width="18" style="62" bestFit="1" customWidth="1"/>
    <col min="8" max="8" width="18" style="62" customWidth="1"/>
    <col min="9" max="9" width="16.140625" style="66" customWidth="1"/>
    <col min="10" max="10" width="14.5703125" style="66" bestFit="1" customWidth="1"/>
    <col min="11" max="11" width="15.7109375" style="66" customWidth="1"/>
    <col min="12" max="12" width="17" style="66" bestFit="1" customWidth="1"/>
    <col min="13" max="13" width="15" style="66" bestFit="1" customWidth="1"/>
    <col min="14" max="14" width="14.28515625" style="66" customWidth="1"/>
    <col min="15" max="15" width="16" style="66" bestFit="1" customWidth="1"/>
    <col min="16" max="17" width="16.5703125" style="66" customWidth="1"/>
    <col min="18" max="18" width="16.140625" style="62" customWidth="1"/>
    <col min="19" max="19" width="13.5703125" style="62" bestFit="1" customWidth="1"/>
    <col min="20" max="20" width="13.5703125" style="62" customWidth="1"/>
    <col min="21" max="21" width="14.7109375" style="62" bestFit="1" customWidth="1"/>
    <col min="22" max="22" width="16.28515625" style="62" bestFit="1" customWidth="1"/>
    <col min="23" max="23" width="12.28515625" style="66" customWidth="1"/>
    <col min="24" max="24" width="12.7109375" style="66" customWidth="1"/>
    <col min="25" max="26" width="14.7109375" style="66" customWidth="1"/>
    <col min="27" max="27" width="14.7109375" style="66" bestFit="1" customWidth="1"/>
    <col min="28" max="28" width="13.5703125" style="66" bestFit="1" customWidth="1"/>
    <col min="29" max="29" width="15" style="66" customWidth="1"/>
    <col min="30" max="30" width="15" style="66" bestFit="1" customWidth="1"/>
    <col min="31" max="31" width="13.7109375" style="66" bestFit="1" customWidth="1"/>
    <col min="32" max="33" width="13.42578125" style="66" customWidth="1"/>
    <col min="34" max="34" width="17.28515625" style="66" bestFit="1" customWidth="1"/>
    <col min="35" max="35" width="13.42578125" style="66" bestFit="1" customWidth="1"/>
    <col min="36" max="36" width="14.7109375" style="66" bestFit="1" customWidth="1"/>
    <col min="37" max="37" width="14.5703125" style="66" bestFit="1" customWidth="1"/>
    <col min="38" max="38" width="13.42578125" style="66" bestFit="1" customWidth="1"/>
    <col min="39" max="40" width="14.5703125" style="66" customWidth="1"/>
    <col min="41" max="41" width="13.42578125" style="66" bestFit="1" customWidth="1"/>
    <col min="42" max="42" width="12.42578125" style="66" customWidth="1"/>
    <col min="43" max="43" width="12.85546875" style="66" customWidth="1"/>
    <col min="44" max="44" width="18" style="66" bestFit="1" customWidth="1"/>
    <col min="45" max="45" width="16" style="66" customWidth="1"/>
    <col min="46" max="46" width="13.28515625" style="66" bestFit="1" customWidth="1"/>
    <col min="47" max="47" width="11.28515625" style="66" bestFit="1" customWidth="1"/>
    <col min="48" max="48" width="13.28515625" style="66" bestFit="1" customWidth="1"/>
    <col min="49" max="49" width="12" style="66" bestFit="1" customWidth="1"/>
    <col min="50" max="50" width="14" style="66" bestFit="1" customWidth="1"/>
    <col min="51" max="51" width="12.28515625" style="66" bestFit="1" customWidth="1"/>
    <col min="52" max="52" width="14.42578125" style="66" bestFit="1" customWidth="1"/>
    <col min="53" max="53" width="15.140625" style="66" bestFit="1" customWidth="1"/>
    <col min="54" max="54" width="14.5703125" style="66" bestFit="1" customWidth="1"/>
    <col min="55" max="55" width="13.42578125" style="66" bestFit="1" customWidth="1"/>
    <col min="56" max="56" width="15" style="66" bestFit="1" customWidth="1"/>
    <col min="57" max="57" width="15.85546875" style="66" bestFit="1" customWidth="1"/>
    <col min="58" max="58" width="15" style="66" bestFit="1" customWidth="1"/>
    <col min="59" max="59" width="14.85546875" style="62" bestFit="1" customWidth="1"/>
    <col min="60" max="60" width="15.85546875" style="62" bestFit="1" customWidth="1"/>
    <col min="61" max="61" width="11.5703125" style="62"/>
    <col min="62" max="62" width="14.7109375" style="62" bestFit="1" customWidth="1"/>
    <col min="63" max="63" width="13.42578125" style="62" bestFit="1" customWidth="1"/>
    <col min="64" max="64" width="12" style="62" bestFit="1" customWidth="1"/>
    <col min="65" max="65" width="8.5703125" style="62" bestFit="1" customWidth="1"/>
    <col min="66" max="66" width="11" style="62" bestFit="1" customWidth="1"/>
    <col min="67" max="68" width="12" style="62" bestFit="1" customWidth="1"/>
    <col min="69" max="69" width="13.42578125" style="62" bestFit="1" customWidth="1"/>
    <col min="70" max="70" width="6.5703125" style="62" bestFit="1" customWidth="1"/>
    <col min="71" max="71" width="12" style="62" bestFit="1" customWidth="1"/>
    <col min="72" max="72" width="11" style="62" bestFit="1" customWidth="1"/>
    <col min="73" max="73" width="6.5703125" style="62" bestFit="1" customWidth="1"/>
    <col min="74" max="74" width="10" style="62" bestFit="1" customWidth="1"/>
    <col min="75" max="77" width="11" style="62" bestFit="1" customWidth="1"/>
    <col min="78" max="78" width="12" style="62" bestFit="1" customWidth="1"/>
    <col min="79" max="79" width="4.140625" style="62" bestFit="1" customWidth="1"/>
    <col min="80" max="80" width="11" style="62" bestFit="1" customWidth="1"/>
    <col min="81" max="81" width="13.42578125" style="62" bestFit="1" customWidth="1"/>
    <col min="82" max="82" width="11" style="62" bestFit="1" customWidth="1"/>
    <col min="83" max="83" width="7.5703125" style="62" bestFit="1" customWidth="1"/>
    <col min="84" max="84" width="8.5703125" style="62" bestFit="1" customWidth="1"/>
    <col min="85" max="86" width="11" style="62" bestFit="1" customWidth="1"/>
    <col min="87" max="87" width="13.42578125" style="62" bestFit="1" customWidth="1"/>
    <col min="88" max="88" width="5.140625" style="62" bestFit="1" customWidth="1"/>
    <col min="89" max="89" width="12" style="62" bestFit="1" customWidth="1"/>
    <col min="90" max="90" width="11" style="62" bestFit="1" customWidth="1"/>
    <col min="91" max="91" width="10" style="62" bestFit="1" customWidth="1"/>
    <col min="92" max="93" width="11" style="62" bestFit="1" customWidth="1"/>
    <col min="94" max="95" width="12" style="62" bestFit="1" customWidth="1"/>
    <col min="96" max="96" width="10" style="62" bestFit="1" customWidth="1"/>
    <col min="97" max="97" width="6.5703125" style="62" bestFit="1" customWidth="1"/>
    <col min="98" max="98" width="8.5703125" style="62" bestFit="1" customWidth="1"/>
    <col min="99" max="99" width="10" style="62" bestFit="1" customWidth="1"/>
    <col min="100" max="100" width="8.5703125" style="62" bestFit="1" customWidth="1"/>
    <col min="101" max="101" width="12" style="62" bestFit="1" customWidth="1"/>
    <col min="102" max="102" width="7" style="62" customWidth="1"/>
    <col min="103" max="103" width="7.5703125" style="62" bestFit="1" customWidth="1"/>
    <col min="104" max="104" width="12" style="62" bestFit="1" customWidth="1"/>
    <col min="105" max="105" width="11" style="62" bestFit="1" customWidth="1"/>
    <col min="106" max="106" width="12" style="62" bestFit="1" customWidth="1"/>
    <col min="107" max="107" width="6.5703125" style="62" bestFit="1" customWidth="1"/>
    <col min="108" max="108" width="12" style="62" bestFit="1" customWidth="1"/>
    <col min="109" max="109" width="4.140625" style="62" bestFit="1" customWidth="1"/>
    <col min="110" max="111" width="11" style="62" bestFit="1" customWidth="1"/>
    <col min="112" max="112" width="8.5703125" style="62" bestFit="1" customWidth="1"/>
    <col min="113" max="113" width="11" style="62" bestFit="1" customWidth="1"/>
    <col min="114" max="114" width="6.5703125" style="62" bestFit="1" customWidth="1"/>
    <col min="115" max="115" width="12" style="62" bestFit="1" customWidth="1"/>
    <col min="116" max="116" width="8.5703125" style="62" bestFit="1" customWidth="1"/>
    <col min="117" max="117" width="12" style="62" bestFit="1" customWidth="1"/>
    <col min="118" max="118" width="7.5703125" style="62" bestFit="1" customWidth="1"/>
    <col min="119" max="120" width="13.42578125" style="62" bestFit="1" customWidth="1"/>
    <col min="121" max="16384" width="11.5703125" style="62"/>
  </cols>
  <sheetData>
    <row r="1" spans="1:120" ht="12" customHeight="1" x14ac:dyDescent="0.2">
      <c r="A1" s="80" t="s">
        <v>80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</row>
    <row r="2" spans="1:120" ht="12" customHeight="1" x14ac:dyDescent="0.2">
      <c r="A2" s="80" t="s">
        <v>81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</row>
    <row r="3" spans="1:120" ht="12" customHeight="1" x14ac:dyDescent="0.2">
      <c r="A3" s="80" t="s">
        <v>82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</row>
    <row r="4" spans="1:120" ht="12" customHeight="1" x14ac:dyDescent="0.2">
      <c r="A4" s="79" t="s">
        <v>159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</row>
    <row r="5" spans="1:120" s="43" customFormat="1" ht="132.75" customHeight="1" x14ac:dyDescent="0.2">
      <c r="A5" s="81" t="s">
        <v>0</v>
      </c>
      <c r="B5" s="81"/>
      <c r="C5" s="60" t="s">
        <v>1</v>
      </c>
      <c r="D5" s="60" t="s">
        <v>88</v>
      </c>
      <c r="E5" s="60" t="s">
        <v>89</v>
      </c>
      <c r="F5" s="38" t="s">
        <v>113</v>
      </c>
      <c r="G5" s="38" t="s">
        <v>114</v>
      </c>
      <c r="H5" s="97" t="s">
        <v>146</v>
      </c>
      <c r="I5" s="61" t="s">
        <v>83</v>
      </c>
      <c r="J5" s="60" t="s">
        <v>90</v>
      </c>
      <c r="K5" s="60" t="s">
        <v>2</v>
      </c>
      <c r="L5" s="60" t="s">
        <v>91</v>
      </c>
      <c r="M5" s="60" t="s">
        <v>92</v>
      </c>
      <c r="N5" s="38" t="s">
        <v>116</v>
      </c>
      <c r="O5" s="38" t="s">
        <v>117</v>
      </c>
      <c r="P5" s="39" t="s">
        <v>135</v>
      </c>
      <c r="Q5" s="39" t="s">
        <v>158</v>
      </c>
      <c r="R5" s="61" t="s">
        <v>93</v>
      </c>
      <c r="S5" s="60" t="s">
        <v>142</v>
      </c>
      <c r="T5" s="98" t="s">
        <v>150</v>
      </c>
      <c r="U5" s="60" t="s">
        <v>3</v>
      </c>
      <c r="V5" s="60" t="s">
        <v>95</v>
      </c>
      <c r="W5" s="60" t="s">
        <v>96</v>
      </c>
      <c r="X5" s="60" t="s">
        <v>119</v>
      </c>
      <c r="Y5" s="60" t="s">
        <v>120</v>
      </c>
      <c r="Z5" s="97" t="s">
        <v>151</v>
      </c>
      <c r="AA5" s="61" t="s">
        <v>97</v>
      </c>
      <c r="AB5" s="60" t="s">
        <v>98</v>
      </c>
      <c r="AC5" s="60" t="s">
        <v>99</v>
      </c>
      <c r="AD5" s="40" t="s">
        <v>100</v>
      </c>
      <c r="AE5" s="38" t="s">
        <v>121</v>
      </c>
      <c r="AF5" s="38" t="s">
        <v>122</v>
      </c>
      <c r="AG5" s="97" t="s">
        <v>153</v>
      </c>
      <c r="AH5" s="61" t="s">
        <v>101</v>
      </c>
      <c r="AI5" s="38" t="s">
        <v>4</v>
      </c>
      <c r="AJ5" s="38" t="s">
        <v>102</v>
      </c>
      <c r="AK5" s="38" t="s">
        <v>103</v>
      </c>
      <c r="AL5" s="38" t="s">
        <v>124</v>
      </c>
      <c r="AM5" s="38" t="s">
        <v>125</v>
      </c>
      <c r="AN5" s="97" t="s">
        <v>155</v>
      </c>
      <c r="AO5" s="41" t="s">
        <v>85</v>
      </c>
      <c r="AP5" s="38" t="s">
        <v>104</v>
      </c>
      <c r="AQ5" s="60" t="s">
        <v>5</v>
      </c>
      <c r="AR5" s="60" t="s">
        <v>6</v>
      </c>
      <c r="AS5" s="60" t="s">
        <v>7</v>
      </c>
      <c r="AT5" s="60" t="s">
        <v>8</v>
      </c>
      <c r="AU5" s="60" t="s">
        <v>105</v>
      </c>
      <c r="AV5" s="61" t="s">
        <v>106</v>
      </c>
      <c r="AW5" s="60" t="s">
        <v>107</v>
      </c>
      <c r="AX5" s="60" t="s">
        <v>9</v>
      </c>
      <c r="AY5" s="60" t="s">
        <v>10</v>
      </c>
      <c r="AZ5" s="60" t="s">
        <v>108</v>
      </c>
      <c r="BA5" s="61" t="s">
        <v>109</v>
      </c>
      <c r="BB5" s="60" t="s">
        <v>110</v>
      </c>
      <c r="BC5" s="60" t="s">
        <v>11</v>
      </c>
      <c r="BD5" s="42" t="s">
        <v>128</v>
      </c>
      <c r="BE5" s="61" t="s">
        <v>130</v>
      </c>
      <c r="BF5" s="42" t="s">
        <v>129</v>
      </c>
      <c r="BG5" s="60" t="s">
        <v>86</v>
      </c>
      <c r="BH5" s="60" t="s">
        <v>12</v>
      </c>
    </row>
    <row r="6" spans="1:120" ht="14.45" customHeight="1" x14ac:dyDescent="0.2">
      <c r="A6" s="63">
        <v>1</v>
      </c>
      <c r="B6" s="64" t="s">
        <v>13</v>
      </c>
      <c r="C6" s="16">
        <f>+'01'!C6+'02'!D6+'03'!C6+'04'!C6</f>
        <v>33476504.950000003</v>
      </c>
      <c r="D6" s="16">
        <f>+'01'!D6</f>
        <v>939440.64150594885</v>
      </c>
      <c r="E6" s="16">
        <f>+'01'!E6</f>
        <v>-2006.31</v>
      </c>
      <c r="F6" s="16">
        <f>+'02'!E6</f>
        <v>217445.5</v>
      </c>
      <c r="G6" s="16">
        <f>+'02'!F6</f>
        <v>618825.1</v>
      </c>
      <c r="H6" s="16">
        <f>+'04'!D6</f>
        <v>-1305978.68</v>
      </c>
      <c r="I6" s="16">
        <f>SUM(C6:H6)</f>
        <v>33944231.201505952</v>
      </c>
      <c r="J6" s="16">
        <f>+'01'!G6</f>
        <v>0</v>
      </c>
      <c r="K6" s="16">
        <f>+'04'!F6+'03'!D6+'02'!H6+'01'!H6</f>
        <v>802946.11</v>
      </c>
      <c r="L6" s="16">
        <f>+'01'!I6</f>
        <v>256417.53653963812</v>
      </c>
      <c r="M6" s="16">
        <f>+'01'!J6</f>
        <v>-43.21</v>
      </c>
      <c r="N6" s="16">
        <f>+'02'!I6</f>
        <v>10264.129999999999</v>
      </c>
      <c r="O6" s="16">
        <f>+'02'!J6</f>
        <v>276993.78999999998</v>
      </c>
      <c r="P6" s="16">
        <f>+'03'!E6</f>
        <v>407132.46</v>
      </c>
      <c r="Q6" s="108">
        <f>+'04'!G6</f>
        <v>313343.96999999997</v>
      </c>
      <c r="R6" s="16">
        <f>SUM(K6:Q6)</f>
        <v>2067054.7865396379</v>
      </c>
      <c r="S6" s="16">
        <f>+'01'!L6</f>
        <v>0</v>
      </c>
      <c r="T6" s="16">
        <f>+'04'!I6</f>
        <v>76401.19</v>
      </c>
      <c r="U6" s="16">
        <f>+'04'!J6+'03'!G6+'02'!L6+'01'!M6</f>
        <v>6054660.4699999997</v>
      </c>
      <c r="V6" s="16">
        <f>+'01'!N6</f>
        <v>147419.69407611366</v>
      </c>
      <c r="W6" s="16">
        <f>+'01'!O6</f>
        <v>-358.2</v>
      </c>
      <c r="X6" s="16">
        <f>+'02'!M6</f>
        <v>-2245.29</v>
      </c>
      <c r="Y6" s="16">
        <f>+'02'!N6</f>
        <v>137194.63</v>
      </c>
      <c r="Z6" s="16">
        <f>+'04'!K6</f>
        <v>-214344.44</v>
      </c>
      <c r="AA6" s="16">
        <f>SUM(U6:Z6)</f>
        <v>6122326.8640761124</v>
      </c>
      <c r="AB6" s="16">
        <f>+'01'!Q6</f>
        <v>0</v>
      </c>
      <c r="AC6" s="16">
        <f>+'04'!M6+'03'!H6+'02'!P6+'01'!R6</f>
        <v>1698438.8599999999</v>
      </c>
      <c r="AD6" s="16">
        <f>+'01'!S6</f>
        <v>62322.374608537189</v>
      </c>
      <c r="AE6" s="16">
        <f>+'02'!Q6</f>
        <v>9956.01</v>
      </c>
      <c r="AF6" s="16">
        <f>+'02'!R6</f>
        <v>83596.100000000006</v>
      </c>
      <c r="AG6" s="16">
        <f>+'04'!N6</f>
        <v>-120813.5</v>
      </c>
      <c r="AH6" s="16">
        <f>SUM(AC6:AG6)</f>
        <v>1733499.8446085372</v>
      </c>
      <c r="AI6" s="16">
        <f>+'04'!P6+'03'!I6+'02'!T6+'01'!U6</f>
        <v>926716.52</v>
      </c>
      <c r="AJ6" s="16">
        <f>+'01'!V6</f>
        <v>-27698.330999390844</v>
      </c>
      <c r="AK6" s="16">
        <f>+'01'!W6</f>
        <v>-110.09</v>
      </c>
      <c r="AL6" s="16">
        <f>+'02'!U6</f>
        <v>-4377.5200000000004</v>
      </c>
      <c r="AM6" s="16">
        <f>+'02'!V6</f>
        <v>-47094.84</v>
      </c>
      <c r="AN6" s="16">
        <f>+'04'!Q6</f>
        <v>-5030.41</v>
      </c>
      <c r="AO6" s="16">
        <f>SUM(AI6:AN6)</f>
        <v>842405.32900060923</v>
      </c>
      <c r="AP6" s="16">
        <f>+'01'!Y6</f>
        <v>0</v>
      </c>
      <c r="AQ6" s="16">
        <f>+'04'!S6+'03'!J6+'02'!X6+'01'!Z6</f>
        <v>206.78</v>
      </c>
      <c r="AR6" s="16">
        <f>+'04'!T6+'03'!K6+'02'!Y6+'01'!AA6</f>
        <v>516559.12</v>
      </c>
      <c r="AS6" s="16">
        <f>+'04'!U6+'03'!L6+'02'!Z6+'01'!AB6</f>
        <v>221382.47999999998</v>
      </c>
      <c r="AT6" s="16">
        <f>+'04'!V6+'03'!M6+'02'!AA6+'01'!AC6</f>
        <v>636477.71</v>
      </c>
      <c r="AU6" s="16">
        <f>+'01'!AD6</f>
        <v>-50.91</v>
      </c>
      <c r="AV6" s="16">
        <f>SUM(AT6:AU6)</f>
        <v>636426.79999999993</v>
      </c>
      <c r="AW6" s="16">
        <f>+'01'!AF6</f>
        <v>0</v>
      </c>
      <c r="AX6" s="16">
        <f>+'04'!W6+'03'!N6+'02'!AB6+'01'!AG6</f>
        <v>138476.70000000001</v>
      </c>
      <c r="AY6" s="16">
        <f>+'04'!X6+'03'!O6+'02'!AC6+'01'!AH6</f>
        <v>132425.22</v>
      </c>
      <c r="AZ6" s="16">
        <f>+'01'!AI6</f>
        <v>3577.2404899263734</v>
      </c>
      <c r="BA6" s="16">
        <f>SUM(AY6:AZ6)</f>
        <v>136002.46048992636</v>
      </c>
      <c r="BB6" s="16">
        <f>+'01'!AK6</f>
        <v>29.079510073626931</v>
      </c>
      <c r="BC6" s="16">
        <f>+'04'!Y6+'03'!P6+'02'!AD6+'01'!AL6</f>
        <v>0</v>
      </c>
      <c r="BD6" s="16">
        <f>+'02'!AE6</f>
        <v>0</v>
      </c>
      <c r="BE6" s="16">
        <f>SUM(BC6:BD6)</f>
        <v>0</v>
      </c>
      <c r="BF6" s="16">
        <f>+'02'!AF6</f>
        <v>0</v>
      </c>
      <c r="BG6" s="16">
        <f>+'04'!Z6+'03'!Q6+'02'!AH6+'01'!AM6</f>
        <v>6978084.8399999999</v>
      </c>
      <c r="BH6" s="16">
        <f>+I6+J6+R6+S6+AA6+AB6+AH6+AO6+AP6+AQ6+AR6+AS6+AV6+AW6+AX6+BA6+BB6+BE6+BG6+BF6+T6</f>
        <v>53413087.475730836</v>
      </c>
      <c r="BJ6" s="106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</row>
    <row r="7" spans="1:120" ht="14.45" customHeight="1" x14ac:dyDescent="0.2">
      <c r="A7" s="63">
        <v>2</v>
      </c>
      <c r="B7" s="64" t="s">
        <v>14</v>
      </c>
      <c r="C7" s="16">
        <f>+'01'!C7+'02'!D7+'03'!C7+'04'!C7</f>
        <v>31732399.829999998</v>
      </c>
      <c r="D7" s="16">
        <f>+'01'!D7</f>
        <v>863413.4497383323</v>
      </c>
      <c r="E7" s="16">
        <f>+'01'!E7</f>
        <v>-1491.18</v>
      </c>
      <c r="F7" s="16">
        <f>+'02'!E7</f>
        <v>200081.59</v>
      </c>
      <c r="G7" s="16">
        <f>+'02'!F7</f>
        <v>598078.71</v>
      </c>
      <c r="H7" s="16">
        <f>+'04'!D7</f>
        <v>-1224346.78</v>
      </c>
      <c r="I7" s="16">
        <f t="shared" ref="I7:I70" si="0">SUM(C7:H7)</f>
        <v>32168135.619738329</v>
      </c>
      <c r="J7" s="16">
        <f>+'01'!G7</f>
        <v>0</v>
      </c>
      <c r="K7" s="16">
        <f>+'04'!F7+'03'!D7+'02'!H7+'01'!H7</f>
        <v>758808.85999999987</v>
      </c>
      <c r="L7" s="16">
        <f>+'01'!I7</f>
        <v>242975.91829681009</v>
      </c>
      <c r="M7" s="16">
        <f>+'01'!J7</f>
        <v>-32.11</v>
      </c>
      <c r="N7" s="16">
        <f>+'02'!I7</f>
        <v>9444.5</v>
      </c>
      <c r="O7" s="16">
        <f>+'02'!J7</f>
        <v>268295.92</v>
      </c>
      <c r="P7" s="16">
        <f>+'03'!E7</f>
        <v>390724.38</v>
      </c>
      <c r="Q7" s="108">
        <f>+'04'!G7</f>
        <v>291546.86</v>
      </c>
      <c r="R7" s="16">
        <f t="shared" ref="R7:R70" si="1">SUM(K7:Q7)</f>
        <v>1961764.3282968099</v>
      </c>
      <c r="S7" s="16">
        <f>+'01'!L7</f>
        <v>0</v>
      </c>
      <c r="T7" s="16">
        <f>+'04'!I7</f>
        <v>71131.11</v>
      </c>
      <c r="U7" s="16">
        <f>+'04'!J7+'03'!G7+'02'!L7+'01'!M7</f>
        <v>5738317.29</v>
      </c>
      <c r="V7" s="16">
        <f>+'01'!N7</f>
        <v>135489.2911781919</v>
      </c>
      <c r="W7" s="16">
        <f>+'01'!O7</f>
        <v>-266.23</v>
      </c>
      <c r="X7" s="16">
        <f>+'02'!M7</f>
        <v>-2066</v>
      </c>
      <c r="Y7" s="16">
        <f>+'02'!N7</f>
        <v>132595.10999999999</v>
      </c>
      <c r="Z7" s="16">
        <f>+'04'!K7</f>
        <v>-200946.56</v>
      </c>
      <c r="AA7" s="16">
        <f t="shared" ref="AA7:AA70" si="2">SUM(U7:Z7)</f>
        <v>5803122.9011781923</v>
      </c>
      <c r="AB7" s="16">
        <f>+'01'!Q7</f>
        <v>0</v>
      </c>
      <c r="AC7" s="16">
        <f>+'04'!M7+'03'!H7+'02'!P7+'01'!R7</f>
        <v>2685066.29</v>
      </c>
      <c r="AD7" s="16">
        <f>+'01'!S7</f>
        <v>116389.32636557476</v>
      </c>
      <c r="AE7" s="16">
        <f>+'02'!Q7</f>
        <v>18593.22</v>
      </c>
      <c r="AF7" s="16">
        <f>+'02'!R7</f>
        <v>117185.25</v>
      </c>
      <c r="AG7" s="16">
        <f>+'04'!N7</f>
        <v>-169356.7</v>
      </c>
      <c r="AH7" s="16">
        <f t="shared" ref="AH7:AH70" si="3">SUM(AC7:AG7)</f>
        <v>2767877.3863655748</v>
      </c>
      <c r="AI7" s="16">
        <f>+'04'!P7+'03'!I7+'02'!T7+'01'!U7</f>
        <v>875534.65999999992</v>
      </c>
      <c r="AJ7" s="16">
        <f>+'01'!V7</f>
        <v>-25456.756354336201</v>
      </c>
      <c r="AK7" s="16">
        <f>+'01'!W7</f>
        <v>-81.819999999999993</v>
      </c>
      <c r="AL7" s="16">
        <f>+'02'!U7</f>
        <v>-4027.96</v>
      </c>
      <c r="AM7" s="16">
        <f>+'02'!V7</f>
        <v>-45515.96</v>
      </c>
      <c r="AN7" s="16">
        <f>+'04'!Q7</f>
        <v>-4715.9799999999996</v>
      </c>
      <c r="AO7" s="16">
        <f t="shared" ref="AO7:AO70" si="4">SUM(AI7:AN7)</f>
        <v>795736.1836456639</v>
      </c>
      <c r="AP7" s="16">
        <f>+'01'!Y7</f>
        <v>0</v>
      </c>
      <c r="AQ7" s="16">
        <f>+'04'!S7+'03'!J7+'02'!X7+'01'!Z7</f>
        <v>195.16</v>
      </c>
      <c r="AR7" s="16">
        <f>+'04'!T7+'03'!K7+'02'!Y7+'01'!AA7</f>
        <v>919358.74</v>
      </c>
      <c r="AS7" s="16">
        <f>+'04'!U7+'03'!L7+'02'!Z7+'01'!AB7</f>
        <v>394010.88999999996</v>
      </c>
      <c r="AT7" s="16">
        <f>+'04'!V7+'03'!M7+'02'!AA7+'01'!AC7</f>
        <v>601427.32000000007</v>
      </c>
      <c r="AU7" s="16">
        <f>+'01'!AD7</f>
        <v>-37.840000000000003</v>
      </c>
      <c r="AV7" s="16">
        <f t="shared" ref="AV7:AV70" si="5">SUM(AT7:AU7)</f>
        <v>601389.4800000001</v>
      </c>
      <c r="AW7" s="16">
        <f>+'01'!AF7</f>
        <v>0</v>
      </c>
      <c r="AX7" s="16">
        <f>+'04'!W7+'03'!N7+'02'!AB7+'01'!AG7</f>
        <v>130864.73999999999</v>
      </c>
      <c r="AY7" s="16">
        <f>+'04'!X7+'03'!O7+'02'!AC7+'01'!AH7</f>
        <v>125097.03</v>
      </c>
      <c r="AZ7" s="16">
        <f>+'01'!AI7</f>
        <v>3373.4173615820719</v>
      </c>
      <c r="BA7" s="16">
        <f t="shared" ref="BA7:BA70" si="6">SUM(AY7:AZ7)</f>
        <v>128470.44736158208</v>
      </c>
      <c r="BB7" s="16">
        <f>+'01'!AK7</f>
        <v>27.422638417928177</v>
      </c>
      <c r="BC7" s="16">
        <f>+'04'!Y7+'03'!P7+'02'!AD7+'01'!AL7</f>
        <v>1704664.8599999999</v>
      </c>
      <c r="BD7" s="16">
        <f>+'02'!AE7</f>
        <v>0</v>
      </c>
      <c r="BE7" s="16">
        <f t="shared" ref="BE7:BE70" si="7">SUM(BC7:BD7)</f>
        <v>1704664.8599999999</v>
      </c>
      <c r="BF7" s="16">
        <f>+'02'!AF7</f>
        <v>0</v>
      </c>
      <c r="BG7" s="16">
        <f>+'04'!Z7+'03'!Q7+'02'!AH7+'01'!AM7</f>
        <v>9704654.7599999998</v>
      </c>
      <c r="BH7" s="16">
        <f t="shared" ref="BH7:BH70" si="8">+I7+J7+R7+S7+AA7+AB7+AH7+AO7+AP7+AQ7+AR7+AS7+AV7+AW7+AX7+BA7+BB7+BE7+BG7+BF7+T7</f>
        <v>57151404.029224567</v>
      </c>
      <c r="BJ7" s="106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</row>
    <row r="8" spans="1:120" ht="14.45" customHeight="1" x14ac:dyDescent="0.2">
      <c r="A8" s="63">
        <v>3</v>
      </c>
      <c r="B8" s="64" t="s">
        <v>15</v>
      </c>
      <c r="C8" s="16">
        <f>+'01'!C8+'02'!D8+'03'!C8+'04'!C8</f>
        <v>25249832.349999998</v>
      </c>
      <c r="D8" s="16">
        <f>+'01'!D8</f>
        <v>705824.97426754644</v>
      </c>
      <c r="E8" s="16">
        <f>+'01'!E8</f>
        <v>-1898.52</v>
      </c>
      <c r="F8" s="16">
        <f>+'02'!E8</f>
        <v>163113.23000000001</v>
      </c>
      <c r="G8" s="16">
        <f>+'02'!F8</f>
        <v>466402.75</v>
      </c>
      <c r="H8" s="16">
        <f>+'04'!D8</f>
        <v>-1002362.82</v>
      </c>
      <c r="I8" s="16">
        <f t="shared" si="0"/>
        <v>25580911.964267544</v>
      </c>
      <c r="J8" s="16">
        <f>+'01'!G8</f>
        <v>0</v>
      </c>
      <c r="K8" s="16">
        <f>+'04'!F8+'03'!D8+'02'!H8+'01'!H8</f>
        <v>607093.69999999995</v>
      </c>
      <c r="L8" s="16">
        <f>+'01'!I8</f>
        <v>184547.97703718755</v>
      </c>
      <c r="M8" s="16">
        <f>+'01'!J8</f>
        <v>-40.89</v>
      </c>
      <c r="N8" s="16">
        <f>+'02'!I8</f>
        <v>7699.47</v>
      </c>
      <c r="O8" s="16">
        <f>+'02'!J8</f>
        <v>208486.88</v>
      </c>
      <c r="P8" s="16">
        <f>+'03'!E8</f>
        <v>308168.27</v>
      </c>
      <c r="Q8" s="108">
        <f>+'04'!G8</f>
        <v>241552.31</v>
      </c>
      <c r="R8" s="16">
        <f t="shared" si="1"/>
        <v>1557507.7170371874</v>
      </c>
      <c r="S8" s="16">
        <f>+'01'!L8</f>
        <v>0</v>
      </c>
      <c r="T8" s="16">
        <f>+'04'!I8</f>
        <v>58875.28</v>
      </c>
      <c r="U8" s="16">
        <f>+'04'!J8+'03'!G8+'02'!L8+'01'!M8</f>
        <v>4567742.1900000004</v>
      </c>
      <c r="V8" s="16">
        <f>+'01'!N8</f>
        <v>110760.0599554683</v>
      </c>
      <c r="W8" s="16">
        <f>+'01'!O8</f>
        <v>-338.95</v>
      </c>
      <c r="X8" s="16">
        <f>+'02'!M8</f>
        <v>-1684.27</v>
      </c>
      <c r="Y8" s="16">
        <f>+'02'!N8</f>
        <v>103402.32</v>
      </c>
      <c r="Z8" s="16">
        <f>+'04'!K8</f>
        <v>-164513.32999999999</v>
      </c>
      <c r="AA8" s="16">
        <f t="shared" si="2"/>
        <v>4615368.0199554693</v>
      </c>
      <c r="AB8" s="16">
        <f>+'01'!Q8</f>
        <v>0</v>
      </c>
      <c r="AC8" s="16">
        <f>+'04'!M8+'03'!H8+'02'!P8+'01'!R8</f>
        <v>895895.82000000007</v>
      </c>
      <c r="AD8" s="16">
        <f>+'01'!S8</f>
        <v>36893.991891140635</v>
      </c>
      <c r="AE8" s="16">
        <f>+'02'!Q8</f>
        <v>5893.82</v>
      </c>
      <c r="AF8" s="16">
        <f>+'02'!R8</f>
        <v>40726.120000000003</v>
      </c>
      <c r="AG8" s="16">
        <f>+'04'!N8</f>
        <v>-58857.59</v>
      </c>
      <c r="AH8" s="16">
        <f t="shared" si="3"/>
        <v>920552.16189114063</v>
      </c>
      <c r="AI8" s="16">
        <f>+'04'!P8+'03'!I8+'02'!T8+'01'!U8</f>
        <v>698034.26</v>
      </c>
      <c r="AJ8" s="16">
        <f>+'01'!V8</f>
        <v>-20810.440703906068</v>
      </c>
      <c r="AK8" s="16">
        <f>+'01'!W8</f>
        <v>-104.17</v>
      </c>
      <c r="AL8" s="16">
        <f>+'02'!U8</f>
        <v>-3283.73</v>
      </c>
      <c r="AM8" s="16">
        <f>+'02'!V8</f>
        <v>-35494.949999999997</v>
      </c>
      <c r="AN8" s="16">
        <f>+'04'!Q8</f>
        <v>-3860.93</v>
      </c>
      <c r="AO8" s="16">
        <f t="shared" si="4"/>
        <v>634480.03929609386</v>
      </c>
      <c r="AP8" s="16">
        <f>+'01'!Y8</f>
        <v>0</v>
      </c>
      <c r="AQ8" s="16">
        <f>+'04'!S8+'03'!J8+'02'!X8+'01'!Z8</f>
        <v>155.09</v>
      </c>
      <c r="AR8" s="16">
        <f>+'04'!T8+'03'!K8+'02'!Y8+'01'!AA8</f>
        <v>299558.40000000002</v>
      </c>
      <c r="AS8" s="16">
        <f>+'04'!U8+'03'!L8+'02'!Z8+'01'!AB8</f>
        <v>128382.16999999998</v>
      </c>
      <c r="AT8" s="16">
        <f>+'04'!V8+'03'!M8+'02'!AA8+'01'!AC8</f>
        <v>480039.17999999993</v>
      </c>
      <c r="AU8" s="16">
        <f>+'01'!AD8</f>
        <v>-48.17</v>
      </c>
      <c r="AV8" s="16">
        <f t="shared" si="5"/>
        <v>479991.00999999995</v>
      </c>
      <c r="AW8" s="16">
        <f>+'01'!AF8</f>
        <v>0</v>
      </c>
      <c r="AX8" s="16">
        <f>+'04'!W8+'03'!N8+'02'!AB8+'01'!AG8</f>
        <v>104699.85</v>
      </c>
      <c r="AY8" s="16">
        <f>+'04'!X8+'03'!O8+'02'!AC8+'01'!AH8</f>
        <v>99454.720000000001</v>
      </c>
      <c r="AZ8" s="16">
        <f>+'01'!AI8</f>
        <v>2592.6740799791992</v>
      </c>
      <c r="BA8" s="16">
        <f t="shared" si="6"/>
        <v>102047.3940799792</v>
      </c>
      <c r="BB8" s="16">
        <f>+'01'!AK8</f>
        <v>21.075920020800751</v>
      </c>
      <c r="BC8" s="16">
        <f>+'04'!Y8+'03'!P8+'02'!AD8+'01'!AL8</f>
        <v>922694</v>
      </c>
      <c r="BD8" s="16">
        <f>+'02'!AE8</f>
        <v>0</v>
      </c>
      <c r="BE8" s="16">
        <f t="shared" si="7"/>
        <v>922694</v>
      </c>
      <c r="BF8" s="16">
        <f>+'02'!AF8</f>
        <v>0</v>
      </c>
      <c r="BG8" s="16">
        <f>+'04'!Z8+'03'!Q8+'02'!AH8+'01'!AM8</f>
        <v>5123213.5200000005</v>
      </c>
      <c r="BH8" s="16">
        <f t="shared" si="8"/>
        <v>40528457.692447439</v>
      </c>
      <c r="BJ8" s="106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</row>
    <row r="9" spans="1:120" ht="14.45" customHeight="1" x14ac:dyDescent="0.2">
      <c r="A9" s="63">
        <v>4</v>
      </c>
      <c r="B9" s="64" t="s">
        <v>16</v>
      </c>
      <c r="C9" s="16">
        <f>+'01'!C9+'02'!D9+'03'!C9+'04'!C9</f>
        <v>24561011.640000001</v>
      </c>
      <c r="D9" s="16">
        <f>+'01'!D9</f>
        <v>689490.76787292701</v>
      </c>
      <c r="E9" s="16">
        <f>+'01'!E9</f>
        <v>-1481.44</v>
      </c>
      <c r="F9" s="16">
        <f>+'02'!E9</f>
        <v>159585.5</v>
      </c>
      <c r="G9" s="16">
        <f>+'02'!F9</f>
        <v>453895.46</v>
      </c>
      <c r="H9" s="16">
        <f>+'04'!D9</f>
        <v>-958544.08</v>
      </c>
      <c r="I9" s="16">
        <f t="shared" si="0"/>
        <v>24903957.847872928</v>
      </c>
      <c r="J9" s="16">
        <f>+'01'!G9</f>
        <v>0</v>
      </c>
      <c r="K9" s="16">
        <f>+'04'!F9+'03'!D9+'02'!H9+'01'!H9</f>
        <v>589148.44999999995</v>
      </c>
      <c r="L9" s="16">
        <f>+'01'!I9</f>
        <v>188009.24653354511</v>
      </c>
      <c r="M9" s="16">
        <f>+'01'!J9</f>
        <v>-31.9</v>
      </c>
      <c r="N9" s="16">
        <f>+'02'!I9</f>
        <v>7532.95</v>
      </c>
      <c r="O9" s="16">
        <f>+'02'!J9</f>
        <v>203159.36</v>
      </c>
      <c r="P9" s="16">
        <f>+'03'!E9</f>
        <v>298669.59999999998</v>
      </c>
      <c r="Q9" s="108">
        <f>+'04'!G9</f>
        <v>230020.99</v>
      </c>
      <c r="R9" s="16">
        <f t="shared" si="1"/>
        <v>1516508.6965335449</v>
      </c>
      <c r="S9" s="16">
        <f>+'01'!L9</f>
        <v>0</v>
      </c>
      <c r="T9" s="16">
        <f>+'04'!I9</f>
        <v>56084.19</v>
      </c>
      <c r="U9" s="16">
        <f>+'04'!J9+'03'!G9+'02'!L9+'01'!M9</f>
        <v>4442200.3599999994</v>
      </c>
      <c r="V9" s="16">
        <f>+'01'!N9</f>
        <v>108196.84988845351</v>
      </c>
      <c r="W9" s="16">
        <f>+'01'!O9</f>
        <v>-264.49</v>
      </c>
      <c r="X9" s="16">
        <f>+'02'!M9</f>
        <v>-1647.84</v>
      </c>
      <c r="Y9" s="16">
        <f>+'02'!N9</f>
        <v>100629.43</v>
      </c>
      <c r="Z9" s="16">
        <f>+'04'!K9</f>
        <v>-157321.56</v>
      </c>
      <c r="AA9" s="16">
        <f t="shared" si="2"/>
        <v>4491792.7498884527</v>
      </c>
      <c r="AB9" s="16">
        <f>+'01'!Q9</f>
        <v>0</v>
      </c>
      <c r="AC9" s="16">
        <f>+'04'!M9+'03'!H9+'02'!P9+'01'!R9</f>
        <v>2776865.55</v>
      </c>
      <c r="AD9" s="16">
        <f>+'01'!S9</f>
        <v>99201.497192184252</v>
      </c>
      <c r="AE9" s="16">
        <f>+'02'!Q9</f>
        <v>15847.46</v>
      </c>
      <c r="AF9" s="16">
        <f>+'02'!R9</f>
        <v>138932.31</v>
      </c>
      <c r="AG9" s="16">
        <f>+'04'!N9</f>
        <v>-200785.66</v>
      </c>
      <c r="AH9" s="16">
        <f t="shared" si="3"/>
        <v>2830061.1571921841</v>
      </c>
      <c r="AI9" s="16">
        <f>+'04'!P9+'03'!I9+'02'!T9+'01'!U9</f>
        <v>679929.73</v>
      </c>
      <c r="AJ9" s="16">
        <f>+'01'!V9</f>
        <v>-20328.84534243089</v>
      </c>
      <c r="AK9" s="16">
        <f>+'01'!W9</f>
        <v>-81.290000000000006</v>
      </c>
      <c r="AL9" s="16">
        <f>+'02'!U9</f>
        <v>-3212.71</v>
      </c>
      <c r="AM9" s="16">
        <f>+'02'!V9</f>
        <v>-34543.1</v>
      </c>
      <c r="AN9" s="16">
        <f>+'04'!Q9</f>
        <v>-3692.15</v>
      </c>
      <c r="AO9" s="16">
        <f t="shared" si="4"/>
        <v>618071.63465756911</v>
      </c>
      <c r="AP9" s="16">
        <f>+'01'!Y9</f>
        <v>0</v>
      </c>
      <c r="AQ9" s="16">
        <f>+'04'!S9+'03'!J9+'02'!X9+'01'!Z9</f>
        <v>151.71</v>
      </c>
      <c r="AR9" s="16">
        <f>+'04'!T9+'03'!K9+'02'!Y9+'01'!AA9</f>
        <v>859249.3899999999</v>
      </c>
      <c r="AS9" s="16">
        <f>+'04'!U9+'03'!L9+'02'!Z9+'01'!AB9</f>
        <v>368249.76</v>
      </c>
      <c r="AT9" s="16">
        <f>+'04'!V9+'03'!M9+'02'!AA9+'01'!AC9</f>
        <v>466989.56999999995</v>
      </c>
      <c r="AU9" s="16">
        <f>+'01'!AD9</f>
        <v>-37.590000000000003</v>
      </c>
      <c r="AV9" s="16">
        <f t="shared" si="5"/>
        <v>466951.97999999992</v>
      </c>
      <c r="AW9" s="16">
        <f>+'01'!AF9</f>
        <v>0</v>
      </c>
      <c r="AX9" s="16">
        <f>+'04'!W9+'03'!N9+'02'!AB9+'01'!AG9</f>
        <v>101604.98999999999</v>
      </c>
      <c r="AY9" s="16">
        <f>+'04'!X9+'03'!O9+'02'!AC9+'01'!AH9</f>
        <v>97156.239999999991</v>
      </c>
      <c r="AZ9" s="16">
        <f>+'01'!AI9</f>
        <v>2623.3051026900575</v>
      </c>
      <c r="BA9" s="16">
        <f t="shared" si="6"/>
        <v>99779.545102690056</v>
      </c>
      <c r="BB9" s="16">
        <f>+'01'!AK9</f>
        <v>21.324897309942543</v>
      </c>
      <c r="BC9" s="16">
        <f>+'04'!Y9+'03'!P9+'02'!AD9+'01'!AL9</f>
        <v>0</v>
      </c>
      <c r="BD9" s="16">
        <f>+'02'!AE9</f>
        <v>0</v>
      </c>
      <c r="BE9" s="16">
        <f t="shared" si="7"/>
        <v>0</v>
      </c>
      <c r="BF9" s="16">
        <f>+'02'!AF9</f>
        <v>0</v>
      </c>
      <c r="BG9" s="16">
        <f>+'04'!Z9+'03'!Q9+'02'!AH9+'01'!AM9</f>
        <v>5398848.4799999995</v>
      </c>
      <c r="BH9" s="16">
        <f t="shared" si="8"/>
        <v>41711333.456144676</v>
      </c>
      <c r="BJ9" s="106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</row>
    <row r="10" spans="1:120" ht="14.45" customHeight="1" x14ac:dyDescent="0.2">
      <c r="A10" s="63">
        <v>5</v>
      </c>
      <c r="B10" s="64" t="s">
        <v>17</v>
      </c>
      <c r="C10" s="16">
        <f>+'01'!C10+'02'!D10+'03'!C10+'04'!C10</f>
        <v>23720291.829999998</v>
      </c>
      <c r="D10" s="16">
        <f>+'01'!D10</f>
        <v>662739.39703356766</v>
      </c>
      <c r="E10" s="16">
        <f>+'01'!E10</f>
        <v>-1355.92</v>
      </c>
      <c r="F10" s="16">
        <f>+'02'!E10</f>
        <v>153438.84</v>
      </c>
      <c r="G10" s="16">
        <f>+'02'!F10</f>
        <v>439791.81</v>
      </c>
      <c r="H10" s="16">
        <f>+'04'!D10</f>
        <v>-922967.28</v>
      </c>
      <c r="I10" s="16">
        <f t="shared" si="0"/>
        <v>24051938.677033562</v>
      </c>
      <c r="J10" s="16">
        <f>+'01'!G10</f>
        <v>0</v>
      </c>
      <c r="K10" s="16">
        <f>+'04'!F10+'03'!D10+'02'!H10+'01'!H10</f>
        <v>568606.13</v>
      </c>
      <c r="L10" s="16">
        <f>+'01'!I10</f>
        <v>182124.76684767028</v>
      </c>
      <c r="M10" s="16">
        <f>+'01'!J10</f>
        <v>-29.2</v>
      </c>
      <c r="N10" s="16">
        <f>+'02'!I10</f>
        <v>7242.81</v>
      </c>
      <c r="O10" s="16">
        <f>+'02'!J10</f>
        <v>196936.76</v>
      </c>
      <c r="P10" s="16">
        <f>+'03'!E10</f>
        <v>288966.98</v>
      </c>
      <c r="Q10" s="108">
        <f>+'04'!G10</f>
        <v>221145.47</v>
      </c>
      <c r="R10" s="16">
        <f t="shared" si="1"/>
        <v>1464993.7168476705</v>
      </c>
      <c r="S10" s="16">
        <f>+'01'!L10</f>
        <v>0</v>
      </c>
      <c r="T10" s="16">
        <f>+'04'!I10</f>
        <v>53926.97</v>
      </c>
      <c r="U10" s="16">
        <f>+'04'!J10+'03'!G10+'02'!L10+'01'!M10</f>
        <v>4289971.8699999992</v>
      </c>
      <c r="V10" s="16">
        <f>+'01'!N10</f>
        <v>103998.94878537455</v>
      </c>
      <c r="W10" s="16">
        <f>+'01'!O10</f>
        <v>-242.08</v>
      </c>
      <c r="X10" s="16">
        <f>+'02'!M10</f>
        <v>-1584.38</v>
      </c>
      <c r="Y10" s="16">
        <f>+'02'!N10</f>
        <v>97502.63</v>
      </c>
      <c r="Z10" s="16">
        <f>+'04'!K10</f>
        <v>-151482.49</v>
      </c>
      <c r="AA10" s="16">
        <f t="shared" si="2"/>
        <v>4338164.4987853738</v>
      </c>
      <c r="AB10" s="16">
        <f>+'01'!Q10</f>
        <v>0</v>
      </c>
      <c r="AC10" s="16">
        <f>+'04'!M10+'03'!H10+'02'!P10+'01'!R10</f>
        <v>0</v>
      </c>
      <c r="AD10" s="16">
        <f>+'01'!S10</f>
        <v>0</v>
      </c>
      <c r="AE10" s="16">
        <f>+'02'!Q10</f>
        <v>0</v>
      </c>
      <c r="AF10" s="16">
        <f>+'02'!R10</f>
        <v>0</v>
      </c>
      <c r="AG10" s="16">
        <f>+'04'!N10</f>
        <v>0</v>
      </c>
      <c r="AH10" s="16">
        <f t="shared" si="3"/>
        <v>0</v>
      </c>
      <c r="AI10" s="16">
        <f>+'04'!P10+'03'!I10+'02'!T10+'01'!U10</f>
        <v>656359.7699999999</v>
      </c>
      <c r="AJ10" s="16">
        <f>+'01'!V10</f>
        <v>-19540.11182222866</v>
      </c>
      <c r="AK10" s="16">
        <f>+'01'!W10</f>
        <v>-74.400000000000006</v>
      </c>
      <c r="AL10" s="16">
        <f>+'02'!U10</f>
        <v>-3088.97</v>
      </c>
      <c r="AM10" s="16">
        <f>+'02'!V10</f>
        <v>-33469.760000000002</v>
      </c>
      <c r="AN10" s="16">
        <f>+'04'!Q10</f>
        <v>-3555.11</v>
      </c>
      <c r="AO10" s="16">
        <f t="shared" si="4"/>
        <v>596631.41817777127</v>
      </c>
      <c r="AP10" s="16">
        <f>+'01'!Y10</f>
        <v>0</v>
      </c>
      <c r="AQ10" s="16">
        <f>+'04'!S10+'03'!J10+'02'!X10+'01'!Z10</f>
        <v>146.45999999999998</v>
      </c>
      <c r="AR10" s="16">
        <f>+'04'!T10+'03'!K10+'02'!Y10+'01'!AA10</f>
        <v>920982.35999999987</v>
      </c>
      <c r="AS10" s="16">
        <f>+'04'!U10+'03'!L10+'02'!Z10+'01'!AB10</f>
        <v>394706.74</v>
      </c>
      <c r="AT10" s="16">
        <f>+'04'!V10+'03'!M10+'02'!AA10+'01'!AC10</f>
        <v>450774.31000000006</v>
      </c>
      <c r="AU10" s="16">
        <f>+'01'!AD10</f>
        <v>-34.4</v>
      </c>
      <c r="AV10" s="16">
        <f t="shared" si="5"/>
        <v>450739.91000000003</v>
      </c>
      <c r="AW10" s="16">
        <f>+'01'!AF10</f>
        <v>0</v>
      </c>
      <c r="AX10" s="16">
        <f>+'04'!W10+'03'!N10+'02'!AB10+'01'!AG10</f>
        <v>98062.24</v>
      </c>
      <c r="AY10" s="16">
        <f>+'04'!X10+'03'!O10+'02'!AC10+'01'!AH10</f>
        <v>93805.08</v>
      </c>
      <c r="AZ10" s="16">
        <f>+'01'!AI10</f>
        <v>2538.0481323110357</v>
      </c>
      <c r="BA10" s="16">
        <f t="shared" si="6"/>
        <v>96343.128132311031</v>
      </c>
      <c r="BB10" s="16">
        <f>+'01'!AK10</f>
        <v>20.631867688963979</v>
      </c>
      <c r="BC10" s="16">
        <f>+'04'!Y10+'03'!P10+'02'!AD10+'01'!AL10</f>
        <v>953688</v>
      </c>
      <c r="BD10" s="16">
        <f>+'02'!AE10</f>
        <v>0</v>
      </c>
      <c r="BE10" s="16">
        <f t="shared" si="7"/>
        <v>953688</v>
      </c>
      <c r="BF10" s="16">
        <f>+'02'!AF10</f>
        <v>0</v>
      </c>
      <c r="BG10" s="16">
        <f>+'04'!Z10+'03'!Q10+'02'!AH10+'01'!AM10</f>
        <v>13537843.440000001</v>
      </c>
      <c r="BH10" s="16">
        <f t="shared" si="8"/>
        <v>46958188.190844372</v>
      </c>
      <c r="BJ10" s="106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</row>
    <row r="11" spans="1:120" ht="14.45" customHeight="1" x14ac:dyDescent="0.2">
      <c r="A11" s="63">
        <v>6</v>
      </c>
      <c r="B11" s="64" t="s">
        <v>18</v>
      </c>
      <c r="C11" s="16">
        <f>+'01'!C11+'02'!D11+'03'!C11+'04'!C11</f>
        <v>20287778.560000002</v>
      </c>
      <c r="D11" s="16">
        <f>+'01'!D11</f>
        <v>573866.26515034004</v>
      </c>
      <c r="E11" s="16">
        <f>+'01'!E11</f>
        <v>-1580.02</v>
      </c>
      <c r="F11" s="16">
        <f>+'02'!E11</f>
        <v>132593.99</v>
      </c>
      <c r="G11" s="16">
        <f>+'02'!F11</f>
        <v>372051.52</v>
      </c>
      <c r="H11" s="16">
        <f>+'04'!D11</f>
        <v>-806676.62</v>
      </c>
      <c r="I11" s="16">
        <f t="shared" si="0"/>
        <v>20558033.695150338</v>
      </c>
      <c r="J11" s="16">
        <f>+'01'!G11</f>
        <v>0</v>
      </c>
      <c r="K11" s="16">
        <f>+'04'!F11+'03'!D11+'02'!H11+'01'!H11</f>
        <v>488172.71000000008</v>
      </c>
      <c r="L11" s="16">
        <f>+'01'!I11</f>
        <v>149290.36868478835</v>
      </c>
      <c r="M11" s="16">
        <f>+'01'!J11</f>
        <v>-34.03</v>
      </c>
      <c r="N11" s="16">
        <f>+'02'!I11</f>
        <v>6258.87</v>
      </c>
      <c r="O11" s="16">
        <f>+'02'!J11</f>
        <v>166200.70000000001</v>
      </c>
      <c r="P11" s="16">
        <f>+'03'!E11</f>
        <v>246343.79</v>
      </c>
      <c r="Q11" s="108">
        <f>+'04'!G11</f>
        <v>194801.87</v>
      </c>
      <c r="R11" s="16">
        <f t="shared" si="1"/>
        <v>1251034.2786847884</v>
      </c>
      <c r="S11" s="16">
        <f>+'01'!L11</f>
        <v>0</v>
      </c>
      <c r="T11" s="16">
        <f>+'04'!I11</f>
        <v>47472.29</v>
      </c>
      <c r="U11" s="16">
        <f>+'04'!J11+'03'!G11+'02'!L11+'01'!M11</f>
        <v>3670201.37</v>
      </c>
      <c r="V11" s="16">
        <f>+'01'!N11</f>
        <v>90052.724473842507</v>
      </c>
      <c r="W11" s="16">
        <f>+'01'!O11</f>
        <v>-282.08999999999997</v>
      </c>
      <c r="X11" s="16">
        <f>+'02'!M11</f>
        <v>-1369.14</v>
      </c>
      <c r="Y11" s="16">
        <f>+'02'!N11</f>
        <v>82484.479999999996</v>
      </c>
      <c r="Z11" s="16">
        <f>+'04'!K11</f>
        <v>-132396.23000000001</v>
      </c>
      <c r="AA11" s="16">
        <f t="shared" si="2"/>
        <v>3708691.1144738426</v>
      </c>
      <c r="AB11" s="16">
        <f>+'01'!Q11</f>
        <v>0</v>
      </c>
      <c r="AC11" s="16">
        <f>+'04'!M11+'03'!H11+'02'!P11+'01'!R11</f>
        <v>0</v>
      </c>
      <c r="AD11" s="16">
        <f>+'01'!S11</f>
        <v>0</v>
      </c>
      <c r="AE11" s="16">
        <f>+'02'!Q11</f>
        <v>0</v>
      </c>
      <c r="AF11" s="16">
        <f>+'02'!R11</f>
        <v>0</v>
      </c>
      <c r="AG11" s="16">
        <f>+'04'!N11</f>
        <v>0</v>
      </c>
      <c r="AH11" s="16">
        <f t="shared" si="3"/>
        <v>0</v>
      </c>
      <c r="AI11" s="16">
        <f>+'04'!P11+'03'!I11+'02'!T11+'01'!U11</f>
        <v>561653.39</v>
      </c>
      <c r="AJ11" s="16">
        <f>+'01'!V11</f>
        <v>-16919.789350435141</v>
      </c>
      <c r="AK11" s="16">
        <f>+'01'!W11</f>
        <v>-86.7</v>
      </c>
      <c r="AL11" s="16">
        <f>+'02'!U11</f>
        <v>-2669.33</v>
      </c>
      <c r="AM11" s="16">
        <f>+'02'!V11</f>
        <v>-28314.47</v>
      </c>
      <c r="AN11" s="16">
        <f>+'04'!Q11</f>
        <v>-3107.18</v>
      </c>
      <c r="AO11" s="16">
        <f t="shared" si="4"/>
        <v>510555.920649565</v>
      </c>
      <c r="AP11" s="16">
        <f>+'01'!Y11</f>
        <v>0</v>
      </c>
      <c r="AQ11" s="16">
        <f>+'04'!S11+'03'!J11+'02'!X11+'01'!Z11</f>
        <v>124.91</v>
      </c>
      <c r="AR11" s="16">
        <f>+'04'!T11+'03'!K11+'02'!Y11+'01'!AA11</f>
        <v>204964.73</v>
      </c>
      <c r="AS11" s="16">
        <f>+'04'!U11+'03'!L11+'02'!Z11+'01'!AB11</f>
        <v>87842.05</v>
      </c>
      <c r="AT11" s="16">
        <f>+'04'!V11+'03'!M11+'02'!AA11+'01'!AC11</f>
        <v>386155.37999999995</v>
      </c>
      <c r="AU11" s="16">
        <f>+'01'!AD11</f>
        <v>-40.090000000000003</v>
      </c>
      <c r="AV11" s="16">
        <f t="shared" si="5"/>
        <v>386115.28999999992</v>
      </c>
      <c r="AW11" s="16">
        <f>+'01'!AF11</f>
        <v>0</v>
      </c>
      <c r="AX11" s="16">
        <f>+'04'!W11+'03'!N11+'02'!AB11+'01'!AG11</f>
        <v>84190.65</v>
      </c>
      <c r="AY11" s="16">
        <f>+'04'!X11+'03'!O11+'02'!AC11+'01'!AH11</f>
        <v>80059.849999999991</v>
      </c>
      <c r="AZ11" s="16">
        <f>+'01'!AI11</f>
        <v>2099.1063133720318</v>
      </c>
      <c r="BA11" s="16">
        <f t="shared" si="6"/>
        <v>82158.956313372022</v>
      </c>
      <c r="BB11" s="16">
        <f>+'01'!AK11</f>
        <v>17.063686627968405</v>
      </c>
      <c r="BC11" s="16">
        <f>+'04'!Y11+'03'!P11+'02'!AD11+'01'!AL11</f>
        <v>1075344</v>
      </c>
      <c r="BD11" s="16">
        <f>+'02'!AE11</f>
        <v>0</v>
      </c>
      <c r="BE11" s="16">
        <f t="shared" si="7"/>
        <v>1075344</v>
      </c>
      <c r="BF11" s="16">
        <f>+'02'!AF11</f>
        <v>0</v>
      </c>
      <c r="BG11" s="16">
        <f>+'04'!Z11+'03'!Q11+'02'!AH11+'01'!AM11</f>
        <v>4396636.8000000007</v>
      </c>
      <c r="BH11" s="16">
        <f t="shared" si="8"/>
        <v>32393181.748958532</v>
      </c>
      <c r="BJ11" s="106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</row>
    <row r="12" spans="1:120" ht="14.45" customHeight="1" x14ac:dyDescent="0.2">
      <c r="A12" s="63">
        <v>7</v>
      </c>
      <c r="B12" s="64" t="s">
        <v>19</v>
      </c>
      <c r="C12" s="16">
        <f>+'01'!C12+'02'!D12+'03'!C12+'04'!C12</f>
        <v>27067662.800000001</v>
      </c>
      <c r="D12" s="16">
        <f>+'01'!D12</f>
        <v>765387.28287133144</v>
      </c>
      <c r="E12" s="16">
        <f>+'01'!E12</f>
        <v>-2104.98</v>
      </c>
      <c r="F12" s="16">
        <f>+'02'!E12</f>
        <v>176847.21</v>
      </c>
      <c r="G12" s="16">
        <f>+'02'!F12</f>
        <v>496491.82</v>
      </c>
      <c r="H12" s="16">
        <f>+'04'!D12</f>
        <v>-1076164.19</v>
      </c>
      <c r="I12" s="16">
        <f t="shared" si="0"/>
        <v>27428119.942871332</v>
      </c>
      <c r="J12" s="16">
        <f>+'01'!G12</f>
        <v>0</v>
      </c>
      <c r="K12" s="16">
        <f>+'04'!F12+'03'!D12+'02'!H12+'01'!H12</f>
        <v>651294.52</v>
      </c>
      <c r="L12" s="16">
        <f>+'01'!I12</f>
        <v>199162.91124213496</v>
      </c>
      <c r="M12" s="16">
        <f>+'01'!J12</f>
        <v>-45.33</v>
      </c>
      <c r="N12" s="16">
        <f>+'02'!I12</f>
        <v>8347.76</v>
      </c>
      <c r="O12" s="16">
        <f>+'02'!J12</f>
        <v>221794.96</v>
      </c>
      <c r="P12" s="16">
        <f>+'03'!E12</f>
        <v>328715.07</v>
      </c>
      <c r="Q12" s="108">
        <f>+'04'!G12</f>
        <v>259861.28</v>
      </c>
      <c r="R12" s="16">
        <f t="shared" si="1"/>
        <v>1669131.1712421351</v>
      </c>
      <c r="S12" s="16">
        <f>+'01'!L12</f>
        <v>0</v>
      </c>
      <c r="T12" s="16">
        <f>+'04'!I12</f>
        <v>63327.33</v>
      </c>
      <c r="U12" s="16">
        <f>+'04'!J12+'03'!G12+'02'!L12+'01'!M12</f>
        <v>4896723.54</v>
      </c>
      <c r="V12" s="16">
        <f>+'01'!N12</f>
        <v>120106.74661654508</v>
      </c>
      <c r="W12" s="16">
        <f>+'01'!O12</f>
        <v>-375.82</v>
      </c>
      <c r="X12" s="16">
        <f>+'02'!M12</f>
        <v>-1826.09</v>
      </c>
      <c r="Y12" s="16">
        <f>+'02'!N12</f>
        <v>110073.12</v>
      </c>
      <c r="Z12" s="16">
        <f>+'04'!K12</f>
        <v>-176626.02</v>
      </c>
      <c r="AA12" s="16">
        <f t="shared" si="2"/>
        <v>4948075.4766165456</v>
      </c>
      <c r="AB12" s="16">
        <f>+'01'!Q12</f>
        <v>0</v>
      </c>
      <c r="AC12" s="16">
        <f>+'04'!M12+'03'!H12+'02'!P12+'01'!R12</f>
        <v>1587924.78</v>
      </c>
      <c r="AD12" s="16">
        <f>+'01'!S12</f>
        <v>64817.980587561076</v>
      </c>
      <c r="AE12" s="16">
        <f>+'02'!Q12</f>
        <v>10354.68</v>
      </c>
      <c r="AF12" s="16">
        <f>+'02'!R12</f>
        <v>72666.28</v>
      </c>
      <c r="AG12" s="16">
        <f>+'04'!N12</f>
        <v>-105017.66</v>
      </c>
      <c r="AH12" s="16">
        <f t="shared" si="3"/>
        <v>1630746.0605875612</v>
      </c>
      <c r="AI12" s="16">
        <f>+'04'!P12+'03'!I12+'02'!T12+'01'!U12</f>
        <v>749321.11</v>
      </c>
      <c r="AJ12" s="16">
        <f>+'01'!V12</f>
        <v>-22566.567132661447</v>
      </c>
      <c r="AK12" s="16">
        <f>+'01'!W12</f>
        <v>-115.5</v>
      </c>
      <c r="AL12" s="16">
        <f>+'02'!U12</f>
        <v>-3560.21</v>
      </c>
      <c r="AM12" s="16">
        <f>+'02'!V12</f>
        <v>-37784.83</v>
      </c>
      <c r="AN12" s="16">
        <f>+'04'!Q12</f>
        <v>-4145.2</v>
      </c>
      <c r="AO12" s="16">
        <f t="shared" si="4"/>
        <v>681148.80286733864</v>
      </c>
      <c r="AP12" s="16">
        <f>+'01'!Y12</f>
        <v>0</v>
      </c>
      <c r="AQ12" s="16">
        <f>+'04'!S12+'03'!J12+'02'!X12+'01'!Z12</f>
        <v>166.65</v>
      </c>
      <c r="AR12" s="16">
        <f>+'04'!T12+'03'!K12+'02'!Y12+'01'!AA12</f>
        <v>580268.66</v>
      </c>
      <c r="AS12" s="16">
        <f>+'04'!U12+'03'!L12+'02'!Z12+'01'!AB12</f>
        <v>248686.56</v>
      </c>
      <c r="AT12" s="16">
        <f>+'04'!V12+'03'!M12+'02'!AA12+'01'!AC12</f>
        <v>515185.31</v>
      </c>
      <c r="AU12" s="16">
        <f>+'01'!AD12</f>
        <v>-53.41</v>
      </c>
      <c r="AV12" s="16">
        <f t="shared" si="5"/>
        <v>515131.9</v>
      </c>
      <c r="AW12" s="16">
        <f>+'01'!AF12</f>
        <v>0</v>
      </c>
      <c r="AX12" s="16">
        <f>+'04'!W12+'03'!N12+'02'!AB12+'01'!AG12</f>
        <v>112322.73999999999</v>
      </c>
      <c r="AY12" s="16">
        <f>+'04'!X12+'03'!O12+'02'!AC12+'01'!AH12</f>
        <v>106809.89</v>
      </c>
      <c r="AZ12" s="16">
        <f>+'01'!AI12</f>
        <v>2800.2268748927058</v>
      </c>
      <c r="BA12" s="16">
        <f t="shared" si="6"/>
        <v>109610.1168748927</v>
      </c>
      <c r="BB12" s="16">
        <f>+'01'!AK12</f>
        <v>22.763125107293771</v>
      </c>
      <c r="BC12" s="16">
        <f>+'04'!Y12+'03'!P12+'02'!AD12+'01'!AL12</f>
        <v>837769</v>
      </c>
      <c r="BD12" s="16">
        <f>+'02'!AE12</f>
        <v>0</v>
      </c>
      <c r="BE12" s="16">
        <f t="shared" si="7"/>
        <v>837769</v>
      </c>
      <c r="BF12" s="16">
        <f>+'02'!AF12</f>
        <v>0</v>
      </c>
      <c r="BG12" s="16">
        <f>+'04'!Z12+'03'!Q12+'02'!AH12+'01'!AM12</f>
        <v>26059107.359999999</v>
      </c>
      <c r="BH12" s="16">
        <f t="shared" si="8"/>
        <v>64883634.53418491</v>
      </c>
      <c r="BJ12" s="106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</row>
    <row r="13" spans="1:120" ht="14.45" customHeight="1" x14ac:dyDescent="0.2">
      <c r="A13" s="63">
        <v>8</v>
      </c>
      <c r="B13" s="64" t="s">
        <v>20</v>
      </c>
      <c r="C13" s="16">
        <f>+'01'!C13+'02'!D13+'03'!C13+'04'!C13</f>
        <v>20930762.030000001</v>
      </c>
      <c r="D13" s="16">
        <f>+'01'!D13</f>
        <v>598799.16829040565</v>
      </c>
      <c r="E13" s="16">
        <f>+'01'!E13</f>
        <v>-1611.47</v>
      </c>
      <c r="F13" s="16">
        <f>+'02'!E13</f>
        <v>138379.46</v>
      </c>
      <c r="G13" s="16">
        <f>+'02'!F13</f>
        <v>381410.02</v>
      </c>
      <c r="H13" s="16">
        <f>+'04'!D13</f>
        <v>-830332.67</v>
      </c>
      <c r="I13" s="16">
        <f t="shared" si="0"/>
        <v>21217406.538290408</v>
      </c>
      <c r="J13" s="16">
        <f>+'01'!G13</f>
        <v>0</v>
      </c>
      <c r="K13" s="16">
        <f>+'04'!F13+'03'!D13+'02'!H13+'01'!H13</f>
        <v>503736.62</v>
      </c>
      <c r="L13" s="16">
        <f>+'01'!I13</f>
        <v>156547.3549771792</v>
      </c>
      <c r="M13" s="16">
        <f>+'01'!J13</f>
        <v>-34.71</v>
      </c>
      <c r="N13" s="16">
        <f>+'02'!I13</f>
        <v>6531.96</v>
      </c>
      <c r="O13" s="16">
        <f>+'02'!J13</f>
        <v>170328.95999999999</v>
      </c>
      <c r="P13" s="16">
        <f>+'03'!E13</f>
        <v>252785.54</v>
      </c>
      <c r="Q13" s="108">
        <f>+'04'!G13</f>
        <v>200705.85</v>
      </c>
      <c r="R13" s="16">
        <f t="shared" si="1"/>
        <v>1290601.5749771793</v>
      </c>
      <c r="S13" s="16">
        <f>+'01'!L13</f>
        <v>0</v>
      </c>
      <c r="T13" s="16">
        <f>+'04'!I13</f>
        <v>48907.23</v>
      </c>
      <c r="U13" s="16">
        <f>+'04'!J13+'03'!G13+'02'!L13+'01'!M13</f>
        <v>3786441.5500000003</v>
      </c>
      <c r="V13" s="16">
        <f>+'01'!N13</f>
        <v>93965.266459939419</v>
      </c>
      <c r="W13" s="16">
        <f>+'01'!O13</f>
        <v>-287.70999999999998</v>
      </c>
      <c r="X13" s="16">
        <f>+'02'!M13</f>
        <v>-1428.88</v>
      </c>
      <c r="Y13" s="16">
        <f>+'02'!N13</f>
        <v>84559.28</v>
      </c>
      <c r="Z13" s="16">
        <f>+'04'!K13</f>
        <v>-136278.79</v>
      </c>
      <c r="AA13" s="16">
        <f t="shared" si="2"/>
        <v>3826970.7164599397</v>
      </c>
      <c r="AB13" s="16">
        <f>+'01'!Q13</f>
        <v>0</v>
      </c>
      <c r="AC13" s="16">
        <f>+'04'!M13+'03'!H13+'02'!P13+'01'!R13</f>
        <v>4954264.1100000003</v>
      </c>
      <c r="AD13" s="16">
        <f>+'01'!S13</f>
        <v>463090.01360543794</v>
      </c>
      <c r="AE13" s="16">
        <f>+'02'!Q13</f>
        <v>73978.720000000001</v>
      </c>
      <c r="AF13" s="16">
        <f>+'02'!R13</f>
        <v>8082.34</v>
      </c>
      <c r="AG13" s="16">
        <f>+'04'!N13</f>
        <v>-11680.63</v>
      </c>
      <c r="AH13" s="16">
        <f t="shared" si="3"/>
        <v>5487734.5536054382</v>
      </c>
      <c r="AI13" s="16">
        <f>+'04'!P13+'03'!I13+'02'!T13+'01'!U13</f>
        <v>580360.89</v>
      </c>
      <c r="AJ13" s="16">
        <f>+'01'!V13</f>
        <v>-17654.907433938788</v>
      </c>
      <c r="AK13" s="16">
        <f>+'01'!W13</f>
        <v>-88.42</v>
      </c>
      <c r="AL13" s="16">
        <f>+'02'!U13</f>
        <v>-2785.8</v>
      </c>
      <c r="AM13" s="16">
        <f>+'02'!V13</f>
        <v>-29026.69</v>
      </c>
      <c r="AN13" s="16">
        <f>+'04'!Q13</f>
        <v>-3198.3</v>
      </c>
      <c r="AO13" s="16">
        <f t="shared" si="4"/>
        <v>527606.77256606112</v>
      </c>
      <c r="AP13" s="16">
        <f>+'01'!Y13</f>
        <v>0</v>
      </c>
      <c r="AQ13" s="16">
        <f>+'04'!S13+'03'!J13+'02'!X13+'01'!Z13</f>
        <v>129.31</v>
      </c>
      <c r="AR13" s="16">
        <f>+'04'!T13+'03'!K13+'02'!Y13+'01'!AA13</f>
        <v>397787.57</v>
      </c>
      <c r="AS13" s="16">
        <f>+'04'!U13+'03'!L13+'02'!Z13+'01'!AB13</f>
        <v>170480.4</v>
      </c>
      <c r="AT13" s="16">
        <f>+'04'!V13+'03'!M13+'02'!AA13+'01'!AC13</f>
        <v>398818.04</v>
      </c>
      <c r="AU13" s="16">
        <f>+'01'!AD13</f>
        <v>-40.89</v>
      </c>
      <c r="AV13" s="16">
        <f t="shared" si="5"/>
        <v>398777.14999999997</v>
      </c>
      <c r="AW13" s="16">
        <f>+'01'!AF13</f>
        <v>0</v>
      </c>
      <c r="AX13" s="16">
        <f>+'04'!W13+'03'!N13+'02'!AB13+'01'!AG13</f>
        <v>86874.790000000008</v>
      </c>
      <c r="AY13" s="16">
        <f>+'04'!X13+'03'!O13+'02'!AC13+'01'!AH13</f>
        <v>82812.77</v>
      </c>
      <c r="AZ13" s="16">
        <f>+'01'!AI13</f>
        <v>2199.3415075829989</v>
      </c>
      <c r="BA13" s="16">
        <f t="shared" si="6"/>
        <v>85012.111507583002</v>
      </c>
      <c r="BB13" s="16">
        <f>+'01'!AK13</f>
        <v>17.878492417000992</v>
      </c>
      <c r="BC13" s="16">
        <f>+'04'!Y13+'03'!P13+'02'!AD13+'01'!AL13</f>
        <v>0</v>
      </c>
      <c r="BD13" s="16">
        <f>+'02'!AE13</f>
        <v>0</v>
      </c>
      <c r="BE13" s="16">
        <f t="shared" si="7"/>
        <v>0</v>
      </c>
      <c r="BF13" s="16">
        <f>+'02'!AF13</f>
        <v>0</v>
      </c>
      <c r="BG13" s="16">
        <f>+'04'!Z13+'03'!Q13+'02'!AH13+'01'!AM13</f>
        <v>29369657.880000003</v>
      </c>
      <c r="BH13" s="16">
        <f t="shared" si="8"/>
        <v>62907964.475899018</v>
      </c>
      <c r="BJ13" s="106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</row>
    <row r="14" spans="1:120" ht="14.45" customHeight="1" x14ac:dyDescent="0.2">
      <c r="A14" s="63">
        <v>9</v>
      </c>
      <c r="B14" s="64" t="s">
        <v>21</v>
      </c>
      <c r="C14" s="16">
        <f>+'01'!C14+'02'!D14+'03'!C14+'04'!C14</f>
        <v>41221395.030000001</v>
      </c>
      <c r="D14" s="16">
        <f>+'01'!D14</f>
        <v>1165638.1617683237</v>
      </c>
      <c r="E14" s="16">
        <f>+'01'!E14</f>
        <v>-3135.75</v>
      </c>
      <c r="F14" s="16">
        <f>+'02'!E14</f>
        <v>269373.88</v>
      </c>
      <c r="G14" s="16">
        <f>+'02'!F14</f>
        <v>756346.42</v>
      </c>
      <c r="H14" s="16">
        <f>+'04'!D14</f>
        <v>-1635824.43</v>
      </c>
      <c r="I14" s="16">
        <f t="shared" si="0"/>
        <v>41773793.311768331</v>
      </c>
      <c r="J14" s="16">
        <f>+'01'!G14</f>
        <v>0</v>
      </c>
      <c r="K14" s="16">
        <f>+'04'!F14+'03'!D14+'02'!H14+'01'!H14</f>
        <v>991579.66000000015</v>
      </c>
      <c r="L14" s="16">
        <f>+'01'!I14</f>
        <v>304763.83045156201</v>
      </c>
      <c r="M14" s="16">
        <f>+'01'!J14</f>
        <v>-67.53</v>
      </c>
      <c r="N14" s="16">
        <f>+'02'!I14</f>
        <v>12715.32</v>
      </c>
      <c r="O14" s="16">
        <f>+'02'!J14</f>
        <v>337934.05</v>
      </c>
      <c r="P14" s="16">
        <f>+'03'!E14</f>
        <v>500497.19</v>
      </c>
      <c r="Q14" s="108">
        <f>+'04'!G14</f>
        <v>394798.53</v>
      </c>
      <c r="R14" s="16">
        <f t="shared" si="1"/>
        <v>2542221.0504515627</v>
      </c>
      <c r="S14" s="16">
        <f>+'01'!L14</f>
        <v>0</v>
      </c>
      <c r="T14" s="16">
        <f>+'04'!I14</f>
        <v>96215.18</v>
      </c>
      <c r="U14" s="16">
        <f>+'04'!J14+'03'!G14+'02'!L14+'01'!M14</f>
        <v>7457053.5600000005</v>
      </c>
      <c r="V14" s="16">
        <f>+'01'!N14</f>
        <v>182915.2515010089</v>
      </c>
      <c r="W14" s="16">
        <f>+'01'!O14</f>
        <v>-559.84</v>
      </c>
      <c r="X14" s="16">
        <f>+'02'!M14</f>
        <v>-2781.5</v>
      </c>
      <c r="Y14" s="16">
        <f>+'02'!N14</f>
        <v>167683.35</v>
      </c>
      <c r="Z14" s="16">
        <f>+'04'!K14</f>
        <v>-268480.55</v>
      </c>
      <c r="AA14" s="16">
        <f t="shared" si="2"/>
        <v>7535830.2715010094</v>
      </c>
      <c r="AB14" s="16">
        <f>+'01'!Q14</f>
        <v>0</v>
      </c>
      <c r="AC14" s="16">
        <f>+'04'!M14+'03'!H14+'02'!P14+'01'!R14</f>
        <v>2139295.4500000002</v>
      </c>
      <c r="AD14" s="16">
        <f>+'01'!S14</f>
        <v>118778.18949774577</v>
      </c>
      <c r="AE14" s="16">
        <f>+'02'!Q14</f>
        <v>18974.84</v>
      </c>
      <c r="AF14" s="16">
        <f>+'02'!R14</f>
        <v>71535.899999999994</v>
      </c>
      <c r="AG14" s="16">
        <f>+'04'!N14</f>
        <v>-103384.04</v>
      </c>
      <c r="AH14" s="16">
        <f t="shared" si="3"/>
        <v>2245200.3394977455</v>
      </c>
      <c r="AI14" s="16">
        <f>+'04'!P14+'03'!I14+'02'!T14+'01'!U14</f>
        <v>1141252.99</v>
      </c>
      <c r="AJ14" s="16">
        <f>+'01'!V14</f>
        <v>-34367.505730244775</v>
      </c>
      <c r="AK14" s="16">
        <f>+'01'!W14</f>
        <v>-172.06</v>
      </c>
      <c r="AL14" s="16">
        <f>+'02'!U14</f>
        <v>-5422.92</v>
      </c>
      <c r="AM14" s="16">
        <f>+'02'!V14</f>
        <v>-57560.71</v>
      </c>
      <c r="AN14" s="16">
        <f>+'04'!Q14</f>
        <v>-6300.92</v>
      </c>
      <c r="AO14" s="16">
        <f t="shared" si="4"/>
        <v>1037428.8742697552</v>
      </c>
      <c r="AP14" s="16">
        <f>+'01'!Y14</f>
        <v>0</v>
      </c>
      <c r="AQ14" s="16">
        <f>+'04'!S14+'03'!J14+'02'!X14+'01'!Z14</f>
        <v>253.91000000000003</v>
      </c>
      <c r="AR14" s="16">
        <f>+'04'!T14+'03'!K14+'02'!Y14+'01'!AA14</f>
        <v>824200.33</v>
      </c>
      <c r="AS14" s="16">
        <f>+'04'!U14+'03'!L14+'02'!Z14+'01'!AB14</f>
        <v>353228.72</v>
      </c>
      <c r="AT14" s="16">
        <f>+'04'!V14+'03'!M14+'02'!AA14+'01'!AC14</f>
        <v>784551.55999999994</v>
      </c>
      <c r="AU14" s="16">
        <f>+'01'!AD14</f>
        <v>-79.56</v>
      </c>
      <c r="AV14" s="16">
        <f t="shared" si="5"/>
        <v>784471.99999999988</v>
      </c>
      <c r="AW14" s="16">
        <f>+'01'!AF14</f>
        <v>0</v>
      </c>
      <c r="AX14" s="16">
        <f>+'04'!W14+'03'!N14+'02'!AB14+'01'!AG14</f>
        <v>171008.57</v>
      </c>
      <c r="AY14" s="16">
        <f>+'04'!X14+'03'!O14+'02'!AC14+'01'!AH14</f>
        <v>162724.74</v>
      </c>
      <c r="AZ14" s="16">
        <f>+'01'!AI14</f>
        <v>4281.5749097376302</v>
      </c>
      <c r="BA14" s="16">
        <f t="shared" si="6"/>
        <v>167006.31490973762</v>
      </c>
      <c r="BB14" s="16">
        <f>+'01'!AK14</f>
        <v>34.805090262369561</v>
      </c>
      <c r="BC14" s="16">
        <f>+'04'!Y14+'03'!P14+'02'!AD14+'01'!AL14</f>
        <v>0</v>
      </c>
      <c r="BD14" s="16">
        <f>+'02'!AE14</f>
        <v>0</v>
      </c>
      <c r="BE14" s="16">
        <f t="shared" si="7"/>
        <v>0</v>
      </c>
      <c r="BF14" s="16">
        <f>+'02'!AF14</f>
        <v>0</v>
      </c>
      <c r="BG14" s="16">
        <f>+'04'!Z14+'03'!Q14+'02'!AH14+'01'!AM14</f>
        <v>18661869</v>
      </c>
      <c r="BH14" s="16">
        <f t="shared" si="8"/>
        <v>76192762.677488416</v>
      </c>
      <c r="BJ14" s="106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</row>
    <row r="15" spans="1:120" ht="14.45" customHeight="1" x14ac:dyDescent="0.2">
      <c r="A15" s="63">
        <v>10</v>
      </c>
      <c r="B15" s="64" t="s">
        <v>22</v>
      </c>
      <c r="C15" s="16">
        <f>+'01'!C15+'02'!D15+'03'!C15+'04'!C15</f>
        <v>34416695.740000002</v>
      </c>
      <c r="D15" s="16">
        <f>+'01'!D15</f>
        <v>967351.34803529317</v>
      </c>
      <c r="E15" s="16">
        <f>+'01'!E15</f>
        <v>-2445.66</v>
      </c>
      <c r="F15" s="16">
        <f>+'02'!E15</f>
        <v>223654.38</v>
      </c>
      <c r="G15" s="16">
        <f>+'02'!F15</f>
        <v>634277.85</v>
      </c>
      <c r="H15" s="16">
        <f>+'04'!D15</f>
        <v>-1359185.91</v>
      </c>
      <c r="I15" s="16">
        <f t="shared" si="0"/>
        <v>34880347.748035304</v>
      </c>
      <c r="J15" s="16">
        <f>+'01'!G15</f>
        <v>0</v>
      </c>
      <c r="K15" s="16">
        <f>+'04'!F15+'03'!D15+'02'!H15+'01'!H15</f>
        <v>827060.8600000001</v>
      </c>
      <c r="L15" s="16">
        <f>+'01'!I15</f>
        <v>256166.77995012776</v>
      </c>
      <c r="M15" s="16">
        <f>+'01'!J15</f>
        <v>-52.67</v>
      </c>
      <c r="N15" s="16">
        <f>+'02'!I15</f>
        <v>10557.21</v>
      </c>
      <c r="O15" s="16">
        <f>+'02'!J15</f>
        <v>283590.40999999997</v>
      </c>
      <c r="P15" s="16">
        <f>+'03'!E15</f>
        <v>418800.22</v>
      </c>
      <c r="Q15" s="108">
        <f>+'04'!G15</f>
        <v>327313.2</v>
      </c>
      <c r="R15" s="16">
        <f t="shared" si="1"/>
        <v>2123436.0099501279</v>
      </c>
      <c r="S15" s="16">
        <f>+'01'!L15</f>
        <v>0</v>
      </c>
      <c r="T15" s="16">
        <f>+'04'!I15</f>
        <v>79782.97</v>
      </c>
      <c r="U15" s="16">
        <f>+'04'!J15+'03'!G15+'02'!L15+'01'!M15</f>
        <v>6225661.6799999997</v>
      </c>
      <c r="V15" s="16">
        <f>+'01'!N15</f>
        <v>151799.52142891835</v>
      </c>
      <c r="W15" s="16">
        <f>+'01'!O15</f>
        <v>-436.64</v>
      </c>
      <c r="X15" s="16">
        <f>+'02'!M15</f>
        <v>-2309.41</v>
      </c>
      <c r="Y15" s="16">
        <f>+'02'!N15</f>
        <v>140620.53</v>
      </c>
      <c r="Z15" s="16">
        <f>+'04'!K15</f>
        <v>-223077.11</v>
      </c>
      <c r="AA15" s="16">
        <f t="shared" si="2"/>
        <v>6292258.5714289183</v>
      </c>
      <c r="AB15" s="16">
        <f>+'01'!Q15</f>
        <v>0</v>
      </c>
      <c r="AC15" s="16">
        <f>+'04'!M15+'03'!H15+'02'!P15+'01'!R15</f>
        <v>2494043.38</v>
      </c>
      <c r="AD15" s="16">
        <f>+'01'!S15</f>
        <v>106012.55469673737</v>
      </c>
      <c r="AE15" s="16">
        <f>+'02'!Q15</f>
        <v>16935.53</v>
      </c>
      <c r="AF15" s="16">
        <f>+'02'!R15</f>
        <v>110605.52</v>
      </c>
      <c r="AG15" s="16">
        <f>+'04'!N15</f>
        <v>-159847.64000000001</v>
      </c>
      <c r="AH15" s="16">
        <f t="shared" si="3"/>
        <v>2567749.3446967369</v>
      </c>
      <c r="AI15" s="16">
        <f>+'04'!P15+'03'!I15+'02'!T15+'01'!U15</f>
        <v>952357.61999999988</v>
      </c>
      <c r="AJ15" s="16">
        <f>+'01'!V15</f>
        <v>-28521.246204163519</v>
      </c>
      <c r="AK15" s="16">
        <f>+'01'!W15</f>
        <v>-134.19999999999999</v>
      </c>
      <c r="AL15" s="16">
        <f>+'02'!U15</f>
        <v>-4502.5200000000004</v>
      </c>
      <c r="AM15" s="16">
        <f>+'02'!V15</f>
        <v>-48270.85</v>
      </c>
      <c r="AN15" s="16">
        <f>+'04'!Q15</f>
        <v>-5235.3599999999997</v>
      </c>
      <c r="AO15" s="16">
        <f t="shared" si="4"/>
        <v>865693.44379583641</v>
      </c>
      <c r="AP15" s="16">
        <f>+'01'!Y15</f>
        <v>0</v>
      </c>
      <c r="AQ15" s="16">
        <f>+'04'!S15+'03'!J15+'02'!X15+'01'!Z15</f>
        <v>211.98</v>
      </c>
      <c r="AR15" s="16">
        <f>+'04'!T15+'03'!K15+'02'!Y15+'01'!AA15</f>
        <v>887556.90999999992</v>
      </c>
      <c r="AS15" s="16">
        <f>+'04'!U15+'03'!L15+'02'!Z15+'01'!AB15</f>
        <v>380381.55</v>
      </c>
      <c r="AT15" s="16">
        <f>+'04'!V15+'03'!M15+'02'!AA15+'01'!AC15</f>
        <v>654598.54</v>
      </c>
      <c r="AU15" s="16">
        <f>+'01'!AD15</f>
        <v>-62.05</v>
      </c>
      <c r="AV15" s="16">
        <f t="shared" si="5"/>
        <v>654536.49</v>
      </c>
      <c r="AW15" s="16">
        <f>+'01'!AF15</f>
        <v>0</v>
      </c>
      <c r="AX15" s="16">
        <f>+'04'!W15+'03'!N15+'02'!AB15+'01'!AG15</f>
        <v>142635.54</v>
      </c>
      <c r="AY15" s="16">
        <f>+'04'!X15+'03'!O15+'02'!AC15+'01'!AH15</f>
        <v>135844.84</v>
      </c>
      <c r="AZ15" s="16">
        <f>+'01'!AI15</f>
        <v>3591.2862927608362</v>
      </c>
      <c r="BA15" s="16">
        <f t="shared" si="6"/>
        <v>139436.12629276083</v>
      </c>
      <c r="BB15" s="16">
        <f>+'01'!AK15</f>
        <v>29.193707239163594</v>
      </c>
      <c r="BC15" s="16">
        <f>+'04'!Y15+'03'!P15+'02'!AD15+'01'!AL15</f>
        <v>0</v>
      </c>
      <c r="BD15" s="16">
        <f>+'02'!AE15</f>
        <v>0</v>
      </c>
      <c r="BE15" s="16">
        <f t="shared" si="7"/>
        <v>0</v>
      </c>
      <c r="BF15" s="16">
        <f>+'02'!AF15</f>
        <v>0</v>
      </c>
      <c r="BG15" s="16">
        <f>+'04'!Z15+'03'!Q15+'02'!AH15+'01'!AM15</f>
        <v>14563237.68</v>
      </c>
      <c r="BH15" s="16">
        <f t="shared" si="8"/>
        <v>63577293.557906918</v>
      </c>
      <c r="BJ15" s="106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</row>
    <row r="16" spans="1:120" ht="14.45" customHeight="1" x14ac:dyDescent="0.2">
      <c r="A16" s="63">
        <v>11</v>
      </c>
      <c r="B16" s="64" t="s">
        <v>23</v>
      </c>
      <c r="C16" s="16">
        <f>+'01'!C16+'02'!D16+'03'!C16+'04'!C16</f>
        <v>101613033.47</v>
      </c>
      <c r="D16" s="16">
        <f>+'01'!D16</f>
        <v>2848467.7806076305</v>
      </c>
      <c r="E16" s="16">
        <f>+'01'!E16</f>
        <v>-6871.63</v>
      </c>
      <c r="F16" s="16">
        <f>+'02'!E16</f>
        <v>658792.24</v>
      </c>
      <c r="G16" s="16">
        <f>+'02'!F16</f>
        <v>1876710.37</v>
      </c>
      <c r="H16" s="16">
        <f>+'04'!D16</f>
        <v>-3998848.48</v>
      </c>
      <c r="I16" s="16">
        <f t="shared" si="0"/>
        <v>102991283.75060762</v>
      </c>
      <c r="J16" s="16">
        <f>+'01'!G16</f>
        <v>0</v>
      </c>
      <c r="K16" s="16">
        <f>+'04'!F16+'03'!D16+'02'!H16+'01'!H16</f>
        <v>2440265.2300000004</v>
      </c>
      <c r="L16" s="16">
        <f>+'01'!I16</f>
        <v>761145.31152518792</v>
      </c>
      <c r="M16" s="16">
        <f>+'01'!J16</f>
        <v>-147.99</v>
      </c>
      <c r="N16" s="16">
        <f>+'02'!I16</f>
        <v>31097.14</v>
      </c>
      <c r="O16" s="16">
        <f>+'02'!J16</f>
        <v>839444.79</v>
      </c>
      <c r="P16" s="16">
        <f>+'03'!E16</f>
        <v>1237495.26</v>
      </c>
      <c r="Q16" s="108">
        <f>+'04'!G16</f>
        <v>961677.4</v>
      </c>
      <c r="R16" s="16">
        <f t="shared" si="1"/>
        <v>6270977.1415251885</v>
      </c>
      <c r="S16" s="16">
        <f>+'01'!L16</f>
        <v>0</v>
      </c>
      <c r="T16" s="16">
        <f>+'04'!I16</f>
        <v>234436.26</v>
      </c>
      <c r="U16" s="16">
        <f>+'04'!J16+'03'!G16+'02'!L16+'01'!M16</f>
        <v>18380016.93</v>
      </c>
      <c r="V16" s="16">
        <f>+'01'!N16</f>
        <v>446989.65559942112</v>
      </c>
      <c r="W16" s="16">
        <f>+'01'!O16</f>
        <v>-1226.83</v>
      </c>
      <c r="X16" s="16">
        <f>+'02'!M16</f>
        <v>-6802.54</v>
      </c>
      <c r="Y16" s="16">
        <f>+'02'!N16</f>
        <v>416070.03</v>
      </c>
      <c r="Z16" s="16">
        <f>+'04'!K16</f>
        <v>-656313.13</v>
      </c>
      <c r="AA16" s="16">
        <f t="shared" si="2"/>
        <v>18578734.115599427</v>
      </c>
      <c r="AB16" s="16">
        <f>+'01'!Q16</f>
        <v>0</v>
      </c>
      <c r="AC16" s="16">
        <f>+'04'!M16+'03'!H16+'02'!P16+'01'!R16</f>
        <v>4746519.4400000004</v>
      </c>
      <c r="AD16" s="16">
        <f>+'01'!S16</f>
        <v>185907.97765356398</v>
      </c>
      <c r="AE16" s="16">
        <f>+'02'!Q16</f>
        <v>29698.84</v>
      </c>
      <c r="AF16" s="16">
        <f>+'02'!R16</f>
        <v>223781.49</v>
      </c>
      <c r="AG16" s="16">
        <f>+'04'!N16</f>
        <v>-323410.11</v>
      </c>
      <c r="AH16" s="16">
        <f t="shared" si="3"/>
        <v>4862497.6376535641</v>
      </c>
      <c r="AI16" s="16">
        <f>+'04'!P16+'03'!I16+'02'!T16+'01'!U16</f>
        <v>2811319.67</v>
      </c>
      <c r="AJ16" s="16">
        <f>+'01'!V16</f>
        <v>-83983.809026928036</v>
      </c>
      <c r="AK16" s="16">
        <f>+'01'!W16</f>
        <v>-377.06</v>
      </c>
      <c r="AL16" s="16">
        <f>+'02'!U16</f>
        <v>-13262.53</v>
      </c>
      <c r="AM16" s="16">
        <f>+'02'!V16</f>
        <v>-142824.48000000001</v>
      </c>
      <c r="AN16" s="16">
        <f>+'04'!Q16</f>
        <v>-15402.89</v>
      </c>
      <c r="AO16" s="16">
        <f t="shared" si="4"/>
        <v>2555468.9009730718</v>
      </c>
      <c r="AP16" s="16">
        <f>+'01'!Y16</f>
        <v>0</v>
      </c>
      <c r="AQ16" s="16">
        <f>+'04'!S16+'03'!J16+'02'!X16+'01'!Z16</f>
        <v>625.9899999999999</v>
      </c>
      <c r="AR16" s="16">
        <f>+'04'!T16+'03'!K16+'02'!Y16+'01'!AA16</f>
        <v>1747124</v>
      </c>
      <c r="AS16" s="16">
        <f>+'04'!U16+'03'!L16+'02'!Z16+'01'!AB16</f>
        <v>748767.43</v>
      </c>
      <c r="AT16" s="16">
        <f>+'04'!V16+'03'!M16+'02'!AA16+'01'!AC16</f>
        <v>1932040.29</v>
      </c>
      <c r="AU16" s="16">
        <f>+'01'!AD16</f>
        <v>-174.35</v>
      </c>
      <c r="AV16" s="16">
        <f t="shared" si="5"/>
        <v>1931865.94</v>
      </c>
      <c r="AW16" s="16">
        <f>+'01'!AF16</f>
        <v>0</v>
      </c>
      <c r="AX16" s="16">
        <f>+'04'!W16+'03'!N16+'02'!AB16+'01'!AG16</f>
        <v>420849.99</v>
      </c>
      <c r="AY16" s="16">
        <f>+'04'!X16+'03'!O16+'02'!AC16+'01'!AH16</f>
        <v>401163.7</v>
      </c>
      <c r="AZ16" s="16">
        <f>+'01'!AI16</f>
        <v>10655.044789235169</v>
      </c>
      <c r="BA16" s="16">
        <f t="shared" si="6"/>
        <v>411818.74478923518</v>
      </c>
      <c r="BB16" s="16">
        <f>+'01'!AK16</f>
        <v>86.615210764829541</v>
      </c>
      <c r="BC16" s="16">
        <f>+'04'!Y16+'03'!P16+'02'!AD16+'01'!AL16</f>
        <v>6281362</v>
      </c>
      <c r="BD16" s="16">
        <f>+'02'!AE16</f>
        <v>0</v>
      </c>
      <c r="BE16" s="16">
        <f t="shared" si="7"/>
        <v>6281362</v>
      </c>
      <c r="BF16" s="16">
        <f>+'02'!AF16</f>
        <v>0</v>
      </c>
      <c r="BG16" s="16">
        <f>+'04'!Z16+'03'!Q16+'02'!AH16+'01'!AM16</f>
        <v>21396812.280000001</v>
      </c>
      <c r="BH16" s="16">
        <f t="shared" si="8"/>
        <v>168432710.79635891</v>
      </c>
      <c r="BJ16" s="106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</row>
    <row r="17" spans="1:120" ht="14.45" customHeight="1" x14ac:dyDescent="0.2">
      <c r="A17" s="63">
        <v>12</v>
      </c>
      <c r="B17" s="64" t="s">
        <v>24</v>
      </c>
      <c r="C17" s="16">
        <f>+'01'!C17+'02'!D17+'03'!C17+'04'!C17</f>
        <v>20503830.489999998</v>
      </c>
      <c r="D17" s="16">
        <f>+'01'!D17</f>
        <v>581263.51849967625</v>
      </c>
      <c r="E17" s="16">
        <f>+'01'!E17</f>
        <v>-1633.04</v>
      </c>
      <c r="F17" s="16">
        <f>+'02'!E17</f>
        <v>134281.54</v>
      </c>
      <c r="G17" s="16">
        <f>+'02'!F17</f>
        <v>375408.5</v>
      </c>
      <c r="H17" s="16">
        <f>+'04'!D17</f>
        <v>-816644.14</v>
      </c>
      <c r="I17" s="16">
        <f t="shared" si="0"/>
        <v>20776506.868499674</v>
      </c>
      <c r="J17" s="16">
        <f>+'01'!G17</f>
        <v>0</v>
      </c>
      <c r="K17" s="16">
        <f>+'04'!F17+'03'!D17+'02'!H17+'01'!H17</f>
        <v>493547.42000000004</v>
      </c>
      <c r="L17" s="16">
        <f>+'01'!I17</f>
        <v>150538.03050676544</v>
      </c>
      <c r="M17" s="16">
        <f>+'01'!J17</f>
        <v>-35.17</v>
      </c>
      <c r="N17" s="16">
        <f>+'02'!I17</f>
        <v>6338.53</v>
      </c>
      <c r="O17" s="16">
        <f>+'02'!J17</f>
        <v>167658.51</v>
      </c>
      <c r="P17" s="16">
        <f>+'03'!E17</f>
        <v>248762.52</v>
      </c>
      <c r="Q17" s="108">
        <f>+'04'!G17</f>
        <v>197361.8</v>
      </c>
      <c r="R17" s="16">
        <f t="shared" si="1"/>
        <v>1264171.6405067656</v>
      </c>
      <c r="S17" s="16">
        <f>+'01'!L17</f>
        <v>0</v>
      </c>
      <c r="T17" s="16">
        <f>+'04'!I17</f>
        <v>48093.07</v>
      </c>
      <c r="U17" s="16">
        <f>+'04'!J17+'03'!G17+'02'!L17+'01'!M17</f>
        <v>3709371.37</v>
      </c>
      <c r="V17" s="16">
        <f>+'01'!N17</f>
        <v>91213.522482340995</v>
      </c>
      <c r="W17" s="16">
        <f>+'01'!O17</f>
        <v>-291.56</v>
      </c>
      <c r="X17" s="16">
        <f>+'02'!M17</f>
        <v>-1386.56</v>
      </c>
      <c r="Y17" s="16">
        <f>+'02'!N17</f>
        <v>83228.73</v>
      </c>
      <c r="Z17" s="16">
        <f>+'04'!K17</f>
        <v>-134032.15</v>
      </c>
      <c r="AA17" s="16">
        <f t="shared" si="2"/>
        <v>3748103.3524823412</v>
      </c>
      <c r="AB17" s="16">
        <f>+'01'!Q17</f>
        <v>0</v>
      </c>
      <c r="AC17" s="16">
        <f>+'04'!M17+'03'!H17+'02'!P17+'01'!R17</f>
        <v>817463.59</v>
      </c>
      <c r="AD17" s="16">
        <f>+'01'!S17</f>
        <v>32690.38242929586</v>
      </c>
      <c r="AE17" s="16">
        <f>+'02'!Q17</f>
        <v>5222.29</v>
      </c>
      <c r="AF17" s="16">
        <f>+'02'!R17</f>
        <v>37976.769999999997</v>
      </c>
      <c r="AG17" s="16">
        <f>+'04'!N17</f>
        <v>-54884.21</v>
      </c>
      <c r="AH17" s="16">
        <f t="shared" si="3"/>
        <v>838468.82242929586</v>
      </c>
      <c r="AI17" s="16">
        <f>+'04'!P17+'03'!I17+'02'!T17+'01'!U17</f>
        <v>567746.87</v>
      </c>
      <c r="AJ17" s="16">
        <f>+'01'!V17</f>
        <v>-17137.888890420785</v>
      </c>
      <c r="AK17" s="16">
        <f>+'01'!W17</f>
        <v>-89.61</v>
      </c>
      <c r="AL17" s="16">
        <f>+'02'!U17</f>
        <v>-2703.3</v>
      </c>
      <c r="AM17" s="16">
        <f>+'02'!V17</f>
        <v>-28569.95</v>
      </c>
      <c r="AN17" s="16">
        <f>+'04'!Q17</f>
        <v>-3145.58</v>
      </c>
      <c r="AO17" s="16">
        <f t="shared" si="4"/>
        <v>516100.54110957915</v>
      </c>
      <c r="AP17" s="16">
        <f>+'01'!Y17</f>
        <v>0</v>
      </c>
      <c r="AQ17" s="16">
        <f>+'04'!S17+'03'!J17+'02'!X17+'01'!Z17</f>
        <v>126.27000000000001</v>
      </c>
      <c r="AR17" s="16">
        <f>+'04'!T17+'03'!K17+'02'!Y17+'01'!AA17</f>
        <v>286357.63</v>
      </c>
      <c r="AS17" s="16">
        <f>+'04'!U17+'03'!L17+'02'!Z17+'01'!AB17</f>
        <v>122724.68</v>
      </c>
      <c r="AT17" s="16">
        <f>+'04'!V17+'03'!M17+'02'!AA17+'01'!AC17</f>
        <v>390363.85000000003</v>
      </c>
      <c r="AU17" s="16">
        <f>+'01'!AD17</f>
        <v>-41.44</v>
      </c>
      <c r="AV17" s="16">
        <f t="shared" si="5"/>
        <v>390322.41000000003</v>
      </c>
      <c r="AW17" s="16">
        <f>+'01'!AF17</f>
        <v>0</v>
      </c>
      <c r="AX17" s="16">
        <f>+'04'!W17+'03'!N17+'02'!AB17+'01'!AG17</f>
        <v>85117.58</v>
      </c>
      <c r="AY17" s="16">
        <f>+'04'!X17+'03'!O17+'02'!AC17+'01'!AH17</f>
        <v>80917.789999999994</v>
      </c>
      <c r="AZ17" s="16">
        <f>+'01'!AI17</f>
        <v>2118.2308373152268</v>
      </c>
      <c r="BA17" s="16">
        <f t="shared" si="6"/>
        <v>83036.020837315227</v>
      </c>
      <c r="BB17" s="16">
        <f>+'01'!AK17</f>
        <v>17.219162684773131</v>
      </c>
      <c r="BC17" s="16">
        <f>+'04'!Y17+'03'!P17+'02'!AD17+'01'!AL17</f>
        <v>0</v>
      </c>
      <c r="BD17" s="16">
        <f>+'02'!AE17</f>
        <v>0</v>
      </c>
      <c r="BE17" s="16">
        <f t="shared" si="7"/>
        <v>0</v>
      </c>
      <c r="BF17" s="16">
        <f>+'02'!AF17</f>
        <v>0</v>
      </c>
      <c r="BG17" s="16">
        <f>+'04'!Z17+'03'!Q17+'02'!AH17+'01'!AM17</f>
        <v>11982627.24</v>
      </c>
      <c r="BH17" s="16">
        <f t="shared" si="8"/>
        <v>40141773.345027655</v>
      </c>
      <c r="BJ17" s="106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</row>
    <row r="18" spans="1:120" ht="14.45" customHeight="1" x14ac:dyDescent="0.2">
      <c r="A18" s="63">
        <v>13</v>
      </c>
      <c r="B18" s="64" t="s">
        <v>25</v>
      </c>
      <c r="C18" s="16">
        <f>+'01'!C18+'02'!D18+'03'!C18+'04'!C18</f>
        <v>20600368.600000001</v>
      </c>
      <c r="D18" s="16">
        <f>+'01'!D18</f>
        <v>574144.94540676591</v>
      </c>
      <c r="E18" s="16">
        <f>+'01'!E18</f>
        <v>-1363.06</v>
      </c>
      <c r="F18" s="16">
        <f>+'02'!E18</f>
        <v>132802.53</v>
      </c>
      <c r="G18" s="16">
        <f>+'02'!F18</f>
        <v>381814.55</v>
      </c>
      <c r="H18" s="16">
        <f>+'04'!D18</f>
        <v>-809925.65</v>
      </c>
      <c r="I18" s="16">
        <f t="shared" si="0"/>
        <v>20877841.915406771</v>
      </c>
      <c r="J18" s="16">
        <f>+'01'!G18</f>
        <v>0</v>
      </c>
      <c r="K18" s="16">
        <f>+'04'!F18+'03'!D18+'02'!H18+'01'!H18</f>
        <v>494521.58</v>
      </c>
      <c r="L18" s="16">
        <f>+'01'!I18</f>
        <v>153874.41399936401</v>
      </c>
      <c r="M18" s="16">
        <f>+'01'!J18</f>
        <v>-29.36</v>
      </c>
      <c r="N18" s="16">
        <f>+'02'!I18</f>
        <v>6268.71</v>
      </c>
      <c r="O18" s="16">
        <f>+'02'!J18</f>
        <v>170840.59</v>
      </c>
      <c r="P18" s="16">
        <f>+'03'!E18</f>
        <v>251501.99</v>
      </c>
      <c r="Q18" s="108">
        <f>+'04'!G18</f>
        <v>194567.52</v>
      </c>
      <c r="R18" s="16">
        <f t="shared" si="1"/>
        <v>1271545.443999364</v>
      </c>
      <c r="S18" s="16">
        <f>+'01'!L18</f>
        <v>0</v>
      </c>
      <c r="T18" s="16">
        <f>+'04'!I18</f>
        <v>47435.61</v>
      </c>
      <c r="U18" s="16">
        <f>+'04'!J18+'03'!G18+'02'!L18+'01'!M18</f>
        <v>3726186.5</v>
      </c>
      <c r="V18" s="16">
        <f>+'01'!N18</f>
        <v>90096.455771310633</v>
      </c>
      <c r="W18" s="16">
        <f>+'01'!O18</f>
        <v>-243.36</v>
      </c>
      <c r="X18" s="16">
        <f>+'02'!M18</f>
        <v>-1371.29</v>
      </c>
      <c r="Y18" s="16">
        <f>+'02'!N18</f>
        <v>84648.960000000006</v>
      </c>
      <c r="Z18" s="16">
        <f>+'04'!K18</f>
        <v>-132929.48000000001</v>
      </c>
      <c r="AA18" s="16">
        <f t="shared" si="2"/>
        <v>3766387.7857713108</v>
      </c>
      <c r="AB18" s="16">
        <f>+'01'!Q18</f>
        <v>0</v>
      </c>
      <c r="AC18" s="16">
        <f>+'04'!M18+'03'!H18+'02'!P18+'01'!R18</f>
        <v>1138953.6599999999</v>
      </c>
      <c r="AD18" s="16">
        <f>+'01'!S18</f>
        <v>51676.591428540625</v>
      </c>
      <c r="AE18" s="16">
        <f>+'02'!Q18</f>
        <v>8255.35</v>
      </c>
      <c r="AF18" s="16">
        <f>+'02'!R18</f>
        <v>47774.63</v>
      </c>
      <c r="AG18" s="16">
        <f>+'04'!N18</f>
        <v>-69044.13</v>
      </c>
      <c r="AH18" s="16">
        <f t="shared" si="3"/>
        <v>1177616.1014285404</v>
      </c>
      <c r="AI18" s="16">
        <f>+'04'!P18+'03'!I18+'02'!T18+'01'!U18</f>
        <v>569560.27</v>
      </c>
      <c r="AJ18" s="16">
        <f>+'01'!V18</f>
        <v>-16928.005918512401</v>
      </c>
      <c r="AK18" s="16">
        <f>+'01'!W18</f>
        <v>-74.790000000000006</v>
      </c>
      <c r="AL18" s="16">
        <f>+'02'!U18</f>
        <v>-2673.52</v>
      </c>
      <c r="AM18" s="16">
        <f>+'02'!V18</f>
        <v>-29057.48</v>
      </c>
      <c r="AN18" s="16">
        <f>+'04'!Q18</f>
        <v>-3119.7</v>
      </c>
      <c r="AO18" s="16">
        <f t="shared" si="4"/>
        <v>517706.77408148762</v>
      </c>
      <c r="AP18" s="16">
        <f>+'01'!Y18</f>
        <v>0</v>
      </c>
      <c r="AQ18" s="16">
        <f>+'04'!S18+'03'!J18+'02'!X18+'01'!Z18</f>
        <v>126.77000000000002</v>
      </c>
      <c r="AR18" s="16">
        <f>+'04'!T18+'03'!K18+'02'!Y18+'01'!AA18</f>
        <v>417023.97000000003</v>
      </c>
      <c r="AS18" s="16">
        <f>+'04'!U18+'03'!L18+'02'!Z18+'01'!AB18</f>
        <v>178724.55</v>
      </c>
      <c r="AT18" s="16">
        <f>+'04'!V18+'03'!M18+'02'!AA18+'01'!AC18</f>
        <v>391464.47</v>
      </c>
      <c r="AU18" s="16">
        <f>+'01'!AD18</f>
        <v>-34.590000000000003</v>
      </c>
      <c r="AV18" s="16">
        <f t="shared" si="5"/>
        <v>391429.87999999995</v>
      </c>
      <c r="AW18" s="16">
        <f>+'01'!AF18</f>
        <v>0</v>
      </c>
      <c r="AX18" s="16">
        <f>+'04'!W18+'03'!N18+'02'!AB18+'01'!AG18</f>
        <v>85285.56</v>
      </c>
      <c r="AY18" s="16">
        <f>+'04'!X18+'03'!O18+'02'!AC18+'01'!AH18</f>
        <v>81258.03</v>
      </c>
      <c r="AZ18" s="16">
        <f>+'01'!AI18</f>
        <v>2153.00816450088</v>
      </c>
      <c r="BA18" s="16">
        <f t="shared" si="6"/>
        <v>83411.038164500875</v>
      </c>
      <c r="BB18" s="16">
        <f>+'01'!AK18</f>
        <v>17.501835499120411</v>
      </c>
      <c r="BC18" s="16">
        <f>+'04'!Y18+'03'!P18+'02'!AD18+'01'!AL18</f>
        <v>69305</v>
      </c>
      <c r="BD18" s="16">
        <f>+'02'!AE18</f>
        <v>0</v>
      </c>
      <c r="BE18" s="16">
        <f t="shared" si="7"/>
        <v>69305</v>
      </c>
      <c r="BF18" s="16">
        <f>+'02'!AF18</f>
        <v>0</v>
      </c>
      <c r="BG18" s="16">
        <f>+'04'!Z18+'03'!Q18+'02'!AH18+'01'!AM18</f>
        <v>6838102.6799999997</v>
      </c>
      <c r="BH18" s="16">
        <f t="shared" si="8"/>
        <v>35721960.580687463</v>
      </c>
      <c r="BJ18" s="106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</row>
    <row r="19" spans="1:120" ht="14.45" customHeight="1" x14ac:dyDescent="0.2">
      <c r="A19" s="63">
        <v>14</v>
      </c>
      <c r="B19" s="64" t="s">
        <v>26</v>
      </c>
      <c r="C19" s="16">
        <f>+'01'!C19+'02'!D19+'03'!C19+'04'!C19</f>
        <v>15013316.329999998</v>
      </c>
      <c r="D19" s="16">
        <f>+'01'!D19</f>
        <v>424720.41092842753</v>
      </c>
      <c r="E19" s="16">
        <f>+'01'!E19</f>
        <v>-1173.08</v>
      </c>
      <c r="F19" s="16">
        <f>+'02'!E19</f>
        <v>98130.83</v>
      </c>
      <c r="G19" s="16">
        <f>+'02'!F19</f>
        <v>275292.88</v>
      </c>
      <c r="H19" s="16">
        <f>+'04'!D19</f>
        <v>-597114.93999999994</v>
      </c>
      <c r="I19" s="16">
        <f t="shared" si="0"/>
        <v>15213172.430928428</v>
      </c>
      <c r="J19" s="16">
        <f>+'01'!G19</f>
        <v>0</v>
      </c>
      <c r="K19" s="16">
        <f>+'04'!F19+'03'!D19+'02'!H19+'01'!H19</f>
        <v>361272.96</v>
      </c>
      <c r="L19" s="16">
        <f>+'01'!I19</f>
        <v>110413.69630805642</v>
      </c>
      <c r="M19" s="16">
        <f>+'01'!J19</f>
        <v>-25.26</v>
      </c>
      <c r="N19" s="16">
        <f>+'02'!I19</f>
        <v>4632.09</v>
      </c>
      <c r="O19" s="16">
        <f>+'02'!J19</f>
        <v>122973.68</v>
      </c>
      <c r="P19" s="16">
        <f>+'03'!E19</f>
        <v>182294.38</v>
      </c>
      <c r="Q19" s="108">
        <f>+'04'!G19</f>
        <v>144208.48000000001</v>
      </c>
      <c r="R19" s="16">
        <f t="shared" si="1"/>
        <v>925770.02630805643</v>
      </c>
      <c r="S19" s="16">
        <f>+'01'!L19</f>
        <v>0</v>
      </c>
      <c r="T19" s="16">
        <f>+'04'!I19</f>
        <v>35142.660000000003</v>
      </c>
      <c r="U19" s="16">
        <f>+'04'!J19+'03'!G19+'02'!L19+'01'!M19</f>
        <v>2716023.5700000003</v>
      </c>
      <c r="V19" s="16">
        <f>+'01'!N19</f>
        <v>66648.333359924785</v>
      </c>
      <c r="W19" s="16">
        <f>+'01'!O19</f>
        <v>-209.44</v>
      </c>
      <c r="X19" s="16">
        <f>+'02'!M19</f>
        <v>-1013.28</v>
      </c>
      <c r="Y19" s="16">
        <f>+'02'!N19</f>
        <v>61032.92</v>
      </c>
      <c r="Z19" s="16">
        <f>+'04'!K19</f>
        <v>-98001.81</v>
      </c>
      <c r="AA19" s="16">
        <f t="shared" si="2"/>
        <v>2744480.293359925</v>
      </c>
      <c r="AB19" s="16">
        <f>+'01'!Q19</f>
        <v>0</v>
      </c>
      <c r="AC19" s="16">
        <f>+'04'!M19+'03'!H19+'02'!P19+'01'!R19</f>
        <v>210288.52</v>
      </c>
      <c r="AD19" s="16">
        <f>+'01'!S19</f>
        <v>8492.5537026277234</v>
      </c>
      <c r="AE19" s="16">
        <f>+'02'!Q19</f>
        <v>1356.69</v>
      </c>
      <c r="AF19" s="16">
        <f>+'02'!R19</f>
        <v>9699.68</v>
      </c>
      <c r="AG19" s="16">
        <f>+'04'!N19</f>
        <v>-14018.03</v>
      </c>
      <c r="AH19" s="16">
        <f t="shared" si="3"/>
        <v>215819.4137026277</v>
      </c>
      <c r="AI19" s="16">
        <f>+'04'!P19+'03'!I19+'02'!T19+'01'!U19</f>
        <v>415634.04</v>
      </c>
      <c r="AJ19" s="16">
        <f>+'01'!V19</f>
        <v>-12522.394714832433</v>
      </c>
      <c r="AK19" s="16">
        <f>+'01'!W19</f>
        <v>-64.37</v>
      </c>
      <c r="AL19" s="16">
        <f>+'02'!U19</f>
        <v>-1975.53</v>
      </c>
      <c r="AM19" s="16">
        <f>+'02'!V19</f>
        <v>-20950.79</v>
      </c>
      <c r="AN19" s="16">
        <f>+'04'!Q19</f>
        <v>-2299.9899999999998</v>
      </c>
      <c r="AO19" s="16">
        <f t="shared" si="4"/>
        <v>377820.96528516756</v>
      </c>
      <c r="AP19" s="16">
        <f>+'01'!Y19</f>
        <v>0</v>
      </c>
      <c r="AQ19" s="16">
        <f>+'04'!S19+'03'!J19+'02'!X19+'01'!Z19</f>
        <v>92.420000000000016</v>
      </c>
      <c r="AR19" s="16">
        <f>+'04'!T19+'03'!K19+'02'!Y19+'01'!AA19</f>
        <v>71792.350000000006</v>
      </c>
      <c r="AS19" s="16">
        <f>+'04'!U19+'03'!L19+'02'!Z19+'01'!AB19</f>
        <v>30768.160000000003</v>
      </c>
      <c r="AT19" s="16">
        <f>+'04'!V19+'03'!M19+'02'!AA19+'01'!AC19</f>
        <v>285766.42</v>
      </c>
      <c r="AU19" s="16">
        <f>+'01'!AD19</f>
        <v>-29.76</v>
      </c>
      <c r="AV19" s="16">
        <f t="shared" si="5"/>
        <v>285736.65999999997</v>
      </c>
      <c r="AW19" s="16">
        <f>+'01'!AF19</f>
        <v>0</v>
      </c>
      <c r="AX19" s="16">
        <f>+'04'!W19+'03'!N19+'02'!AB19+'01'!AG19</f>
        <v>62305.41</v>
      </c>
      <c r="AY19" s="16">
        <f>+'04'!X19+'03'!O19+'02'!AC19+'01'!AH19</f>
        <v>59243.72</v>
      </c>
      <c r="AZ19" s="16">
        <f>+'01'!AI19</f>
        <v>1552.65840705662</v>
      </c>
      <c r="BA19" s="16">
        <f t="shared" si="6"/>
        <v>60796.378407056618</v>
      </c>
      <c r="BB19" s="16">
        <f>+'01'!AK19</f>
        <v>12.621592943379888</v>
      </c>
      <c r="BC19" s="16">
        <f>+'04'!Y19+'03'!P19+'02'!AD19+'01'!AL19</f>
        <v>939506</v>
      </c>
      <c r="BD19" s="16">
        <f>+'02'!AE19</f>
        <v>0</v>
      </c>
      <c r="BE19" s="16">
        <f t="shared" si="7"/>
        <v>939506</v>
      </c>
      <c r="BF19" s="16">
        <f>+'02'!AF19</f>
        <v>0</v>
      </c>
      <c r="BG19" s="16">
        <f>+'04'!Z19+'03'!Q19+'02'!AH19+'01'!AM19</f>
        <v>2276974.6800000002</v>
      </c>
      <c r="BH19" s="16">
        <f t="shared" si="8"/>
        <v>23240190.469584208</v>
      </c>
      <c r="BJ19" s="106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</row>
    <row r="20" spans="1:120" ht="14.45" customHeight="1" x14ac:dyDescent="0.2">
      <c r="A20" s="63">
        <v>15</v>
      </c>
      <c r="B20" s="64" t="s">
        <v>27</v>
      </c>
      <c r="C20" s="16">
        <f>+'01'!C20+'02'!D20+'03'!C20+'04'!C20</f>
        <v>16599086.390000001</v>
      </c>
      <c r="D20" s="16">
        <f>+'01'!D20</f>
        <v>470435.79572982673</v>
      </c>
      <c r="E20" s="16">
        <f>+'01'!E20</f>
        <v>-1266.52</v>
      </c>
      <c r="F20" s="16">
        <f>+'02'!E20</f>
        <v>108715.01</v>
      </c>
      <c r="G20" s="16">
        <f>+'02'!F20</f>
        <v>304162.12</v>
      </c>
      <c r="H20" s="16">
        <f>+'04'!D20</f>
        <v>-658711.81999999995</v>
      </c>
      <c r="I20" s="16">
        <f t="shared" si="0"/>
        <v>16822420.975729831</v>
      </c>
      <c r="J20" s="16">
        <f>+'01'!G20</f>
        <v>0</v>
      </c>
      <c r="K20" s="16">
        <f>+'04'!F20+'03'!D20+'02'!H20+'01'!H20</f>
        <v>399331.82999999996</v>
      </c>
      <c r="L20" s="16">
        <f>+'01'!I20</f>
        <v>122978.35508866342</v>
      </c>
      <c r="M20" s="16">
        <f>+'01'!J20</f>
        <v>-27.28</v>
      </c>
      <c r="N20" s="16">
        <f>+'02'!I20</f>
        <v>5131.7</v>
      </c>
      <c r="O20" s="16">
        <f>+'02'!J20</f>
        <v>135885.48000000001</v>
      </c>
      <c r="P20" s="16">
        <f>+'03'!E20</f>
        <v>201336.69</v>
      </c>
      <c r="Q20" s="108">
        <f>+'04'!G20</f>
        <v>159026.63</v>
      </c>
      <c r="R20" s="16">
        <f t="shared" si="1"/>
        <v>1023663.4050886632</v>
      </c>
      <c r="S20" s="16">
        <f>+'01'!L20</f>
        <v>0</v>
      </c>
      <c r="T20" s="16">
        <f>+'04'!I20</f>
        <v>38754.910000000003</v>
      </c>
      <c r="U20" s="16">
        <f>+'04'!J20+'03'!G20+'02'!L20+'01'!M20</f>
        <v>3002820.69</v>
      </c>
      <c r="V20" s="16">
        <f>+'01'!N20</f>
        <v>73822.121403830068</v>
      </c>
      <c r="W20" s="16">
        <f>+'01'!O20</f>
        <v>-226.12</v>
      </c>
      <c r="X20" s="16">
        <f>+'02'!M20</f>
        <v>-1122.57</v>
      </c>
      <c r="Y20" s="16">
        <f>+'02'!N20</f>
        <v>67433.279999999999</v>
      </c>
      <c r="Z20" s="16">
        <f>+'04'!K20</f>
        <v>-108111.43</v>
      </c>
      <c r="AA20" s="16">
        <f t="shared" si="2"/>
        <v>3034615.9714038298</v>
      </c>
      <c r="AB20" s="16">
        <f>+'01'!Q20</f>
        <v>0</v>
      </c>
      <c r="AC20" s="16">
        <f>+'04'!M20+'03'!H20+'02'!P20+'01'!R20</f>
        <v>122083.61</v>
      </c>
      <c r="AD20" s="16">
        <f>+'01'!S20</f>
        <v>4813.276483468152</v>
      </c>
      <c r="AE20" s="16">
        <f>+'02'!Q20</f>
        <v>768.92</v>
      </c>
      <c r="AF20" s="16">
        <f>+'02'!R20</f>
        <v>5729.32</v>
      </c>
      <c r="AG20" s="16">
        <f>+'04'!N20</f>
        <v>-8280.0400000000009</v>
      </c>
      <c r="AH20" s="16">
        <f t="shared" si="3"/>
        <v>125115.08648346816</v>
      </c>
      <c r="AI20" s="16">
        <f>+'04'!P20+'03'!I20+'02'!T20+'01'!U20</f>
        <v>459692.87</v>
      </c>
      <c r="AJ20" s="16">
        <f>+'01'!V20</f>
        <v>-13870.260459669551</v>
      </c>
      <c r="AK20" s="16">
        <f>+'01'!W20</f>
        <v>-69.5</v>
      </c>
      <c r="AL20" s="16">
        <f>+'02'!U20</f>
        <v>-2188.6</v>
      </c>
      <c r="AM20" s="16">
        <f>+'02'!V20</f>
        <v>-23147.84</v>
      </c>
      <c r="AN20" s="16">
        <f>+'04'!Q20</f>
        <v>-2537.25</v>
      </c>
      <c r="AO20" s="16">
        <f t="shared" si="4"/>
        <v>417879.41954033042</v>
      </c>
      <c r="AP20" s="16">
        <f>+'01'!Y20</f>
        <v>0</v>
      </c>
      <c r="AQ20" s="16">
        <f>+'04'!S20+'03'!J20+'02'!X20+'01'!Z20</f>
        <v>102.28999999999999</v>
      </c>
      <c r="AR20" s="16">
        <f>+'04'!T20+'03'!K20+'02'!Y20+'01'!AA20</f>
        <v>43414.25</v>
      </c>
      <c r="AS20" s="16">
        <f>+'04'!U20+'03'!L20+'02'!Z20+'01'!AB20</f>
        <v>18606.099999999999</v>
      </c>
      <c r="AT20" s="16">
        <f>+'04'!V20+'03'!M20+'02'!AA20+'01'!AC20</f>
        <v>315993.23</v>
      </c>
      <c r="AU20" s="16">
        <f>+'01'!AD20</f>
        <v>-32.14</v>
      </c>
      <c r="AV20" s="16">
        <f t="shared" si="5"/>
        <v>315961.08999999997</v>
      </c>
      <c r="AW20" s="16">
        <f>+'01'!AF20</f>
        <v>0</v>
      </c>
      <c r="AX20" s="16">
        <f>+'04'!W20+'03'!N20+'02'!AB20+'01'!AG20</f>
        <v>68869.069999999992</v>
      </c>
      <c r="AY20" s="16">
        <f>+'04'!X20+'03'!O20+'02'!AC20+'01'!AH20</f>
        <v>65553.88</v>
      </c>
      <c r="AZ20" s="16">
        <f>+'01'!AI20</f>
        <v>1727.7550614508041</v>
      </c>
      <c r="BA20" s="16">
        <f t="shared" si="6"/>
        <v>67281.635061450812</v>
      </c>
      <c r="BB20" s="16">
        <f>+'01'!AK20</f>
        <v>14.044938549195768</v>
      </c>
      <c r="BC20" s="16">
        <f>+'04'!Y20+'03'!P20+'02'!AD20+'01'!AL20</f>
        <v>0</v>
      </c>
      <c r="BD20" s="16">
        <f>+'02'!AE20</f>
        <v>0</v>
      </c>
      <c r="BE20" s="16">
        <f t="shared" si="7"/>
        <v>0</v>
      </c>
      <c r="BF20" s="16">
        <f>+'02'!AF20</f>
        <v>0</v>
      </c>
      <c r="BG20" s="16">
        <f>+'04'!Z20+'03'!Q20+'02'!AH20+'01'!AM20</f>
        <v>2034390.2399999998</v>
      </c>
      <c r="BH20" s="16">
        <f t="shared" si="8"/>
        <v>24011088.488246121</v>
      </c>
      <c r="BJ20" s="106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</row>
    <row r="21" spans="1:120" ht="14.45" customHeight="1" x14ac:dyDescent="0.2">
      <c r="A21" s="63">
        <v>16</v>
      </c>
      <c r="B21" s="64" t="s">
        <v>28</v>
      </c>
      <c r="C21" s="16">
        <f>+'01'!C21+'02'!D21+'03'!C21+'04'!C21</f>
        <v>210329867.39999998</v>
      </c>
      <c r="D21" s="16">
        <f>+'01'!D21</f>
        <v>5711738.7345128283</v>
      </c>
      <c r="E21" s="16">
        <f>+'01'!E21</f>
        <v>-7509.56</v>
      </c>
      <c r="F21" s="16">
        <f>+'02'!E21</f>
        <v>1325158.8</v>
      </c>
      <c r="G21" s="16">
        <f>+'02'!F21</f>
        <v>3976786.05</v>
      </c>
      <c r="H21" s="16">
        <f>+'04'!D21</f>
        <v>-8013073.54</v>
      </c>
      <c r="I21" s="16">
        <f t="shared" si="0"/>
        <v>213322967.88451284</v>
      </c>
      <c r="J21" s="16">
        <f>+'01'!G21</f>
        <v>0</v>
      </c>
      <c r="K21" s="16">
        <f>+'04'!F21+'03'!D21+'02'!H21+'01'!H21</f>
        <v>5019827.71</v>
      </c>
      <c r="L21" s="16">
        <f>+'01'!I21</f>
        <v>1656158.1833182522</v>
      </c>
      <c r="M21" s="16">
        <f>+'01'!J21</f>
        <v>-161.72999999999999</v>
      </c>
      <c r="N21" s="16">
        <f>+'02'!I21</f>
        <v>62551.8</v>
      </c>
      <c r="O21" s="16">
        <f>+'02'!J21</f>
        <v>1785960.87</v>
      </c>
      <c r="P21" s="16">
        <f>+'03'!E21</f>
        <v>2588706.04</v>
      </c>
      <c r="Q21" s="108">
        <f>+'04'!G21</f>
        <v>1900403.23</v>
      </c>
      <c r="R21" s="16">
        <f t="shared" si="1"/>
        <v>13013446.103318252</v>
      </c>
      <c r="S21" s="16">
        <f>+'01'!L21</f>
        <v>0</v>
      </c>
      <c r="T21" s="16">
        <f>+'04'!I21</f>
        <v>463813.82</v>
      </c>
      <c r="U21" s="16">
        <f>+'04'!J21+'03'!G21+'02'!L21+'01'!M21</f>
        <v>38029012.090000004</v>
      </c>
      <c r="V21" s="16">
        <f>+'01'!N21</f>
        <v>896302.2672031566</v>
      </c>
      <c r="W21" s="16">
        <f>+'01'!O21</f>
        <v>-1340.73</v>
      </c>
      <c r="X21" s="16">
        <f>+'02'!M21</f>
        <v>-13683.3</v>
      </c>
      <c r="Y21" s="16">
        <f>+'02'!N21</f>
        <v>881660.54</v>
      </c>
      <c r="Z21" s="16">
        <f>+'04'!K21</f>
        <v>-1315149.95</v>
      </c>
      <c r="AA21" s="16">
        <f t="shared" si="2"/>
        <v>38476800.917203166</v>
      </c>
      <c r="AB21" s="16">
        <f>+'01'!Q21</f>
        <v>0</v>
      </c>
      <c r="AC21" s="16">
        <f>+'04'!M21+'03'!H21+'02'!P21+'01'!R21</f>
        <v>0</v>
      </c>
      <c r="AD21" s="16">
        <f>+'01'!S21</f>
        <v>0</v>
      </c>
      <c r="AE21" s="16">
        <f>+'02'!Q21</f>
        <v>0</v>
      </c>
      <c r="AF21" s="16">
        <f>+'02'!R21</f>
        <v>0</v>
      </c>
      <c r="AG21" s="16">
        <f>+'04'!N21</f>
        <v>0</v>
      </c>
      <c r="AH21" s="16">
        <f t="shared" si="3"/>
        <v>0</v>
      </c>
      <c r="AI21" s="16">
        <f>+'04'!P21+'03'!I21+'02'!T21+'01'!U21</f>
        <v>5805420.6100000003</v>
      </c>
      <c r="AJ21" s="16">
        <f>+'01'!V21</f>
        <v>-168404.0726585665</v>
      </c>
      <c r="AK21" s="16">
        <f>+'01'!W21</f>
        <v>-412.06</v>
      </c>
      <c r="AL21" s="16">
        <f>+'02'!U21</f>
        <v>-26677.54</v>
      </c>
      <c r="AM21" s="16">
        <f>+'02'!V21</f>
        <v>-302647.88</v>
      </c>
      <c r="AN21" s="16">
        <f>+'04'!Q21</f>
        <v>-30865.01</v>
      </c>
      <c r="AO21" s="16">
        <f t="shared" si="4"/>
        <v>5276414.0473414343</v>
      </c>
      <c r="AP21" s="16">
        <f>+'01'!Y21</f>
        <v>0</v>
      </c>
      <c r="AQ21" s="16">
        <f>+'04'!S21+'03'!J21+'02'!X21+'01'!Z21</f>
        <v>1297.1199999999999</v>
      </c>
      <c r="AR21" s="16">
        <f>+'04'!T21+'03'!K21+'02'!Y21+'01'!AA21</f>
        <v>6375825.4399999995</v>
      </c>
      <c r="AS21" s="16">
        <f>+'04'!U21+'03'!L21+'02'!Z21+'01'!AB21</f>
        <v>2732496.62</v>
      </c>
      <c r="AT21" s="16">
        <f>+'04'!V21+'03'!M21+'02'!AA21+'01'!AC21</f>
        <v>3984773.15</v>
      </c>
      <c r="AU21" s="16">
        <f>+'01'!AD21</f>
        <v>-190.54</v>
      </c>
      <c r="AV21" s="16">
        <f t="shared" si="5"/>
        <v>3984582.61</v>
      </c>
      <c r="AW21" s="16">
        <f>+'01'!AF21</f>
        <v>0</v>
      </c>
      <c r="AX21" s="16">
        <f>+'04'!W21+'03'!N21+'02'!AB21+'01'!AG21</f>
        <v>865723.27</v>
      </c>
      <c r="AY21" s="16">
        <f>+'04'!X21+'03'!O21+'02'!AC21+'01'!AH21</f>
        <v>830979.34999999986</v>
      </c>
      <c r="AZ21" s="16">
        <f>+'01'!AI21</f>
        <v>22888.161372376122</v>
      </c>
      <c r="BA21" s="16">
        <f t="shared" si="6"/>
        <v>853867.511372376</v>
      </c>
      <c r="BB21" s="16">
        <f>+'01'!AK21</f>
        <v>186.05862762388048</v>
      </c>
      <c r="BC21" s="16">
        <f>+'04'!Y21+'03'!P21+'02'!AD21+'01'!AL21</f>
        <v>6004377.1400000006</v>
      </c>
      <c r="BD21" s="16">
        <f>+'02'!AE21</f>
        <v>124145.29</v>
      </c>
      <c r="BE21" s="16">
        <f t="shared" si="7"/>
        <v>6128522.4300000006</v>
      </c>
      <c r="BF21" s="16">
        <f>+'02'!AF21</f>
        <v>30390.76</v>
      </c>
      <c r="BG21" s="16">
        <f>+'04'!Z21+'03'!Q21+'02'!AH21+'01'!AM21</f>
        <v>58988530.560000002</v>
      </c>
      <c r="BH21" s="16">
        <f t="shared" si="8"/>
        <v>350514865.15237564</v>
      </c>
      <c r="BJ21" s="106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</row>
    <row r="22" spans="1:120" ht="14.45" customHeight="1" x14ac:dyDescent="0.2">
      <c r="A22" s="63">
        <v>17</v>
      </c>
      <c r="B22" s="64" t="s">
        <v>29</v>
      </c>
      <c r="C22" s="16">
        <f>+'01'!C22+'02'!D22+'03'!C22+'04'!C22</f>
        <v>21337011.199999999</v>
      </c>
      <c r="D22" s="16">
        <f>+'01'!D22</f>
        <v>600077.60975755204</v>
      </c>
      <c r="E22" s="16">
        <f>+'01'!E22</f>
        <v>-1602.07</v>
      </c>
      <c r="F22" s="16">
        <f>+'02'!E22</f>
        <v>138683.41</v>
      </c>
      <c r="G22" s="16">
        <f>+'02'!F22</f>
        <v>392789.95</v>
      </c>
      <c r="H22" s="16">
        <f>+'04'!D22</f>
        <v>-846344.88</v>
      </c>
      <c r="I22" s="16">
        <f t="shared" si="0"/>
        <v>21620615.219757553</v>
      </c>
      <c r="J22" s="16">
        <f>+'01'!G22</f>
        <v>0</v>
      </c>
      <c r="K22" s="16">
        <f>+'04'!F22+'03'!D22+'02'!H22+'01'!H22</f>
        <v>513096.47000000003</v>
      </c>
      <c r="L22" s="16">
        <f>+'01'!I22</f>
        <v>157147.79584048907</v>
      </c>
      <c r="M22" s="16">
        <f>+'01'!J22</f>
        <v>-34.5</v>
      </c>
      <c r="N22" s="16">
        <f>+'02'!I22</f>
        <v>6546.31</v>
      </c>
      <c r="O22" s="16">
        <f>+'02'!J22</f>
        <v>175547.2</v>
      </c>
      <c r="P22" s="16">
        <f>+'03'!E22</f>
        <v>259689.11</v>
      </c>
      <c r="Q22" s="108">
        <f>+'04'!G22</f>
        <v>204080.05</v>
      </c>
      <c r="R22" s="16">
        <f t="shared" si="1"/>
        <v>1316072.4358404891</v>
      </c>
      <c r="S22" s="16">
        <f>+'01'!L22</f>
        <v>0</v>
      </c>
      <c r="T22" s="16">
        <f>+'04'!I22</f>
        <v>49739.38</v>
      </c>
      <c r="U22" s="16">
        <f>+'04'!J22+'03'!G22+'02'!L22+'01'!M22</f>
        <v>3859881.94</v>
      </c>
      <c r="V22" s="16">
        <f>+'01'!N22</f>
        <v>94165.88312655373</v>
      </c>
      <c r="W22" s="16">
        <f>+'01'!O22</f>
        <v>-286.02999999999997</v>
      </c>
      <c r="X22" s="16">
        <f>+'02'!M22</f>
        <v>-1432.01</v>
      </c>
      <c r="Y22" s="16">
        <f>+'02'!N22</f>
        <v>87082.23</v>
      </c>
      <c r="Z22" s="16">
        <f>+'04'!K22</f>
        <v>-138906.79999999999</v>
      </c>
      <c r="AA22" s="16">
        <f t="shared" si="2"/>
        <v>3900505.2131265542</v>
      </c>
      <c r="AB22" s="16">
        <f>+'01'!Q22</f>
        <v>0</v>
      </c>
      <c r="AC22" s="16">
        <f>+'04'!M22+'03'!H22+'02'!P22+'01'!R22</f>
        <v>0</v>
      </c>
      <c r="AD22" s="16">
        <f>+'01'!S22</f>
        <v>0</v>
      </c>
      <c r="AE22" s="16">
        <f>+'02'!Q22</f>
        <v>0</v>
      </c>
      <c r="AF22" s="16">
        <f>+'02'!R22</f>
        <v>0</v>
      </c>
      <c r="AG22" s="16">
        <f>+'04'!N22</f>
        <v>0</v>
      </c>
      <c r="AH22" s="16">
        <f t="shared" si="3"/>
        <v>0</v>
      </c>
      <c r="AI22" s="16">
        <f>+'04'!P22+'03'!I22+'02'!T22+'01'!U22</f>
        <v>590340.15999999992</v>
      </c>
      <c r="AJ22" s="16">
        <f>+'01'!V22</f>
        <v>-17692.600815889564</v>
      </c>
      <c r="AK22" s="16">
        <f>+'01'!W22</f>
        <v>-87.91</v>
      </c>
      <c r="AL22" s="16">
        <f>+'02'!U22</f>
        <v>-2791.92</v>
      </c>
      <c r="AM22" s="16">
        <f>+'02'!V22</f>
        <v>-29892.74</v>
      </c>
      <c r="AN22" s="16">
        <f>+'04'!Q22</f>
        <v>-3259.98</v>
      </c>
      <c r="AO22" s="16">
        <f t="shared" si="4"/>
        <v>536615.00918411033</v>
      </c>
      <c r="AP22" s="16">
        <f>+'01'!Y22</f>
        <v>0</v>
      </c>
      <c r="AQ22" s="16">
        <f>+'04'!S22+'03'!J22+'02'!X22+'01'!Z22</f>
        <v>131.27999999999997</v>
      </c>
      <c r="AR22" s="16">
        <f>+'04'!T22+'03'!K22+'02'!Y22+'01'!AA22</f>
        <v>179975.05</v>
      </c>
      <c r="AS22" s="16">
        <f>+'04'!U22+'03'!L22+'02'!Z22+'01'!AB22</f>
        <v>77132.160000000003</v>
      </c>
      <c r="AT22" s="16">
        <f>+'04'!V22+'03'!M22+'02'!AA22+'01'!AC22</f>
        <v>405881.55000000005</v>
      </c>
      <c r="AU22" s="16">
        <f>+'01'!AD22</f>
        <v>-40.65</v>
      </c>
      <c r="AV22" s="16">
        <f t="shared" si="5"/>
        <v>405840.9</v>
      </c>
      <c r="AW22" s="16">
        <f>+'01'!AF22</f>
        <v>0</v>
      </c>
      <c r="AX22" s="16">
        <f>+'04'!W22+'03'!N22+'02'!AB22+'01'!AG22</f>
        <v>88489</v>
      </c>
      <c r="AY22" s="16">
        <f>+'04'!X22+'03'!O22+'02'!AC22+'01'!AH22</f>
        <v>84151.82</v>
      </c>
      <c r="AZ22" s="16">
        <f>+'01'!AI22</f>
        <v>2207.1579721410408</v>
      </c>
      <c r="BA22" s="16">
        <f t="shared" si="6"/>
        <v>86358.977972141045</v>
      </c>
      <c r="BB22" s="16">
        <f>+'01'!AK22</f>
        <v>17.94202785895903</v>
      </c>
      <c r="BC22" s="16">
        <f>+'04'!Y22+'03'!P22+'02'!AD22+'01'!AL22</f>
        <v>0</v>
      </c>
      <c r="BD22" s="16">
        <f>+'02'!AE22</f>
        <v>0</v>
      </c>
      <c r="BE22" s="16">
        <f t="shared" si="7"/>
        <v>0</v>
      </c>
      <c r="BF22" s="16">
        <f>+'02'!AF22</f>
        <v>0</v>
      </c>
      <c r="BG22" s="16">
        <f>+'04'!Z22+'03'!Q22+'02'!AH22+'01'!AM22</f>
        <v>4105842.7199999997</v>
      </c>
      <c r="BH22" s="16">
        <f t="shared" si="8"/>
        <v>32367335.287908707</v>
      </c>
      <c r="BJ22" s="106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</row>
    <row r="23" spans="1:120" ht="14.45" customHeight="1" x14ac:dyDescent="0.2">
      <c r="A23" s="63">
        <v>18</v>
      </c>
      <c r="B23" s="64" t="s">
        <v>30</v>
      </c>
      <c r="C23" s="16">
        <f>+'01'!C23+'02'!D23+'03'!C23+'04'!C23</f>
        <v>1341944416.21</v>
      </c>
      <c r="D23" s="16">
        <f>+'01'!D23</f>
        <v>33579608.530012727</v>
      </c>
      <c r="E23" s="16">
        <f>+'01'!E23</f>
        <v>44740.095404678708</v>
      </c>
      <c r="F23" s="16">
        <f>+'02'!E23</f>
        <v>7849526.3300000001</v>
      </c>
      <c r="G23" s="16">
        <f>+'02'!F23</f>
        <v>26762530.5</v>
      </c>
      <c r="H23" s="16">
        <f>+'04'!D23</f>
        <v>-47530958.549999997</v>
      </c>
      <c r="I23" s="16">
        <f t="shared" si="0"/>
        <v>1362649863.1154172</v>
      </c>
      <c r="J23" s="16">
        <f>+'01'!G23</f>
        <v>363.69459532129571</v>
      </c>
      <c r="K23" s="16">
        <f>+'04'!F23+'03'!D23+'02'!H23+'01'!H23</f>
        <v>31587628.399999999</v>
      </c>
      <c r="L23" s="16">
        <f>+'01'!I23</f>
        <v>11578561.76272784</v>
      </c>
      <c r="M23" s="16">
        <f>+'01'!J23</f>
        <v>963.53392657479264</v>
      </c>
      <c r="N23" s="16">
        <f>+'02'!I23</f>
        <v>370523.17</v>
      </c>
      <c r="O23" s="16">
        <f>+'02'!J23</f>
        <v>12118382.85</v>
      </c>
      <c r="P23" s="16">
        <f>+'03'!E23</f>
        <v>16955085.98</v>
      </c>
      <c r="Q23" s="108">
        <f>+'04'!G23</f>
        <v>10881306.25</v>
      </c>
      <c r="R23" s="16">
        <f t="shared" si="1"/>
        <v>83492451.946654424</v>
      </c>
      <c r="S23" s="16">
        <f>+'01'!L23</f>
        <v>9.0060734252073011</v>
      </c>
      <c r="T23" s="16">
        <f>+'04'!I23</f>
        <v>2663685.58</v>
      </c>
      <c r="U23" s="16">
        <f>+'04'!J23+'03'!G23+'02'!L23+'01'!M23</f>
        <v>242413425.93000004</v>
      </c>
      <c r="V23" s="16">
        <f>+'01'!N23</f>
        <v>5269407.5580493035</v>
      </c>
      <c r="W23" s="16">
        <f>+'01'!O23</f>
        <v>7987.7171344758208</v>
      </c>
      <c r="X23" s="16">
        <f>+'02'!M23</f>
        <v>-81052.479999999996</v>
      </c>
      <c r="Y23" s="16">
        <f>+'02'!N23</f>
        <v>5933300.6200000001</v>
      </c>
      <c r="Z23" s="16">
        <f>+'04'!K23</f>
        <v>-7801043.7999999998</v>
      </c>
      <c r="AA23" s="16">
        <f t="shared" si="2"/>
        <v>245742025.54518381</v>
      </c>
      <c r="AB23" s="16">
        <f>+'01'!Q23</f>
        <v>64.932865524178553</v>
      </c>
      <c r="AC23" s="16">
        <f>+'04'!M23+'03'!H23+'02'!P23+'01'!R23</f>
        <v>98410514.680000007</v>
      </c>
      <c r="AD23" s="16">
        <f>+'01'!S23</f>
        <v>4295409.4093276002</v>
      </c>
      <c r="AE23" s="16">
        <f>+'02'!Q23</f>
        <v>686192.48</v>
      </c>
      <c r="AF23" s="16">
        <f>+'02'!R23</f>
        <v>4270139.93</v>
      </c>
      <c r="AG23" s="16">
        <f>+'04'!N23</f>
        <v>-6171227.2599999998</v>
      </c>
      <c r="AH23" s="16">
        <f t="shared" si="3"/>
        <v>101491029.23932759</v>
      </c>
      <c r="AI23" s="16">
        <f>+'04'!P23+'03'!I23+'02'!T23+'01'!U23</f>
        <v>36808317.109999999</v>
      </c>
      <c r="AJ23" s="16">
        <f>+'01'!V23</f>
        <v>-990056.28541180282</v>
      </c>
      <c r="AK23" s="16">
        <f>+'01'!W23</f>
        <v>2454.9643420658463</v>
      </c>
      <c r="AL23" s="16">
        <f>+'02'!U23</f>
        <v>-158023.37</v>
      </c>
      <c r="AM23" s="16">
        <f>+'02'!V23</f>
        <v>-2036725.9</v>
      </c>
      <c r="AN23" s="16">
        <f>+'04'!Q23</f>
        <v>-183081.26</v>
      </c>
      <c r="AO23" s="16">
        <f t="shared" si="4"/>
        <v>33442885.258930262</v>
      </c>
      <c r="AP23" s="16">
        <f>+'01'!Y23</f>
        <v>19.955657934153752</v>
      </c>
      <c r="AQ23" s="16">
        <f>+'04'!S23+'03'!J23+'02'!X23+'01'!Z23</f>
        <v>8275.619999999999</v>
      </c>
      <c r="AR23" s="16">
        <f>+'04'!T23+'03'!K23+'02'!Y23+'01'!AA23</f>
        <v>33096279.560000002</v>
      </c>
      <c r="AS23" s="16">
        <f>+'04'!U23+'03'!L23+'02'!Z23+'01'!AB23</f>
        <v>14184119.800000001</v>
      </c>
      <c r="AT23" s="16">
        <f>+'04'!V23+'03'!M23+'02'!AA23+'01'!AC23</f>
        <v>25204833.330000002</v>
      </c>
      <c r="AU23" s="16">
        <f>+'01'!AD23</f>
        <v>1135.1872353358785</v>
      </c>
      <c r="AV23" s="16">
        <f t="shared" si="5"/>
        <v>25205968.517235339</v>
      </c>
      <c r="AW23" s="16">
        <f>+'01'!AF23</f>
        <v>10.612764664121407</v>
      </c>
      <c r="AX23" s="16">
        <f>+'04'!W23+'03'!N23+'02'!AB23+'01'!AG23</f>
        <v>5447626.1699999999</v>
      </c>
      <c r="AY23" s="16">
        <f>+'04'!X23+'03'!O23+'02'!AC23+'01'!AH23</f>
        <v>5300783.54</v>
      </c>
      <c r="AZ23" s="16">
        <f>+'01'!AI23</f>
        <v>156149.89245453686</v>
      </c>
      <c r="BA23" s="16">
        <f t="shared" si="6"/>
        <v>5456933.4324545367</v>
      </c>
      <c r="BB23" s="16">
        <f>+'01'!AK23</f>
        <v>1269.3475454631323</v>
      </c>
      <c r="BC23" s="16">
        <f>+'04'!Y23+'03'!P23+'02'!AD23+'01'!AL23</f>
        <v>151100297</v>
      </c>
      <c r="BD23" s="16">
        <f>+'02'!AE23</f>
        <v>-124145.29</v>
      </c>
      <c r="BE23" s="16">
        <f t="shared" si="7"/>
        <v>150976151.71000001</v>
      </c>
      <c r="BF23" s="16">
        <f>+'02'!AF23</f>
        <v>0</v>
      </c>
      <c r="BG23" s="16">
        <f>+'04'!Z23+'03'!Q23+'02'!AH23+'01'!AM23</f>
        <v>260364879.12</v>
      </c>
      <c r="BH23" s="16">
        <f t="shared" si="8"/>
        <v>2324223912.1647053</v>
      </c>
      <c r="BJ23" s="106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</row>
    <row r="24" spans="1:120" ht="14.45" customHeight="1" x14ac:dyDescent="0.2">
      <c r="A24" s="63">
        <v>19</v>
      </c>
      <c r="B24" s="64" t="s">
        <v>31</v>
      </c>
      <c r="C24" s="16">
        <f>+'01'!C24+'02'!D24+'03'!C24+'04'!C24</f>
        <v>18918991.27</v>
      </c>
      <c r="D24" s="16">
        <f>+'01'!D24</f>
        <v>532999.86358332739</v>
      </c>
      <c r="E24" s="16">
        <f>+'01'!E24</f>
        <v>-1450.9</v>
      </c>
      <c r="F24" s="16">
        <f>+'02'!E24</f>
        <v>123162.65</v>
      </c>
      <c r="G24" s="16">
        <f>+'02'!F24</f>
        <v>347825.82</v>
      </c>
      <c r="H24" s="16">
        <f>+'04'!D24</f>
        <v>-751613.46</v>
      </c>
      <c r="I24" s="16">
        <f t="shared" si="0"/>
        <v>19169915.243583325</v>
      </c>
      <c r="J24" s="16">
        <f>+'01'!G24</f>
        <v>0</v>
      </c>
      <c r="K24" s="16">
        <f>+'04'!F24+'03'!D24+'02'!H24+'01'!H24</f>
        <v>455093.67000000004</v>
      </c>
      <c r="L24" s="16">
        <f>+'01'!I24</f>
        <v>139003.11373226717</v>
      </c>
      <c r="M24" s="16">
        <f>+'01'!J24</f>
        <v>-31.25</v>
      </c>
      <c r="N24" s="16">
        <f>+'02'!I24</f>
        <v>5813.68</v>
      </c>
      <c r="O24" s="16">
        <f>+'02'!J24</f>
        <v>155418.19</v>
      </c>
      <c r="P24" s="16">
        <f>+'03'!E24</f>
        <v>230118.45</v>
      </c>
      <c r="Q24" s="108">
        <f>+'04'!G24</f>
        <v>181360.55</v>
      </c>
      <c r="R24" s="16">
        <f t="shared" si="1"/>
        <v>1166776.4037322672</v>
      </c>
      <c r="S24" s="16">
        <f>+'01'!L24</f>
        <v>0</v>
      </c>
      <c r="T24" s="16">
        <f>+'04'!I24</f>
        <v>44199.6</v>
      </c>
      <c r="U24" s="16">
        <f>+'04'!J24+'03'!G24+'02'!L24+'01'!M24</f>
        <v>3422532.0999999996</v>
      </c>
      <c r="V24" s="16">
        <f>+'01'!N24</f>
        <v>83639.852653284295</v>
      </c>
      <c r="W24" s="16">
        <f>+'01'!O24</f>
        <v>-259.04000000000002</v>
      </c>
      <c r="X24" s="16">
        <f>+'02'!M24</f>
        <v>-1271.75</v>
      </c>
      <c r="Y24" s="16">
        <f>+'02'!N24</f>
        <v>77113.600000000006</v>
      </c>
      <c r="Z24" s="16">
        <f>+'04'!K24</f>
        <v>-123358.96</v>
      </c>
      <c r="AA24" s="16">
        <f t="shared" si="2"/>
        <v>3458395.8026532838</v>
      </c>
      <c r="AB24" s="16">
        <f>+'01'!Q24</f>
        <v>0</v>
      </c>
      <c r="AC24" s="16">
        <f>+'04'!M24+'03'!H24+'02'!P24+'01'!R24</f>
        <v>0</v>
      </c>
      <c r="AD24" s="16">
        <f>+'01'!S24</f>
        <v>0</v>
      </c>
      <c r="AE24" s="16">
        <f>+'02'!Q24</f>
        <v>0</v>
      </c>
      <c r="AF24" s="16">
        <f>+'02'!R24</f>
        <v>0</v>
      </c>
      <c r="AG24" s="16">
        <f>+'04'!N24</f>
        <v>0</v>
      </c>
      <c r="AH24" s="16">
        <f t="shared" si="3"/>
        <v>0</v>
      </c>
      <c r="AI24" s="16">
        <f>+'04'!P24+'03'!I24+'02'!T24+'01'!U24</f>
        <v>523514.01</v>
      </c>
      <c r="AJ24" s="16">
        <f>+'01'!V24</f>
        <v>-15714.890320792752</v>
      </c>
      <c r="AK24" s="16">
        <f>+'01'!W24</f>
        <v>-79.61</v>
      </c>
      <c r="AL24" s="16">
        <f>+'02'!U24</f>
        <v>-2479.46</v>
      </c>
      <c r="AM24" s="16">
        <f>+'02'!V24</f>
        <v>-26470.81</v>
      </c>
      <c r="AN24" s="16">
        <f>+'04'!Q24</f>
        <v>-2895.09</v>
      </c>
      <c r="AO24" s="16">
        <f t="shared" si="4"/>
        <v>475874.14967920724</v>
      </c>
      <c r="AP24" s="16">
        <f>+'01'!Y24</f>
        <v>0</v>
      </c>
      <c r="AQ24" s="16">
        <f>+'04'!S24+'03'!J24+'02'!X24+'01'!Z24</f>
        <v>116.41</v>
      </c>
      <c r="AR24" s="16">
        <f>+'04'!T24+'03'!K24+'02'!Y24+'01'!AA24</f>
        <v>219612.63</v>
      </c>
      <c r="AS24" s="16">
        <f>+'04'!U24+'03'!L24+'02'!Z24+'01'!AB24</f>
        <v>94119.69</v>
      </c>
      <c r="AT24" s="16">
        <f>+'04'!V24+'03'!M24+'02'!AA24+'01'!AC24</f>
        <v>359955.93</v>
      </c>
      <c r="AU24" s="16">
        <f>+'01'!AD24</f>
        <v>-36.81</v>
      </c>
      <c r="AV24" s="16">
        <f t="shared" si="5"/>
        <v>359919.12</v>
      </c>
      <c r="AW24" s="16">
        <f>+'01'!AF24</f>
        <v>0</v>
      </c>
      <c r="AX24" s="16">
        <f>+'04'!W24+'03'!N24+'02'!AB24+'01'!AG24</f>
        <v>78485.8</v>
      </c>
      <c r="AY24" s="16">
        <f>+'04'!X24+'03'!O24+'02'!AC24+'01'!AH24</f>
        <v>74615.26999999999</v>
      </c>
      <c r="AZ24" s="16">
        <f>+'01'!AI24</f>
        <v>1953.6586762762902</v>
      </c>
      <c r="BA24" s="16">
        <f t="shared" si="6"/>
        <v>76568.928676276279</v>
      </c>
      <c r="BB24" s="16">
        <f>+'01'!AK24</f>
        <v>15.881323723709734</v>
      </c>
      <c r="BC24" s="16">
        <f>+'04'!Y24+'03'!P24+'02'!AD24+'01'!AL24</f>
        <v>60750</v>
      </c>
      <c r="BD24" s="16">
        <f>+'02'!AE24</f>
        <v>0</v>
      </c>
      <c r="BE24" s="16">
        <f t="shared" si="7"/>
        <v>60750</v>
      </c>
      <c r="BF24" s="16">
        <f>+'02'!AF24</f>
        <v>0</v>
      </c>
      <c r="BG24" s="16">
        <f>+'04'!Z24+'03'!Q24+'02'!AH24+'01'!AM24</f>
        <v>6247035.2400000002</v>
      </c>
      <c r="BH24" s="16">
        <f t="shared" si="8"/>
        <v>31451784.899648085</v>
      </c>
      <c r="BJ24" s="106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</row>
    <row r="25" spans="1:120" ht="14.45" customHeight="1" x14ac:dyDescent="0.2">
      <c r="A25" s="63">
        <v>20</v>
      </c>
      <c r="B25" s="64" t="s">
        <v>32</v>
      </c>
      <c r="C25" s="16">
        <f>+'01'!C25+'02'!D25+'03'!C25+'04'!C25</f>
        <v>189096978.54000002</v>
      </c>
      <c r="D25" s="16">
        <f>+'01'!D25</f>
        <v>5200277.7346054288</v>
      </c>
      <c r="E25" s="16">
        <f>+'01'!E25</f>
        <v>-8264.14</v>
      </c>
      <c r="F25" s="16">
        <f>+'02'!E25</f>
        <v>1205551.92</v>
      </c>
      <c r="G25" s="16">
        <f>+'02'!F25</f>
        <v>3545815.3</v>
      </c>
      <c r="H25" s="16">
        <f>+'04'!D25</f>
        <v>-7259839.6399999997</v>
      </c>
      <c r="I25" s="16">
        <f t="shared" si="0"/>
        <v>191780519.71460548</v>
      </c>
      <c r="J25" s="16">
        <f>+'01'!G25</f>
        <v>0</v>
      </c>
      <c r="K25" s="16">
        <f>+'04'!F25+'03'!D25+'02'!H25+'01'!H25</f>
        <v>4520708.75</v>
      </c>
      <c r="L25" s="16">
        <f>+'01'!I25</f>
        <v>1478286.4069202999</v>
      </c>
      <c r="M25" s="16">
        <f>+'01'!J25</f>
        <v>-177.98</v>
      </c>
      <c r="N25" s="16">
        <f>+'02'!I25</f>
        <v>56905.97</v>
      </c>
      <c r="O25" s="16">
        <f>+'02'!J25</f>
        <v>1590622.94</v>
      </c>
      <c r="P25" s="16">
        <f>+'03'!E25</f>
        <v>2316557.5099999998</v>
      </c>
      <c r="Q25" s="108">
        <f>+'04'!G25</f>
        <v>1728810.34</v>
      </c>
      <c r="R25" s="16">
        <f t="shared" si="1"/>
        <v>11691713.936920298</v>
      </c>
      <c r="S25" s="16">
        <f>+'01'!L25</f>
        <v>0</v>
      </c>
      <c r="T25" s="16">
        <f>+'04'!I25</f>
        <v>421790.92</v>
      </c>
      <c r="U25" s="16">
        <f>+'04'!J25+'03'!G25+'02'!L25+'01'!M25</f>
        <v>34193450.129999995</v>
      </c>
      <c r="V25" s="16">
        <f>+'01'!N25</f>
        <v>816042.3542220185</v>
      </c>
      <c r="W25" s="16">
        <f>+'01'!O25</f>
        <v>-1475.45</v>
      </c>
      <c r="X25" s="16">
        <f>+'02'!M25</f>
        <v>-12448.26</v>
      </c>
      <c r="Y25" s="16">
        <f>+'02'!N25</f>
        <v>786113.56</v>
      </c>
      <c r="Z25" s="16">
        <f>+'04'!K25</f>
        <v>-1191525.03</v>
      </c>
      <c r="AA25" s="16">
        <f t="shared" si="2"/>
        <v>34590157.304222018</v>
      </c>
      <c r="AB25" s="16">
        <f>+'01'!Q25</f>
        <v>0</v>
      </c>
      <c r="AC25" s="16">
        <f>+'04'!M25+'03'!H25+'02'!P25+'01'!R25</f>
        <v>13929970.289999999</v>
      </c>
      <c r="AD25" s="16">
        <f>+'01'!S25</f>
        <v>614690.54642707913</v>
      </c>
      <c r="AE25" s="16">
        <f>+'02'!Q25</f>
        <v>98196.93</v>
      </c>
      <c r="AF25" s="16">
        <f>+'02'!R25</f>
        <v>598840.49</v>
      </c>
      <c r="AG25" s="16">
        <f>+'04'!N25</f>
        <v>-865447.23</v>
      </c>
      <c r="AH25" s="16">
        <f t="shared" si="3"/>
        <v>14376251.026427077</v>
      </c>
      <c r="AI25" s="16">
        <f>+'04'!P25+'03'!I25+'02'!T25+'01'!U25</f>
        <v>5225535.97</v>
      </c>
      <c r="AJ25" s="16">
        <f>+'01'!V25</f>
        <v>-153324.23105622205</v>
      </c>
      <c r="AK25" s="16">
        <f>+'01'!W25</f>
        <v>-453.47</v>
      </c>
      <c r="AL25" s="16">
        <f>+'02'!U25</f>
        <v>-24269.66</v>
      </c>
      <c r="AM25" s="16">
        <f>+'02'!V25</f>
        <v>-269849.44</v>
      </c>
      <c r="AN25" s="16">
        <f>+'04'!Q25</f>
        <v>-27963.68</v>
      </c>
      <c r="AO25" s="16">
        <f t="shared" si="4"/>
        <v>4749675.488943778</v>
      </c>
      <c r="AP25" s="16">
        <f>+'01'!Y25</f>
        <v>0</v>
      </c>
      <c r="AQ25" s="16">
        <f>+'04'!S25+'03'!J25+'02'!X25+'01'!Z25</f>
        <v>1167.27</v>
      </c>
      <c r="AR25" s="16">
        <f>+'04'!T25+'03'!K25+'02'!Y25+'01'!AA25</f>
        <v>5312281.93</v>
      </c>
      <c r="AS25" s="16">
        <f>+'04'!U25+'03'!L25+'02'!Z25+'01'!AB25</f>
        <v>2276692.2700000005</v>
      </c>
      <c r="AT25" s="16">
        <f>+'04'!V25+'03'!M25+'02'!AA25+'01'!AC25</f>
        <v>3587257.71</v>
      </c>
      <c r="AU25" s="16">
        <f>+'01'!AD25</f>
        <v>-209.69</v>
      </c>
      <c r="AV25" s="16">
        <f t="shared" si="5"/>
        <v>3587048.02</v>
      </c>
      <c r="AW25" s="16">
        <f>+'01'!AF25</f>
        <v>0</v>
      </c>
      <c r="AX25" s="16">
        <f>+'04'!W25+'03'!N25+'02'!AB25+'01'!AG25</f>
        <v>779644.83000000007</v>
      </c>
      <c r="AY25" s="16">
        <f>+'04'!X25+'03'!O25+'02'!AC25+'01'!AH25</f>
        <v>747650.95000000007</v>
      </c>
      <c r="AZ25" s="16">
        <f>+'01'!AI25</f>
        <v>20492.039556919866</v>
      </c>
      <c r="BA25" s="16">
        <f t="shared" si="6"/>
        <v>768142.9895569199</v>
      </c>
      <c r="BB25" s="16">
        <f>+'01'!AK25</f>
        <v>166.5804430801337</v>
      </c>
      <c r="BC25" s="16">
        <f>+'04'!Y25+'03'!P25+'02'!AD25+'01'!AL25</f>
        <v>14404234.469999999</v>
      </c>
      <c r="BD25" s="16">
        <f>+'02'!AE25</f>
        <v>0</v>
      </c>
      <c r="BE25" s="16">
        <f t="shared" si="7"/>
        <v>14404234.469999999</v>
      </c>
      <c r="BF25" s="16">
        <f>+'02'!AF25</f>
        <v>0</v>
      </c>
      <c r="BG25" s="16">
        <f>+'04'!Z25+'03'!Q25+'02'!AH25+'01'!AM25</f>
        <v>53360782.800000004</v>
      </c>
      <c r="BH25" s="16">
        <f t="shared" si="8"/>
        <v>338100269.55111873</v>
      </c>
      <c r="BJ25" s="106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</row>
    <row r="26" spans="1:120" ht="14.45" customHeight="1" x14ac:dyDescent="0.2">
      <c r="A26" s="63">
        <v>21</v>
      </c>
      <c r="B26" s="64" t="s">
        <v>33</v>
      </c>
      <c r="C26" s="16">
        <f>+'01'!C26+'02'!D26+'03'!C26+'04'!C26</f>
        <v>18299115.640000001</v>
      </c>
      <c r="D26" s="16">
        <f>+'01'!D26</f>
        <v>517859.26040600118</v>
      </c>
      <c r="E26" s="16">
        <f>+'01'!E26</f>
        <v>-1454.85</v>
      </c>
      <c r="F26" s="16">
        <f>+'02'!E26</f>
        <v>119634.14</v>
      </c>
      <c r="G26" s="16">
        <f>+'02'!F26</f>
        <v>335385.68</v>
      </c>
      <c r="H26" s="16">
        <f>+'04'!D26</f>
        <v>-728865.43</v>
      </c>
      <c r="I26" s="16">
        <f t="shared" si="0"/>
        <v>18541674.440406002</v>
      </c>
      <c r="J26" s="16">
        <f>+'01'!G26</f>
        <v>0</v>
      </c>
      <c r="K26" s="16">
        <f>+'04'!F26+'03'!D26+'02'!H26+'01'!H26</f>
        <v>440445.13</v>
      </c>
      <c r="L26" s="16">
        <f>+'01'!I26</f>
        <v>134118.66239509196</v>
      </c>
      <c r="M26" s="16">
        <f>+'01'!J26</f>
        <v>-31.33</v>
      </c>
      <c r="N26" s="16">
        <f>+'02'!I26</f>
        <v>5647.12</v>
      </c>
      <c r="O26" s="16">
        <f>+'02'!J26</f>
        <v>149795.32</v>
      </c>
      <c r="P26" s="16">
        <f>+'03'!E26</f>
        <v>222189.48</v>
      </c>
      <c r="Q26" s="108">
        <f>+'04'!G26</f>
        <v>176107.42</v>
      </c>
      <c r="R26" s="16">
        <f t="shared" si="1"/>
        <v>1128271.8023950919</v>
      </c>
      <c r="S26" s="16">
        <f>+'01'!L26</f>
        <v>0</v>
      </c>
      <c r="T26" s="16">
        <f>+'04'!I26</f>
        <v>42914.62</v>
      </c>
      <c r="U26" s="16">
        <f>+'04'!J26+'03'!G26+'02'!L26+'01'!M26</f>
        <v>3310511.79</v>
      </c>
      <c r="V26" s="16">
        <f>+'01'!N26</f>
        <v>81263.946193722077</v>
      </c>
      <c r="W26" s="16">
        <f>+'01'!O26</f>
        <v>-259.74</v>
      </c>
      <c r="X26" s="16">
        <f>+'02'!M26</f>
        <v>-1235.32</v>
      </c>
      <c r="Y26" s="16">
        <f>+'02'!N26</f>
        <v>74355.600000000006</v>
      </c>
      <c r="Z26" s="16">
        <f>+'04'!K26</f>
        <v>-119625.43</v>
      </c>
      <c r="AA26" s="16">
        <f t="shared" si="2"/>
        <v>3345010.846193722</v>
      </c>
      <c r="AB26" s="16">
        <f>+'01'!Q26</f>
        <v>0</v>
      </c>
      <c r="AC26" s="16">
        <f>+'04'!M26+'03'!H26+'02'!P26+'01'!R26</f>
        <v>223124.06999999998</v>
      </c>
      <c r="AD26" s="16">
        <f>+'01'!S26</f>
        <v>9470.392727821094</v>
      </c>
      <c r="AE26" s="16">
        <f>+'02'!Q26</f>
        <v>1512.9</v>
      </c>
      <c r="AF26" s="16">
        <f>+'02'!R26</f>
        <v>9906.6299999999992</v>
      </c>
      <c r="AG26" s="16">
        <f>+'04'!N26</f>
        <v>-14317.11</v>
      </c>
      <c r="AH26" s="16">
        <f t="shared" si="3"/>
        <v>229696.88272782107</v>
      </c>
      <c r="AI26" s="16">
        <f>+'04'!P26+'03'!I26+'02'!T26+'01'!U26</f>
        <v>506585.16000000003</v>
      </c>
      <c r="AJ26" s="16">
        <f>+'01'!V26</f>
        <v>-15268.486982670453</v>
      </c>
      <c r="AK26" s="16">
        <f>+'01'!W26</f>
        <v>-79.83</v>
      </c>
      <c r="AL26" s="16">
        <f>+'02'!U26</f>
        <v>-2408.42</v>
      </c>
      <c r="AM26" s="16">
        <f>+'02'!V26</f>
        <v>-25524.07</v>
      </c>
      <c r="AN26" s="16">
        <f>+'04'!Q26</f>
        <v>-2807.47</v>
      </c>
      <c r="AO26" s="16">
        <f t="shared" si="4"/>
        <v>460496.88301732962</v>
      </c>
      <c r="AP26" s="16">
        <f>+'01'!Y26</f>
        <v>0</v>
      </c>
      <c r="AQ26" s="16">
        <f>+'04'!S26+'03'!J26+'02'!X26+'01'!Z26</f>
        <v>112.61</v>
      </c>
      <c r="AR26" s="16">
        <f>+'04'!T26+'03'!K26+'02'!Y26+'01'!AA26</f>
        <v>86687.319999999992</v>
      </c>
      <c r="AS26" s="16">
        <f>+'04'!U26+'03'!L26+'02'!Z26+'01'!AB26</f>
        <v>37151.71</v>
      </c>
      <c r="AT26" s="16">
        <f>+'04'!V26+'03'!M26+'02'!AA26+'01'!AC26</f>
        <v>348330.48</v>
      </c>
      <c r="AU26" s="16">
        <f>+'01'!AD26</f>
        <v>-36.909999999999997</v>
      </c>
      <c r="AV26" s="16">
        <f t="shared" si="5"/>
        <v>348293.57</v>
      </c>
      <c r="AW26" s="16">
        <f>+'01'!AF26</f>
        <v>0</v>
      </c>
      <c r="AX26" s="16">
        <f>+'04'!W26+'03'!N26+'02'!AB26+'01'!AG26</f>
        <v>75959.5</v>
      </c>
      <c r="AY26" s="16">
        <f>+'04'!X26+'03'!O26+'02'!AC26+'01'!AH26</f>
        <v>72192.679999999993</v>
      </c>
      <c r="AZ26" s="16">
        <f>+'01'!AI26</f>
        <v>1887.1889779529376</v>
      </c>
      <c r="BA26" s="16">
        <f t="shared" si="6"/>
        <v>74079.868977952938</v>
      </c>
      <c r="BB26" s="16">
        <f>+'01'!AK26</f>
        <v>15.341022047062278</v>
      </c>
      <c r="BC26" s="16">
        <f>+'04'!Y26+'03'!P26+'02'!AD26+'01'!AL26</f>
        <v>555896</v>
      </c>
      <c r="BD26" s="16">
        <f>+'02'!AE26</f>
        <v>0</v>
      </c>
      <c r="BE26" s="16">
        <f t="shared" si="7"/>
        <v>555896</v>
      </c>
      <c r="BF26" s="16">
        <f>+'02'!AF26</f>
        <v>0</v>
      </c>
      <c r="BG26" s="16">
        <f>+'04'!Z26+'03'!Q26+'02'!AH26+'01'!AM26</f>
        <v>3359284.44</v>
      </c>
      <c r="BH26" s="16">
        <f t="shared" si="8"/>
        <v>28285545.834739972</v>
      </c>
      <c r="BJ26" s="106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</row>
    <row r="27" spans="1:120" ht="14.45" customHeight="1" x14ac:dyDescent="0.2">
      <c r="A27" s="63">
        <v>22</v>
      </c>
      <c r="B27" s="64" t="s">
        <v>34</v>
      </c>
      <c r="C27" s="16">
        <f>+'01'!C27+'02'!D27+'03'!C27+'04'!C27</f>
        <v>15258566.159999998</v>
      </c>
      <c r="D27" s="16">
        <f>+'01'!D27</f>
        <v>432679.74794363754</v>
      </c>
      <c r="E27" s="16">
        <f>+'01'!E27</f>
        <v>-1221.96</v>
      </c>
      <c r="F27" s="16">
        <f>+'02'!E27</f>
        <v>99952</v>
      </c>
      <c r="G27" s="16">
        <f>+'02'!F27</f>
        <v>279305.84999999998</v>
      </c>
      <c r="H27" s="16">
        <f>+'04'!D27</f>
        <v>-608005.47</v>
      </c>
      <c r="I27" s="16">
        <f t="shared" si="0"/>
        <v>15461276.327943634</v>
      </c>
      <c r="J27" s="16">
        <f>+'01'!G27</f>
        <v>0</v>
      </c>
      <c r="K27" s="16">
        <f>+'04'!F27+'03'!D27+'02'!H27+'01'!H27</f>
        <v>367318.21000000008</v>
      </c>
      <c r="L27" s="16">
        <f>+'01'!I27</f>
        <v>111925.34947066246</v>
      </c>
      <c r="M27" s="16">
        <f>+'01'!J27</f>
        <v>-26.32</v>
      </c>
      <c r="N27" s="16">
        <f>+'02'!I27</f>
        <v>4718.0600000000004</v>
      </c>
      <c r="O27" s="16">
        <f>+'02'!J27</f>
        <v>124732.29</v>
      </c>
      <c r="P27" s="16">
        <f>+'03'!E27</f>
        <v>185111.06</v>
      </c>
      <c r="Q27" s="108">
        <f>+'04'!G27</f>
        <v>146962.92000000001</v>
      </c>
      <c r="R27" s="16">
        <f t="shared" si="1"/>
        <v>940741.56947066251</v>
      </c>
      <c r="S27" s="16">
        <f>+'01'!L27</f>
        <v>0</v>
      </c>
      <c r="T27" s="16">
        <f>+'04'!I27</f>
        <v>35811.410000000003</v>
      </c>
      <c r="U27" s="16">
        <f>+'04'!J27+'03'!G27+'02'!L27+'01'!M27</f>
        <v>2760460.85</v>
      </c>
      <c r="V27" s="16">
        <f>+'01'!N27</f>
        <v>67897.335133948538</v>
      </c>
      <c r="W27" s="16">
        <f>+'01'!O27</f>
        <v>-218.16</v>
      </c>
      <c r="X27" s="16">
        <f>+'02'!M27</f>
        <v>-1032.08</v>
      </c>
      <c r="Y27" s="16">
        <f>+'02'!N27</f>
        <v>61922.6</v>
      </c>
      <c r="Z27" s="16">
        <f>+'04'!K27</f>
        <v>-99789.22</v>
      </c>
      <c r="AA27" s="16">
        <f t="shared" si="2"/>
        <v>2789241.3251339481</v>
      </c>
      <c r="AB27" s="16">
        <f>+'01'!Q27</f>
        <v>0</v>
      </c>
      <c r="AC27" s="16">
        <f>+'04'!M27+'03'!H27+'02'!P27+'01'!R27</f>
        <v>154240.89000000001</v>
      </c>
      <c r="AD27" s="16">
        <f>+'01'!S27</f>
        <v>9168.7561295099331</v>
      </c>
      <c r="AE27" s="16">
        <f>+'02'!Q27</f>
        <v>1464.71</v>
      </c>
      <c r="AF27" s="16">
        <f>+'02'!R27</f>
        <v>4650.6099999999997</v>
      </c>
      <c r="AG27" s="16">
        <f>+'04'!N27</f>
        <v>-6721.09</v>
      </c>
      <c r="AH27" s="16">
        <f t="shared" si="3"/>
        <v>162803.87612950994</v>
      </c>
      <c r="AI27" s="16">
        <f>+'04'!P27+'03'!I27+'02'!T27+'01'!U27</f>
        <v>422511.26</v>
      </c>
      <c r="AJ27" s="16">
        <f>+'01'!V27</f>
        <v>-12757.066647728145</v>
      </c>
      <c r="AK27" s="16">
        <f>+'01'!W27</f>
        <v>-67.05</v>
      </c>
      <c r="AL27" s="16">
        <f>+'02'!U27</f>
        <v>-2012.19</v>
      </c>
      <c r="AM27" s="16">
        <f>+'02'!V27</f>
        <v>-21256.19</v>
      </c>
      <c r="AN27" s="16">
        <f>+'04'!Q27</f>
        <v>-2341.9299999999998</v>
      </c>
      <c r="AO27" s="16">
        <f t="shared" si="4"/>
        <v>384076.83335227187</v>
      </c>
      <c r="AP27" s="16">
        <f>+'01'!Y27</f>
        <v>0</v>
      </c>
      <c r="AQ27" s="16">
        <f>+'04'!S27+'03'!J27+'02'!X27+'01'!Z27</f>
        <v>93.950000000000017</v>
      </c>
      <c r="AR27" s="16">
        <f>+'04'!T27+'03'!K27+'02'!Y27+'01'!AA27</f>
        <v>51108.819999999992</v>
      </c>
      <c r="AS27" s="16">
        <f>+'04'!U27+'03'!L27+'02'!Z27+'01'!AB27</f>
        <v>21903.78</v>
      </c>
      <c r="AT27" s="16">
        <f>+'04'!V27+'03'!M27+'02'!AA27+'01'!AC27</f>
        <v>290511.33999999997</v>
      </c>
      <c r="AU27" s="16">
        <f>+'01'!AD27</f>
        <v>-31</v>
      </c>
      <c r="AV27" s="16">
        <f t="shared" si="5"/>
        <v>290480.33999999997</v>
      </c>
      <c r="AW27" s="16">
        <f>+'01'!AF27</f>
        <v>0</v>
      </c>
      <c r="AX27" s="16">
        <f>+'04'!W27+'03'!N27+'02'!AB27+'01'!AG27</f>
        <v>63347.97</v>
      </c>
      <c r="AY27" s="16">
        <f>+'04'!X27+'03'!O27+'02'!AC27+'01'!AH27</f>
        <v>60214.84</v>
      </c>
      <c r="AZ27" s="16">
        <f>+'01'!AI27</f>
        <v>1575.2149968548576</v>
      </c>
      <c r="BA27" s="16">
        <f t="shared" si="6"/>
        <v>61790.054996854851</v>
      </c>
      <c r="BB27" s="16">
        <f>+'01'!AK27</f>
        <v>12.805003145142326</v>
      </c>
      <c r="BC27" s="16">
        <f>+'04'!Y27+'03'!P27+'02'!AD27+'01'!AL27</f>
        <v>665941</v>
      </c>
      <c r="BD27" s="16">
        <f>+'02'!AE27</f>
        <v>0</v>
      </c>
      <c r="BE27" s="16">
        <f t="shared" si="7"/>
        <v>665941</v>
      </c>
      <c r="BF27" s="16">
        <f>+'02'!AF27</f>
        <v>0</v>
      </c>
      <c r="BG27" s="16">
        <f>+'04'!Z27+'03'!Q27+'02'!AH27+'01'!AM27</f>
        <v>2331174.84</v>
      </c>
      <c r="BH27" s="16">
        <f t="shared" si="8"/>
        <v>23259804.902030028</v>
      </c>
      <c r="BJ27" s="106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</row>
    <row r="28" spans="1:120" ht="14.45" customHeight="1" x14ac:dyDescent="0.2">
      <c r="A28" s="63">
        <v>23</v>
      </c>
      <c r="B28" s="64" t="s">
        <v>35</v>
      </c>
      <c r="C28" s="16">
        <f>+'01'!C28+'02'!D28+'03'!C28+'04'!C28</f>
        <v>17907190.330000002</v>
      </c>
      <c r="D28" s="16">
        <f>+'01'!D28</f>
        <v>492519.43990629807</v>
      </c>
      <c r="E28" s="16">
        <f>+'01'!E28</f>
        <v>-1211.48</v>
      </c>
      <c r="F28" s="16">
        <f>+'02'!E28</f>
        <v>113894.21</v>
      </c>
      <c r="G28" s="16">
        <f>+'02'!F28</f>
        <v>334235.98</v>
      </c>
      <c r="H28" s="16">
        <f>+'04'!D28</f>
        <v>-706271.51</v>
      </c>
      <c r="I28" s="16">
        <f t="shared" si="0"/>
        <v>18140356.9699063</v>
      </c>
      <c r="J28" s="16">
        <f>+'01'!G28</f>
        <v>0</v>
      </c>
      <c r="K28" s="16">
        <f>+'04'!F28+'03'!D28+'02'!H28+'01'!H28</f>
        <v>429814.72</v>
      </c>
      <c r="L28" s="16">
        <f>+'01'!I28</f>
        <v>131123.71895024166</v>
      </c>
      <c r="M28" s="16">
        <f>+'01'!J28</f>
        <v>-26.09</v>
      </c>
      <c r="N28" s="16">
        <f>+'02'!I28</f>
        <v>5376.18</v>
      </c>
      <c r="O28" s="16">
        <f>+'02'!J28</f>
        <v>149594.26999999999</v>
      </c>
      <c r="P28" s="16">
        <f>+'03'!E28</f>
        <v>219963.06</v>
      </c>
      <c r="Q28" s="108">
        <f>+'04'!G28</f>
        <v>169508.25</v>
      </c>
      <c r="R28" s="16">
        <f t="shared" si="1"/>
        <v>1105354.1089502417</v>
      </c>
      <c r="S28" s="16">
        <f>+'01'!L28</f>
        <v>0</v>
      </c>
      <c r="T28" s="16">
        <f>+'04'!I28</f>
        <v>41329.35</v>
      </c>
      <c r="U28" s="16">
        <f>+'04'!J28+'03'!G28+'02'!L28+'01'!M28</f>
        <v>3239144.74</v>
      </c>
      <c r="V28" s="16">
        <f>+'01'!N28</f>
        <v>77287.549579645827</v>
      </c>
      <c r="W28" s="16">
        <f>+'01'!O28</f>
        <v>-216.29</v>
      </c>
      <c r="X28" s="16">
        <f>+'02'!M28</f>
        <v>-1176.05</v>
      </c>
      <c r="Y28" s="16">
        <f>+'02'!N28</f>
        <v>74100.710000000006</v>
      </c>
      <c r="Z28" s="16">
        <f>+'04'!K28</f>
        <v>-115917.19</v>
      </c>
      <c r="AA28" s="16">
        <f t="shared" si="2"/>
        <v>3273223.4695796464</v>
      </c>
      <c r="AB28" s="16">
        <f>+'01'!Q28</f>
        <v>0</v>
      </c>
      <c r="AC28" s="16">
        <f>+'04'!M28+'03'!H28+'02'!P28+'01'!R28</f>
        <v>1190900.2</v>
      </c>
      <c r="AD28" s="16">
        <f>+'01'!S28</f>
        <v>11246.25836439749</v>
      </c>
      <c r="AE28" s="16">
        <f>+'02'!Q28</f>
        <v>1796.59</v>
      </c>
      <c r="AF28" s="16">
        <f>+'02'!R28</f>
        <v>85814.65</v>
      </c>
      <c r="AG28" s="16">
        <f>+'04'!N28</f>
        <v>-124019.75</v>
      </c>
      <c r="AH28" s="16">
        <f t="shared" si="3"/>
        <v>1165737.9483643975</v>
      </c>
      <c r="AI28" s="16">
        <f>+'04'!P28+'03'!I28+'02'!T28+'01'!U28</f>
        <v>494203.48</v>
      </c>
      <c r="AJ28" s="16">
        <f>+'01'!V28</f>
        <v>-14521.371407022363</v>
      </c>
      <c r="AK28" s="16">
        <f>+'01'!W28</f>
        <v>-66.48</v>
      </c>
      <c r="AL28" s="16">
        <f>+'02'!U28</f>
        <v>-2292.87</v>
      </c>
      <c r="AM28" s="16">
        <f>+'02'!V28</f>
        <v>-25436.57</v>
      </c>
      <c r="AN28" s="16">
        <f>+'04'!Q28</f>
        <v>-2720.44</v>
      </c>
      <c r="AO28" s="16">
        <f t="shared" si="4"/>
        <v>449165.74859297764</v>
      </c>
      <c r="AP28" s="16">
        <f>+'01'!Y28</f>
        <v>0</v>
      </c>
      <c r="AQ28" s="16">
        <f>+'04'!S28+'03'!J28+'02'!X28+'01'!Z28</f>
        <v>109.75</v>
      </c>
      <c r="AR28" s="16">
        <f>+'04'!T28+'03'!K28+'02'!Y28+'01'!AA28</f>
        <v>234931.18</v>
      </c>
      <c r="AS28" s="16">
        <f>+'04'!U28+'03'!L28+'02'!Z28+'01'!AB28</f>
        <v>100684.76999999999</v>
      </c>
      <c r="AT28" s="16">
        <f>+'04'!V28+'03'!M28+'02'!AA28+'01'!AC28</f>
        <v>339876.99</v>
      </c>
      <c r="AU28" s="16">
        <f>+'01'!AD28</f>
        <v>-30.74</v>
      </c>
      <c r="AV28" s="16">
        <f t="shared" si="5"/>
        <v>339846.25</v>
      </c>
      <c r="AW28" s="16">
        <f>+'01'!AF28</f>
        <v>0</v>
      </c>
      <c r="AX28" s="16">
        <f>+'04'!W28+'03'!N28+'02'!AB28+'01'!AG28</f>
        <v>74126.179999999993</v>
      </c>
      <c r="AY28" s="16">
        <f>+'04'!X28+'03'!O28+'02'!AC28+'01'!AH28</f>
        <v>70417.37</v>
      </c>
      <c r="AZ28" s="16">
        <f>+'01'!AI28</f>
        <v>1836.6597074488648</v>
      </c>
      <c r="BA28" s="16">
        <f t="shared" si="6"/>
        <v>72254.029707448863</v>
      </c>
      <c r="BB28" s="16">
        <f>+'01'!AK28</f>
        <v>14.930292551135057</v>
      </c>
      <c r="BC28" s="16">
        <f>+'04'!Y28+'03'!P28+'02'!AD28+'01'!AL28</f>
        <v>1274706</v>
      </c>
      <c r="BD28" s="16">
        <f>+'02'!AE28</f>
        <v>0</v>
      </c>
      <c r="BE28" s="16">
        <f t="shared" si="7"/>
        <v>1274706</v>
      </c>
      <c r="BF28" s="16">
        <f>+'02'!AF28</f>
        <v>0</v>
      </c>
      <c r="BG28" s="16">
        <f>+'04'!Z28+'03'!Q28+'02'!AH28+'01'!AM28</f>
        <v>3220225.8000000003</v>
      </c>
      <c r="BH28" s="16">
        <f t="shared" si="8"/>
        <v>29492066.485393565</v>
      </c>
      <c r="BJ28" s="106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</row>
    <row r="29" spans="1:120" ht="14.45" customHeight="1" x14ac:dyDescent="0.2">
      <c r="A29" s="63">
        <v>24</v>
      </c>
      <c r="B29" s="64" t="s">
        <v>36</v>
      </c>
      <c r="C29" s="16">
        <f>+'01'!C29+'02'!D29+'03'!C29+'04'!C29</f>
        <v>20731942.839999996</v>
      </c>
      <c r="D29" s="16">
        <f>+'01'!D29</f>
        <v>588559.02732704661</v>
      </c>
      <c r="E29" s="16">
        <f>+'01'!E29</f>
        <v>-1579.37</v>
      </c>
      <c r="F29" s="16">
        <f>+'02'!E29</f>
        <v>136016.03</v>
      </c>
      <c r="G29" s="16">
        <f>+'02'!F29</f>
        <v>379533.39</v>
      </c>
      <c r="H29" s="16">
        <f>+'04'!D29</f>
        <v>-822448.1</v>
      </c>
      <c r="I29" s="16">
        <f t="shared" si="0"/>
        <v>21012023.817327041</v>
      </c>
      <c r="J29" s="16">
        <f>+'01'!G29</f>
        <v>0</v>
      </c>
      <c r="K29" s="16">
        <f>+'04'!F29+'03'!D29+'02'!H29+'01'!H29</f>
        <v>498772.45</v>
      </c>
      <c r="L29" s="16">
        <f>+'01'!I29</f>
        <v>153964.48508537683</v>
      </c>
      <c r="M29" s="16">
        <f>+'01'!J29</f>
        <v>-34.01</v>
      </c>
      <c r="N29" s="16">
        <f>+'02'!I29</f>
        <v>6420.4</v>
      </c>
      <c r="O29" s="16">
        <f>+'02'!J29</f>
        <v>169549.97</v>
      </c>
      <c r="P29" s="16">
        <f>+'03'!E29</f>
        <v>251264.86</v>
      </c>
      <c r="Q29" s="108">
        <f>+'04'!G29</f>
        <v>198584.85</v>
      </c>
      <c r="R29" s="16">
        <f t="shared" si="1"/>
        <v>1278523.005085377</v>
      </c>
      <c r="S29" s="16">
        <f>+'01'!L29</f>
        <v>0</v>
      </c>
      <c r="T29" s="16">
        <f>+'04'!I29</f>
        <v>48394.7</v>
      </c>
      <c r="U29" s="16">
        <f>+'04'!J29+'03'!G29+'02'!L29+'01'!M29</f>
        <v>3750454.7199999997</v>
      </c>
      <c r="V29" s="16">
        <f>+'01'!N29</f>
        <v>92358.354451433232</v>
      </c>
      <c r="W29" s="16">
        <f>+'01'!O29</f>
        <v>-281.97000000000003</v>
      </c>
      <c r="X29" s="16">
        <f>+'02'!M29</f>
        <v>-1404.47</v>
      </c>
      <c r="Y29" s="16">
        <f>+'02'!N29</f>
        <v>84143.23</v>
      </c>
      <c r="Z29" s="16">
        <f>+'04'!K29</f>
        <v>-134984.73000000001</v>
      </c>
      <c r="AA29" s="16">
        <f t="shared" si="2"/>
        <v>3790285.1344514326</v>
      </c>
      <c r="AB29" s="16">
        <f>+'01'!Q29</f>
        <v>0</v>
      </c>
      <c r="AC29" s="16">
        <f>+'04'!M29+'03'!H29+'02'!P29+'01'!R29</f>
        <v>675131.08000000007</v>
      </c>
      <c r="AD29" s="16">
        <f>+'01'!S29</f>
        <v>35038.852989850464</v>
      </c>
      <c r="AE29" s="16">
        <f>+'02'!Q29</f>
        <v>5597.46</v>
      </c>
      <c r="AF29" s="16">
        <f>+'02'!R29</f>
        <v>24625.63</v>
      </c>
      <c r="AG29" s="16">
        <f>+'04'!N29</f>
        <v>-35589.08</v>
      </c>
      <c r="AH29" s="16">
        <f t="shared" si="3"/>
        <v>704803.94298985053</v>
      </c>
      <c r="AI29" s="16">
        <f>+'04'!P29+'03'!I29+'02'!T29+'01'!U29</f>
        <v>574280.85</v>
      </c>
      <c r="AJ29" s="16">
        <f>+'01'!V29</f>
        <v>-17352.988609744782</v>
      </c>
      <c r="AK29" s="16">
        <f>+'01'!W29</f>
        <v>-86.66</v>
      </c>
      <c r="AL29" s="16">
        <f>+'02'!U29</f>
        <v>-2738.22</v>
      </c>
      <c r="AM29" s="16">
        <f>+'02'!V29</f>
        <v>-28883.87</v>
      </c>
      <c r="AN29" s="16">
        <f>+'04'!Q29</f>
        <v>-3167.93</v>
      </c>
      <c r="AO29" s="16">
        <f t="shared" si="4"/>
        <v>522051.18139025517</v>
      </c>
      <c r="AP29" s="16">
        <f>+'01'!Y29</f>
        <v>0</v>
      </c>
      <c r="AQ29" s="16">
        <f>+'04'!S29+'03'!J29+'02'!X29+'01'!Z29</f>
        <v>127.84</v>
      </c>
      <c r="AR29" s="16">
        <f>+'04'!T29+'03'!K29+'02'!Y29+'01'!AA29</f>
        <v>247884.83999999997</v>
      </c>
      <c r="AS29" s="16">
        <f>+'04'!U29+'03'!L29+'02'!Z29+'01'!AB29</f>
        <v>106236.36000000002</v>
      </c>
      <c r="AT29" s="16">
        <f>+'04'!V29+'03'!M29+'02'!AA29+'01'!AC29</f>
        <v>394732.09</v>
      </c>
      <c r="AU29" s="16">
        <f>+'01'!AD29</f>
        <v>-40.07</v>
      </c>
      <c r="AV29" s="16">
        <f t="shared" si="5"/>
        <v>394692.02</v>
      </c>
      <c r="AW29" s="16">
        <f>+'01'!AF29</f>
        <v>0</v>
      </c>
      <c r="AX29" s="16">
        <f>+'04'!W29+'03'!N29+'02'!AB29+'01'!AG29</f>
        <v>86018.66</v>
      </c>
      <c r="AY29" s="16">
        <f>+'04'!X29+'03'!O29+'02'!AC29+'01'!AH29</f>
        <v>81907.08</v>
      </c>
      <c r="AZ29" s="16">
        <f>+'01'!AI29</f>
        <v>2162.828268210917</v>
      </c>
      <c r="BA29" s="16">
        <f t="shared" si="6"/>
        <v>84069.908268210915</v>
      </c>
      <c r="BB29" s="16">
        <f>+'01'!AK29</f>
        <v>17.581731789082756</v>
      </c>
      <c r="BC29" s="16">
        <f>+'04'!Y29+'03'!P29+'02'!AD29+'01'!AL29</f>
        <v>203540</v>
      </c>
      <c r="BD29" s="16">
        <f>+'02'!AE29</f>
        <v>0</v>
      </c>
      <c r="BE29" s="16">
        <f t="shared" si="7"/>
        <v>203540</v>
      </c>
      <c r="BF29" s="16">
        <f>+'02'!AF29</f>
        <v>0</v>
      </c>
      <c r="BG29" s="16">
        <f>+'04'!Z29+'03'!Q29+'02'!AH29+'01'!AM29</f>
        <v>5322840</v>
      </c>
      <c r="BH29" s="16">
        <f t="shared" si="8"/>
        <v>33801508.991243958</v>
      </c>
      <c r="BJ29" s="106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</row>
    <row r="30" spans="1:120" ht="14.45" customHeight="1" x14ac:dyDescent="0.2">
      <c r="A30" s="63">
        <v>25</v>
      </c>
      <c r="B30" s="64" t="s">
        <v>37</v>
      </c>
      <c r="C30" s="16">
        <f>+'01'!C30+'02'!D30+'03'!C30+'04'!C30</f>
        <v>15683960.68</v>
      </c>
      <c r="D30" s="16">
        <f>+'01'!D30</f>
        <v>444669.33426328615</v>
      </c>
      <c r="E30" s="16">
        <f>+'01'!E30</f>
        <v>-1241.2</v>
      </c>
      <c r="F30" s="16">
        <f>+'02'!E30</f>
        <v>102731.36</v>
      </c>
      <c r="G30" s="16">
        <f>+'02'!F30</f>
        <v>287172.45</v>
      </c>
      <c r="H30" s="16">
        <f>+'04'!D30</f>
        <v>-624318.28</v>
      </c>
      <c r="I30" s="16">
        <f t="shared" si="0"/>
        <v>15892974.344263285</v>
      </c>
      <c r="J30" s="16">
        <f>+'01'!G30</f>
        <v>0</v>
      </c>
      <c r="K30" s="16">
        <f>+'04'!F30+'03'!D30+'02'!H30+'01'!H30</f>
        <v>377497.76</v>
      </c>
      <c r="L30" s="16">
        <f>+'01'!I30</f>
        <v>115329.87516214403</v>
      </c>
      <c r="M30" s="16">
        <f>+'01'!J30</f>
        <v>-26.73</v>
      </c>
      <c r="N30" s="16">
        <f>+'02'!I30</f>
        <v>4849.25</v>
      </c>
      <c r="O30" s="16">
        <f>+'02'!J30</f>
        <v>128257.97</v>
      </c>
      <c r="P30" s="16">
        <f>+'03'!E30</f>
        <v>190265.53</v>
      </c>
      <c r="Q30" s="108">
        <f>+'04'!G30</f>
        <v>150859.97</v>
      </c>
      <c r="R30" s="16">
        <f t="shared" si="1"/>
        <v>967033.62516214408</v>
      </c>
      <c r="S30" s="16">
        <f>+'01'!L30</f>
        <v>0</v>
      </c>
      <c r="T30" s="16">
        <f>+'04'!I30</f>
        <v>36761.949999999997</v>
      </c>
      <c r="U30" s="16">
        <f>+'04'!J30+'03'!G30+'02'!L30+'01'!M30</f>
        <v>2837382.9699999997</v>
      </c>
      <c r="V30" s="16">
        <f>+'01'!N30</f>
        <v>69778.77507730505</v>
      </c>
      <c r="W30" s="16">
        <f>+'01'!O30</f>
        <v>-221.6</v>
      </c>
      <c r="X30" s="16">
        <f>+'02'!M30</f>
        <v>-1060.78</v>
      </c>
      <c r="Y30" s="16">
        <f>+'02'!N30</f>
        <v>63666.64</v>
      </c>
      <c r="Z30" s="16">
        <f>+'04'!K30</f>
        <v>-102466.57</v>
      </c>
      <c r="AA30" s="16">
        <f t="shared" si="2"/>
        <v>2867079.4350773054</v>
      </c>
      <c r="AB30" s="16">
        <f>+'01'!Q30</f>
        <v>0</v>
      </c>
      <c r="AC30" s="16">
        <f>+'04'!M30+'03'!H30+'02'!P30+'01'!R30</f>
        <v>245190.11000000002</v>
      </c>
      <c r="AD30" s="16">
        <f>+'01'!S30</f>
        <v>9125.941390857497</v>
      </c>
      <c r="AE30" s="16">
        <f>+'02'!Q30</f>
        <v>1457.87</v>
      </c>
      <c r="AF30" s="16">
        <f>+'02'!R30</f>
        <v>11960.02</v>
      </c>
      <c r="AG30" s="16">
        <f>+'04'!N30</f>
        <v>-17284.689999999999</v>
      </c>
      <c r="AH30" s="16">
        <f t="shared" si="3"/>
        <v>250449.25139085751</v>
      </c>
      <c r="AI30" s="16">
        <f>+'04'!P30+'03'!I30+'02'!T30+'01'!U30</f>
        <v>434303.6</v>
      </c>
      <c r="AJ30" s="16">
        <f>+'01'!V30</f>
        <v>-13110.56586391603</v>
      </c>
      <c r="AK30" s="16">
        <f>+'01'!W30</f>
        <v>-68.11</v>
      </c>
      <c r="AL30" s="16">
        <f>+'02'!U30</f>
        <v>-2068.14</v>
      </c>
      <c r="AM30" s="16">
        <f>+'02'!V30</f>
        <v>-21854.87</v>
      </c>
      <c r="AN30" s="16">
        <f>+'04'!Q30</f>
        <v>-2404.77</v>
      </c>
      <c r="AO30" s="16">
        <f t="shared" si="4"/>
        <v>394797.14413608395</v>
      </c>
      <c r="AP30" s="16">
        <f>+'01'!Y30</f>
        <v>0</v>
      </c>
      <c r="AQ30" s="16">
        <f>+'04'!S30+'03'!J30+'02'!X30+'01'!Z30</f>
        <v>96.59</v>
      </c>
      <c r="AR30" s="16">
        <f>+'04'!T30+'03'!K30+'02'!Y30+'01'!AA30</f>
        <v>86404.97</v>
      </c>
      <c r="AS30" s="16">
        <f>+'04'!U30+'03'!L30+'02'!Z30+'01'!AB30</f>
        <v>37030.68</v>
      </c>
      <c r="AT30" s="16">
        <f>+'04'!V30+'03'!M30+'02'!AA30+'01'!AC30</f>
        <v>298600.12</v>
      </c>
      <c r="AU30" s="16">
        <f>+'01'!AD30</f>
        <v>-31.49</v>
      </c>
      <c r="AV30" s="16">
        <f t="shared" si="5"/>
        <v>298568.63</v>
      </c>
      <c r="AW30" s="16">
        <f>+'01'!AF30</f>
        <v>0</v>
      </c>
      <c r="AX30" s="16">
        <f>+'04'!W30+'03'!N30+'02'!AB30+'01'!AG30</f>
        <v>65103.549999999996</v>
      </c>
      <c r="AY30" s="16">
        <f>+'04'!X30+'03'!O30+'02'!AC30+'01'!AH30</f>
        <v>61904.77</v>
      </c>
      <c r="AZ30" s="16">
        <f>+'01'!AI30</f>
        <v>1622.4212929997097</v>
      </c>
      <c r="BA30" s="16">
        <f t="shared" si="6"/>
        <v>63527.191292999705</v>
      </c>
      <c r="BB30" s="16">
        <f>+'01'!AK30</f>
        <v>13.188707000290126</v>
      </c>
      <c r="BC30" s="16">
        <f>+'04'!Y30+'03'!P30+'02'!AD30+'01'!AL30</f>
        <v>0</v>
      </c>
      <c r="BD30" s="16">
        <f>+'02'!AE30</f>
        <v>0</v>
      </c>
      <c r="BE30" s="16">
        <f t="shared" si="7"/>
        <v>0</v>
      </c>
      <c r="BF30" s="16">
        <f>+'02'!AF30</f>
        <v>0</v>
      </c>
      <c r="BG30" s="16">
        <f>+'04'!Z30+'03'!Q30+'02'!AH30+'01'!AM30</f>
        <v>3184874.76</v>
      </c>
      <c r="BH30" s="16">
        <f t="shared" si="8"/>
        <v>24144715.310029674</v>
      </c>
      <c r="BJ30" s="106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</row>
    <row r="31" spans="1:120" ht="14.45" customHeight="1" x14ac:dyDescent="0.2">
      <c r="A31" s="63">
        <v>26</v>
      </c>
      <c r="B31" s="64" t="s">
        <v>38</v>
      </c>
      <c r="C31" s="16">
        <f>+'01'!C31+'02'!D31+'03'!C31+'04'!C31</f>
        <v>25449398.18</v>
      </c>
      <c r="D31" s="16">
        <f>+'01'!D31</f>
        <v>716386.46117642091</v>
      </c>
      <c r="E31" s="16">
        <f>+'01'!E31</f>
        <v>-1928.26</v>
      </c>
      <c r="F31" s="16">
        <f>+'02'!E31</f>
        <v>165553.07</v>
      </c>
      <c r="G31" s="16">
        <f>+'02'!F31</f>
        <v>468190.44</v>
      </c>
      <c r="H31" s="16">
        <f>+'04'!D31</f>
        <v>-1010122.26</v>
      </c>
      <c r="I31" s="16">
        <f t="shared" si="0"/>
        <v>25787477.63117642</v>
      </c>
      <c r="J31" s="16">
        <f>+'01'!G31</f>
        <v>0</v>
      </c>
      <c r="K31" s="16">
        <f>+'04'!F31+'03'!D31+'02'!H31+'01'!H31</f>
        <v>612073.6</v>
      </c>
      <c r="L31" s="16">
        <f>+'01'!I31</f>
        <v>187281.77267204251</v>
      </c>
      <c r="M31" s="16">
        <f>+'01'!J31</f>
        <v>-41.53</v>
      </c>
      <c r="N31" s="16">
        <f>+'02'!I31</f>
        <v>7814.64</v>
      </c>
      <c r="O31" s="16">
        <f>+'02'!J31</f>
        <v>209225.08</v>
      </c>
      <c r="P31" s="16">
        <f>+'03'!E31</f>
        <v>309635.01</v>
      </c>
      <c r="Q31" s="108">
        <f>+'04'!G31</f>
        <v>243646.94</v>
      </c>
      <c r="R31" s="16">
        <f t="shared" si="1"/>
        <v>1569635.5126720425</v>
      </c>
      <c r="S31" s="16">
        <f>+'01'!L31</f>
        <v>0</v>
      </c>
      <c r="T31" s="16">
        <f>+'04'!I31</f>
        <v>59381.31</v>
      </c>
      <c r="U31" s="16">
        <f>+'04'!J31+'03'!G31+'02'!L31+'01'!M31</f>
        <v>4603856.54</v>
      </c>
      <c r="V31" s="16">
        <f>+'01'!N31</f>
        <v>112417.39848257235</v>
      </c>
      <c r="W31" s="16">
        <f>+'01'!O31</f>
        <v>-344.26</v>
      </c>
      <c r="X31" s="16">
        <f>+'02'!M31</f>
        <v>-1709.46</v>
      </c>
      <c r="Y31" s="16">
        <f>+'02'!N31</f>
        <v>103798.65</v>
      </c>
      <c r="Z31" s="16">
        <f>+'04'!K31</f>
        <v>-165786.85</v>
      </c>
      <c r="AA31" s="16">
        <f t="shared" si="2"/>
        <v>4652232.0184825733</v>
      </c>
      <c r="AB31" s="16">
        <f>+'01'!Q31</f>
        <v>0</v>
      </c>
      <c r="AC31" s="16">
        <f>+'04'!M31+'03'!H31+'02'!P31+'01'!R31</f>
        <v>423970</v>
      </c>
      <c r="AD31" s="16">
        <f>+'01'!S31</f>
        <v>13070.25869796515</v>
      </c>
      <c r="AE31" s="16">
        <f>+'02'!Q31</f>
        <v>2087.98</v>
      </c>
      <c r="AF31" s="16">
        <f>+'02'!R31</f>
        <v>22951.84</v>
      </c>
      <c r="AG31" s="16">
        <f>+'04'!N31</f>
        <v>-33170.11</v>
      </c>
      <c r="AH31" s="16">
        <f t="shared" si="3"/>
        <v>428909.96869796515</v>
      </c>
      <c r="AI31" s="16">
        <f>+'04'!P31+'03'!I31+'02'!T31+'01'!U31</f>
        <v>704177.75</v>
      </c>
      <c r="AJ31" s="16">
        <f>+'01'!V31</f>
        <v>-21121.834045138141</v>
      </c>
      <c r="AK31" s="16">
        <f>+'01'!W31</f>
        <v>-105.81</v>
      </c>
      <c r="AL31" s="16">
        <f>+'02'!U31</f>
        <v>-3332.84</v>
      </c>
      <c r="AM31" s="16">
        <f>+'02'!V31</f>
        <v>-35631</v>
      </c>
      <c r="AN31" s="16">
        <f>+'04'!Q31</f>
        <v>-3890.82</v>
      </c>
      <c r="AO31" s="16">
        <f t="shared" si="4"/>
        <v>640095.44595486193</v>
      </c>
      <c r="AP31" s="16">
        <f>+'01'!Y31</f>
        <v>0</v>
      </c>
      <c r="AQ31" s="16">
        <f>+'04'!S31+'03'!J31+'02'!X31+'01'!Z31</f>
        <v>156.57999999999998</v>
      </c>
      <c r="AR31" s="16">
        <f>+'04'!T31+'03'!K31+'02'!Y31+'01'!AA31</f>
        <v>149549.77999999997</v>
      </c>
      <c r="AS31" s="16">
        <f>+'04'!U31+'03'!L31+'02'!Z31+'01'!AB31</f>
        <v>64092.750000000007</v>
      </c>
      <c r="AT31" s="16">
        <f>+'04'!V31+'03'!M31+'02'!AA31+'01'!AC31</f>
        <v>484157.58</v>
      </c>
      <c r="AU31" s="16">
        <f>+'01'!AD31</f>
        <v>-48.93</v>
      </c>
      <c r="AV31" s="16">
        <f t="shared" si="5"/>
        <v>484108.65</v>
      </c>
      <c r="AW31" s="16">
        <f>+'01'!AF31</f>
        <v>0</v>
      </c>
      <c r="AX31" s="16">
        <f>+'04'!W31+'03'!N31+'02'!AB31+'01'!AG31</f>
        <v>105558.69</v>
      </c>
      <c r="AY31" s="16">
        <f>+'04'!X31+'03'!O31+'02'!AC31+'01'!AH31</f>
        <v>100374.38</v>
      </c>
      <c r="AZ31" s="16">
        <f>+'01'!AI31</f>
        <v>2631.1413491955741</v>
      </c>
      <c r="BA31" s="16">
        <f t="shared" si="6"/>
        <v>103005.52134919558</v>
      </c>
      <c r="BB31" s="16">
        <f>+'01'!AK31</f>
        <v>21.388650804426288</v>
      </c>
      <c r="BC31" s="16">
        <f>+'04'!Y31+'03'!P31+'02'!AD31+'01'!AL31</f>
        <v>714901</v>
      </c>
      <c r="BD31" s="16">
        <f>+'02'!AE31</f>
        <v>0</v>
      </c>
      <c r="BE31" s="16">
        <f t="shared" si="7"/>
        <v>714901</v>
      </c>
      <c r="BF31" s="16">
        <f>+'02'!AF31</f>
        <v>0</v>
      </c>
      <c r="BG31" s="16">
        <f>+'04'!Z31+'03'!Q31+'02'!AH31+'01'!AM31</f>
        <v>4382198.4000000004</v>
      </c>
      <c r="BH31" s="16">
        <f t="shared" si="8"/>
        <v>39141324.646983869</v>
      </c>
      <c r="BJ31" s="106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</row>
    <row r="32" spans="1:120" ht="14.45" customHeight="1" x14ac:dyDescent="0.2">
      <c r="A32" s="63">
        <v>27</v>
      </c>
      <c r="B32" s="64" t="s">
        <v>39</v>
      </c>
      <c r="C32" s="16">
        <f>+'01'!C32+'02'!D32+'03'!C32+'04'!C32</f>
        <v>50163121.680000007</v>
      </c>
      <c r="D32" s="16">
        <f>+'01'!D32</f>
        <v>1423195.6133120549</v>
      </c>
      <c r="E32" s="16">
        <f>+'01'!E32</f>
        <v>-3819.54</v>
      </c>
      <c r="F32" s="16">
        <f>+'02'!E32</f>
        <v>328900.28000000003</v>
      </c>
      <c r="G32" s="16">
        <f>+'02'!F32</f>
        <v>918655.73</v>
      </c>
      <c r="H32" s="16">
        <f>+'04'!D32</f>
        <v>-1990060.18</v>
      </c>
      <c r="I32" s="16">
        <f t="shared" si="0"/>
        <v>50839993.583312064</v>
      </c>
      <c r="J32" s="16">
        <f>+'01'!G32</f>
        <v>0</v>
      </c>
      <c r="K32" s="16">
        <f>+'04'!F32+'03'!D32+'02'!H32+'01'!H32</f>
        <v>1206803.1100000001</v>
      </c>
      <c r="L32" s="16">
        <f>+'01'!I32</f>
        <v>372291.98459657154</v>
      </c>
      <c r="M32" s="16">
        <f>+'01'!J32</f>
        <v>-82.26</v>
      </c>
      <c r="N32" s="16">
        <f>+'02'!I32</f>
        <v>15525.16</v>
      </c>
      <c r="O32" s="16">
        <f>+'02'!J32</f>
        <v>410403.87</v>
      </c>
      <c r="P32" s="16">
        <f>+'03'!E32</f>
        <v>608134.92000000004</v>
      </c>
      <c r="Q32" s="108">
        <f>+'04'!G32</f>
        <v>480473.71</v>
      </c>
      <c r="R32" s="16">
        <f t="shared" si="1"/>
        <v>3093550.4945965717</v>
      </c>
      <c r="S32" s="16">
        <f>+'01'!L32</f>
        <v>0</v>
      </c>
      <c r="T32" s="16">
        <f>+'04'!I32</f>
        <v>117091.17</v>
      </c>
      <c r="U32" s="16">
        <f>+'04'!J32+'03'!G32+'02'!L32+'01'!M32</f>
        <v>9074620.1400000006</v>
      </c>
      <c r="V32" s="16">
        <f>+'01'!N32</f>
        <v>223331.89842479423</v>
      </c>
      <c r="W32" s="16">
        <f>+'01'!O32</f>
        <v>-681.93</v>
      </c>
      <c r="X32" s="16">
        <f>+'02'!M32</f>
        <v>-3396.15</v>
      </c>
      <c r="Y32" s="16">
        <f>+'02'!N32</f>
        <v>203667.61</v>
      </c>
      <c r="Z32" s="16">
        <f>+'04'!K32</f>
        <v>-326619.68</v>
      </c>
      <c r="AA32" s="16">
        <f t="shared" si="2"/>
        <v>9170921.8884247951</v>
      </c>
      <c r="AB32" s="16">
        <f>+'01'!Q32</f>
        <v>0</v>
      </c>
      <c r="AC32" s="16">
        <f>+'04'!M32+'03'!H32+'02'!P32+'01'!R32</f>
        <v>4788507.6900000004</v>
      </c>
      <c r="AD32" s="16">
        <f>+'01'!S32</f>
        <v>182994.39365220864</v>
      </c>
      <c r="AE32" s="16">
        <f>+'02'!Q32</f>
        <v>29233.39</v>
      </c>
      <c r="AF32" s="16">
        <f>+'02'!R32</f>
        <v>229581.38</v>
      </c>
      <c r="AG32" s="16">
        <f>+'04'!N32</f>
        <v>-331792.14</v>
      </c>
      <c r="AH32" s="16">
        <f t="shared" si="3"/>
        <v>4898524.7136522094</v>
      </c>
      <c r="AI32" s="16">
        <f>+'04'!P32+'03'!I32+'02'!T32+'01'!U32</f>
        <v>1389420.73</v>
      </c>
      <c r="AJ32" s="16">
        <f>+'01'!V32</f>
        <v>-41961.292105913999</v>
      </c>
      <c r="AK32" s="16">
        <f>+'01'!W32</f>
        <v>-209.58</v>
      </c>
      <c r="AL32" s="16">
        <f>+'02'!U32</f>
        <v>-6621.28</v>
      </c>
      <c r="AM32" s="16">
        <f>+'02'!V32</f>
        <v>-69913.039999999994</v>
      </c>
      <c r="AN32" s="16">
        <f>+'04'!Q32</f>
        <v>-7665.38</v>
      </c>
      <c r="AO32" s="16">
        <f t="shared" si="4"/>
        <v>1263050.1578940859</v>
      </c>
      <c r="AP32" s="16">
        <f>+'01'!Y32</f>
        <v>0</v>
      </c>
      <c r="AQ32" s="16">
        <f>+'04'!S32+'03'!J32+'02'!X32+'01'!Z32</f>
        <v>309.27999999999997</v>
      </c>
      <c r="AR32" s="16">
        <f>+'04'!T32+'03'!K32+'02'!Y32+'01'!AA32</f>
        <v>1782949.5799999998</v>
      </c>
      <c r="AS32" s="16">
        <f>+'04'!U32+'03'!L32+'02'!Z32+'01'!AB32</f>
        <v>764121.26</v>
      </c>
      <c r="AT32" s="16">
        <f>+'04'!V32+'03'!M32+'02'!AA32+'01'!AC32</f>
        <v>955038.58000000007</v>
      </c>
      <c r="AU32" s="16">
        <f>+'01'!AD32</f>
        <v>-96.91</v>
      </c>
      <c r="AV32" s="16">
        <f t="shared" si="5"/>
        <v>954941.67</v>
      </c>
      <c r="AW32" s="16">
        <f>+'01'!AF32</f>
        <v>0</v>
      </c>
      <c r="AX32" s="16">
        <f>+'04'!W32+'03'!N32+'02'!AB32+'01'!AG32</f>
        <v>208126.2</v>
      </c>
      <c r="AY32" s="16">
        <f>+'04'!X32+'03'!O32+'02'!AC32+'01'!AH32</f>
        <v>198158.43</v>
      </c>
      <c r="AZ32" s="16">
        <f>+'01'!AI32</f>
        <v>5229.8365179527227</v>
      </c>
      <c r="BA32" s="16">
        <f t="shared" si="6"/>
        <v>203388.26651795272</v>
      </c>
      <c r="BB32" s="16">
        <f>+'01'!AK32</f>
        <v>42.513482047277847</v>
      </c>
      <c r="BC32" s="16">
        <f>+'04'!Y32+'03'!P32+'02'!AD32+'01'!AL32</f>
        <v>-378</v>
      </c>
      <c r="BD32" s="16">
        <f>+'02'!AE32</f>
        <v>0</v>
      </c>
      <c r="BE32" s="16">
        <f t="shared" si="7"/>
        <v>-378</v>
      </c>
      <c r="BF32" s="16">
        <f>+'02'!AF32</f>
        <v>0</v>
      </c>
      <c r="BG32" s="16">
        <f>+'04'!Z32+'03'!Q32+'02'!AH32+'01'!AM32</f>
        <v>53966731.800000004</v>
      </c>
      <c r="BH32" s="16">
        <f t="shared" si="8"/>
        <v>127263364.57787974</v>
      </c>
      <c r="BJ32" s="106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</row>
    <row r="33" spans="1:120" ht="14.45" customHeight="1" x14ac:dyDescent="0.2">
      <c r="A33" s="63">
        <v>28</v>
      </c>
      <c r="B33" s="64" t="s">
        <v>40</v>
      </c>
      <c r="C33" s="16">
        <f>+'01'!C33+'02'!D33+'03'!C33+'04'!C33</f>
        <v>42671857.519999996</v>
      </c>
      <c r="D33" s="16">
        <f>+'01'!D33</f>
        <v>1206722.0990624088</v>
      </c>
      <c r="E33" s="16">
        <f>+'01'!E33</f>
        <v>-3263.27</v>
      </c>
      <c r="F33" s="16">
        <f>+'02'!E33</f>
        <v>278856.94</v>
      </c>
      <c r="G33" s="16">
        <f>+'02'!F33</f>
        <v>782873.62</v>
      </c>
      <c r="H33" s="16">
        <f>+'04'!D33</f>
        <v>-1694125.93</v>
      </c>
      <c r="I33" s="16">
        <f t="shared" si="0"/>
        <v>43242920.979062393</v>
      </c>
      <c r="J33" s="16">
        <f>+'01'!G33</f>
        <v>0</v>
      </c>
      <c r="K33" s="16">
        <f>+'04'!F33+'03'!D33+'02'!H33+'01'!H33</f>
        <v>1026540.63</v>
      </c>
      <c r="L33" s="16">
        <f>+'01'!I33</f>
        <v>315153.25463962118</v>
      </c>
      <c r="M33" s="16">
        <f>+'01'!J33</f>
        <v>-70.28</v>
      </c>
      <c r="N33" s="16">
        <f>+'02'!I33</f>
        <v>13162.95</v>
      </c>
      <c r="O33" s="16">
        <f>+'02'!J33</f>
        <v>349771.91</v>
      </c>
      <c r="P33" s="16">
        <f>+'03'!E33</f>
        <v>518118.72</v>
      </c>
      <c r="Q33" s="108">
        <f>+'04'!G33</f>
        <v>408922.26</v>
      </c>
      <c r="R33" s="16">
        <f t="shared" si="1"/>
        <v>2631599.4446396213</v>
      </c>
      <c r="S33" s="16">
        <f>+'01'!L33</f>
        <v>0</v>
      </c>
      <c r="T33" s="16">
        <f>+'04'!I33</f>
        <v>99656.17</v>
      </c>
      <c r="U33" s="16">
        <f>+'04'!J33+'03'!G33+'02'!L33+'01'!M33</f>
        <v>7719488.7400000002</v>
      </c>
      <c r="V33" s="16">
        <f>+'01'!N33</f>
        <v>189362.25964579961</v>
      </c>
      <c r="W33" s="16">
        <f>+'01'!O33</f>
        <v>-582.61</v>
      </c>
      <c r="X33" s="16">
        <f>+'02'!M33</f>
        <v>-2879.42</v>
      </c>
      <c r="Y33" s="16">
        <f>+'02'!N33</f>
        <v>173564.47</v>
      </c>
      <c r="Z33" s="16">
        <f>+'04'!K33</f>
        <v>-278049.32</v>
      </c>
      <c r="AA33" s="16">
        <f t="shared" si="2"/>
        <v>7800904.1196457986</v>
      </c>
      <c r="AB33" s="16">
        <f>+'01'!Q33</f>
        <v>0</v>
      </c>
      <c r="AC33" s="16">
        <f>+'04'!M33+'03'!H33+'02'!P33+'01'!R33</f>
        <v>4427862.3599999994</v>
      </c>
      <c r="AD33" s="16">
        <f>+'01'!S33</f>
        <v>238148.21710384332</v>
      </c>
      <c r="AE33" s="16">
        <f>+'02'!Q33</f>
        <v>38044.22</v>
      </c>
      <c r="AF33" s="16">
        <f>+'02'!R33</f>
        <v>154513.51999999999</v>
      </c>
      <c r="AG33" s="16">
        <f>+'04'!N33</f>
        <v>-223303.7</v>
      </c>
      <c r="AH33" s="16">
        <f t="shared" si="3"/>
        <v>4635264.6171038421</v>
      </c>
      <c r="AI33" s="16">
        <f>+'04'!P33+'03'!I33+'02'!T33+'01'!U33</f>
        <v>1181393.0999999999</v>
      </c>
      <c r="AJ33" s="16">
        <f>+'01'!V33</f>
        <v>-35578.81855156961</v>
      </c>
      <c r="AK33" s="16">
        <f>+'01'!W33</f>
        <v>-179.06</v>
      </c>
      <c r="AL33" s="16">
        <f>+'02'!U33</f>
        <v>-5613.83</v>
      </c>
      <c r="AM33" s="16">
        <f>+'02'!V33</f>
        <v>-59579.53</v>
      </c>
      <c r="AN33" s="16">
        <f>+'04'!Q33</f>
        <v>-6525.49</v>
      </c>
      <c r="AO33" s="16">
        <f t="shared" si="4"/>
        <v>1073916.37144843</v>
      </c>
      <c r="AP33" s="16">
        <f>+'01'!Y33</f>
        <v>0</v>
      </c>
      <c r="AQ33" s="16">
        <f>+'04'!S33+'03'!J33+'02'!X33+'01'!Z33</f>
        <v>262.8</v>
      </c>
      <c r="AR33" s="16">
        <f>+'04'!T33+'03'!K33+'02'!Y33+'01'!AA33</f>
        <v>1771160.6700000002</v>
      </c>
      <c r="AS33" s="16">
        <f>+'04'!U33+'03'!L33+'02'!Z33+'01'!AB33</f>
        <v>759068.85999999987</v>
      </c>
      <c r="AT33" s="16">
        <f>+'04'!V33+'03'!M33+'02'!AA33+'01'!AC33</f>
        <v>812168.65999999992</v>
      </c>
      <c r="AU33" s="16">
        <f>+'01'!AD33</f>
        <v>-82.8</v>
      </c>
      <c r="AV33" s="16">
        <f t="shared" si="5"/>
        <v>812085.85999999987</v>
      </c>
      <c r="AW33" s="16">
        <f>+'01'!AF33</f>
        <v>0</v>
      </c>
      <c r="AX33" s="16">
        <f>+'04'!W33+'03'!N33+'02'!AB33+'01'!AG33</f>
        <v>177037.97</v>
      </c>
      <c r="AY33" s="16">
        <f>+'04'!X33+'03'!O33+'02'!AC33+'01'!AH33</f>
        <v>168437.11</v>
      </c>
      <c r="AZ33" s="16">
        <f>+'01'!AI33</f>
        <v>4428.361735821366</v>
      </c>
      <c r="BA33" s="16">
        <f t="shared" si="6"/>
        <v>172865.47173582134</v>
      </c>
      <c r="BB33" s="16">
        <f>+'01'!AK33</f>
        <v>35.998264178634095</v>
      </c>
      <c r="BC33" s="16">
        <f>+'04'!Y33+'03'!P33+'02'!AD33+'01'!AL33</f>
        <v>4738940</v>
      </c>
      <c r="BD33" s="16">
        <f>+'02'!AE33</f>
        <v>0</v>
      </c>
      <c r="BE33" s="16">
        <f t="shared" si="7"/>
        <v>4738940</v>
      </c>
      <c r="BF33" s="16">
        <f>+'02'!AF33</f>
        <v>0</v>
      </c>
      <c r="BG33" s="16">
        <f>+'04'!Z33+'03'!Q33+'02'!AH33+'01'!AM33</f>
        <v>52644887.519999996</v>
      </c>
      <c r="BH33" s="16">
        <f t="shared" si="8"/>
        <v>120560606.85190007</v>
      </c>
      <c r="BJ33" s="106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</row>
    <row r="34" spans="1:120" ht="14.45" customHeight="1" x14ac:dyDescent="0.2">
      <c r="A34" s="63">
        <v>29</v>
      </c>
      <c r="B34" s="64" t="s">
        <v>41</v>
      </c>
      <c r="C34" s="16">
        <f>+'01'!C34+'02'!D34+'03'!C34+'04'!C34</f>
        <v>18717937.580000002</v>
      </c>
      <c r="D34" s="16">
        <f>+'01'!D34</f>
        <v>533071.28821902326</v>
      </c>
      <c r="E34" s="16">
        <f>+'01'!E34</f>
        <v>-1450.37</v>
      </c>
      <c r="F34" s="16">
        <f>+'02'!E34</f>
        <v>123179.63</v>
      </c>
      <c r="G34" s="16">
        <f>+'02'!F34</f>
        <v>341951.39</v>
      </c>
      <c r="H34" s="16">
        <f>+'04'!D34</f>
        <v>-743347.81</v>
      </c>
      <c r="I34" s="16">
        <f t="shared" si="0"/>
        <v>18971341.708219025</v>
      </c>
      <c r="J34" s="16">
        <f>+'01'!G34</f>
        <v>0</v>
      </c>
      <c r="K34" s="16">
        <f>+'04'!F34+'03'!D34+'02'!H34+'01'!H34</f>
        <v>450458.18000000005</v>
      </c>
      <c r="L34" s="16">
        <f>+'01'!I34</f>
        <v>139036.65947606612</v>
      </c>
      <c r="M34" s="16">
        <f>+'01'!J34</f>
        <v>-31.24</v>
      </c>
      <c r="N34" s="16">
        <f>+'02'!I34</f>
        <v>5814.48</v>
      </c>
      <c r="O34" s="16">
        <f>+'02'!J34</f>
        <v>152724.48000000001</v>
      </c>
      <c r="P34" s="16">
        <f>+'03'!E34</f>
        <v>226554.76</v>
      </c>
      <c r="Q34" s="108">
        <f>+'04'!G34</f>
        <v>179618.75</v>
      </c>
      <c r="R34" s="16">
        <f t="shared" si="1"/>
        <v>1154176.0694760662</v>
      </c>
      <c r="S34" s="16">
        <f>+'01'!L34</f>
        <v>0</v>
      </c>
      <c r="T34" s="16">
        <f>+'04'!I34</f>
        <v>43770.04</v>
      </c>
      <c r="U34" s="16">
        <f>+'04'!J34+'03'!G34+'02'!L34+'01'!M34</f>
        <v>3386169.79</v>
      </c>
      <c r="V34" s="16">
        <f>+'01'!N34</f>
        <v>83651.06081000925</v>
      </c>
      <c r="W34" s="16">
        <f>+'01'!O34</f>
        <v>-258.94</v>
      </c>
      <c r="X34" s="16">
        <f>+'02'!M34</f>
        <v>-1271.93</v>
      </c>
      <c r="Y34" s="16">
        <f>+'02'!N34</f>
        <v>75811.23</v>
      </c>
      <c r="Z34" s="16">
        <f>+'04'!K34</f>
        <v>-122002.35</v>
      </c>
      <c r="AA34" s="16">
        <f t="shared" si="2"/>
        <v>3422098.8608100088</v>
      </c>
      <c r="AB34" s="16">
        <f>+'01'!Q34</f>
        <v>0</v>
      </c>
      <c r="AC34" s="16">
        <f>+'04'!M34+'03'!H34+'02'!P34+'01'!R34</f>
        <v>755122.18</v>
      </c>
      <c r="AD34" s="16">
        <f>+'01'!S34</f>
        <v>32303.255220987619</v>
      </c>
      <c r="AE34" s="16">
        <f>+'02'!Q34</f>
        <v>5160.45</v>
      </c>
      <c r="AF34" s="16">
        <f>+'02'!R34</f>
        <v>33315.57</v>
      </c>
      <c r="AG34" s="16">
        <f>+'04'!N34</f>
        <v>-48147.83</v>
      </c>
      <c r="AH34" s="16">
        <f t="shared" si="3"/>
        <v>777753.6252209876</v>
      </c>
      <c r="AI34" s="16">
        <f>+'04'!P34+'03'!I34+'02'!T34+'01'!U34</f>
        <v>518674.84</v>
      </c>
      <c r="AJ34" s="16">
        <f>+'01'!V34</f>
        <v>-15716.996194345173</v>
      </c>
      <c r="AK34" s="16">
        <f>+'01'!W34</f>
        <v>-79.58</v>
      </c>
      <c r="AL34" s="16">
        <f>+'02'!U34</f>
        <v>-2479.8000000000002</v>
      </c>
      <c r="AM34" s="16">
        <f>+'02'!V34</f>
        <v>-26023.74</v>
      </c>
      <c r="AN34" s="16">
        <f>+'04'!Q34</f>
        <v>-2863.25</v>
      </c>
      <c r="AO34" s="16">
        <f t="shared" si="4"/>
        <v>471511.47380565485</v>
      </c>
      <c r="AP34" s="16">
        <f>+'01'!Y34</f>
        <v>0</v>
      </c>
      <c r="AQ34" s="16">
        <f>+'04'!S34+'03'!J34+'02'!X34+'01'!Z34</f>
        <v>115.48</v>
      </c>
      <c r="AR34" s="16">
        <f>+'04'!T34+'03'!K34+'02'!Y34+'01'!AA34</f>
        <v>289287.23</v>
      </c>
      <c r="AS34" s="16">
        <f>+'04'!U34+'03'!L34+'02'!Z34+'01'!AB34</f>
        <v>123980.22</v>
      </c>
      <c r="AT34" s="16">
        <f>+'04'!V34+'03'!M34+'02'!AA34+'01'!AC34</f>
        <v>356503.18</v>
      </c>
      <c r="AU34" s="16">
        <f>+'01'!AD34</f>
        <v>-36.799999999999997</v>
      </c>
      <c r="AV34" s="16">
        <f t="shared" si="5"/>
        <v>356466.38</v>
      </c>
      <c r="AW34" s="16">
        <f>+'01'!AF34</f>
        <v>0</v>
      </c>
      <c r="AX34" s="16">
        <f>+'04'!W34+'03'!N34+'02'!AB34+'01'!AG34</f>
        <v>77686.360000000015</v>
      </c>
      <c r="AY34" s="16">
        <f>+'04'!X34+'03'!O34+'02'!AC34+'01'!AH34</f>
        <v>73977.98</v>
      </c>
      <c r="AZ34" s="16">
        <f>+'01'!AI34</f>
        <v>1954.0951266450304</v>
      </c>
      <c r="BA34" s="16">
        <f t="shared" si="6"/>
        <v>75932.075126645024</v>
      </c>
      <c r="BB34" s="16">
        <f>+'01'!AK34</f>
        <v>15.884873354969535</v>
      </c>
      <c r="BC34" s="16">
        <f>+'04'!Y34+'03'!P34+'02'!AD34+'01'!AL34</f>
        <v>22816</v>
      </c>
      <c r="BD34" s="16">
        <f>+'02'!AE34</f>
        <v>0</v>
      </c>
      <c r="BE34" s="16">
        <f t="shared" si="7"/>
        <v>22816</v>
      </c>
      <c r="BF34" s="16">
        <f>+'02'!AF34</f>
        <v>0</v>
      </c>
      <c r="BG34" s="16">
        <f>+'04'!Z34+'03'!Q34+'02'!AH34+'01'!AM34</f>
        <v>10874203.08</v>
      </c>
      <c r="BH34" s="16">
        <f t="shared" si="8"/>
        <v>36661154.487531736</v>
      </c>
      <c r="BJ34" s="106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</row>
    <row r="35" spans="1:120" ht="14.45" customHeight="1" x14ac:dyDescent="0.2">
      <c r="A35" s="63">
        <v>30</v>
      </c>
      <c r="B35" s="64" t="s">
        <v>42</v>
      </c>
      <c r="C35" s="16">
        <f>+'01'!C35+'02'!D35+'03'!C35+'04'!C35</f>
        <v>60486513</v>
      </c>
      <c r="D35" s="16">
        <f>+'01'!D35</f>
        <v>1708169.7400055532</v>
      </c>
      <c r="E35" s="16">
        <f>+'01'!E35</f>
        <v>-4516.51</v>
      </c>
      <c r="F35" s="16">
        <f>+'02'!E35</f>
        <v>394802.67</v>
      </c>
      <c r="G35" s="16">
        <f>+'02'!F35</f>
        <v>1110960.81</v>
      </c>
      <c r="H35" s="16">
        <f>+'04'!D35</f>
        <v>-2396989.79</v>
      </c>
      <c r="I35" s="16">
        <f t="shared" si="0"/>
        <v>61298939.92000556</v>
      </c>
      <c r="J35" s="16">
        <f>+'01'!G35</f>
        <v>0</v>
      </c>
      <c r="K35" s="16">
        <f>+'04'!F35+'03'!D35+'02'!H35+'01'!H35</f>
        <v>1454608.69</v>
      </c>
      <c r="L35" s="16">
        <f>+'01'!I35</f>
        <v>448243.66995462059</v>
      </c>
      <c r="M35" s="16">
        <f>+'01'!J35</f>
        <v>-97.27</v>
      </c>
      <c r="N35" s="16">
        <f>+'02'!I35</f>
        <v>18635.97</v>
      </c>
      <c r="O35" s="16">
        <f>+'02'!J35</f>
        <v>496465.12</v>
      </c>
      <c r="P35" s="16">
        <f>+'03'!E35</f>
        <v>734733.88</v>
      </c>
      <c r="Q35" s="108">
        <f>+'04'!G35</f>
        <v>578171.92000000004</v>
      </c>
      <c r="R35" s="16">
        <f t="shared" si="1"/>
        <v>3730761.9799546204</v>
      </c>
      <c r="S35" s="16">
        <f>+'01'!L35</f>
        <v>0</v>
      </c>
      <c r="T35" s="16">
        <f>+'04'!I35</f>
        <v>140911.19</v>
      </c>
      <c r="U35" s="16">
        <f>+'04'!J35+'03'!G35+'02'!L35+'01'!M35</f>
        <v>10941959.559999999</v>
      </c>
      <c r="V35" s="16">
        <f>+'01'!N35</f>
        <v>268050.84789393656</v>
      </c>
      <c r="W35" s="16">
        <f>+'01'!O35</f>
        <v>-806.36</v>
      </c>
      <c r="X35" s="16">
        <f>+'02'!M35</f>
        <v>-4076.65</v>
      </c>
      <c r="Y35" s="16">
        <f>+'02'!N35</f>
        <v>246301.99</v>
      </c>
      <c r="Z35" s="16">
        <f>+'04'!K35</f>
        <v>-393407.22</v>
      </c>
      <c r="AA35" s="16">
        <f t="shared" si="2"/>
        <v>11058022.167893935</v>
      </c>
      <c r="AB35" s="16">
        <f>+'01'!Q35</f>
        <v>0</v>
      </c>
      <c r="AC35" s="16">
        <f>+'04'!M35+'03'!H35+'02'!P35+'01'!R35</f>
        <v>3323962.6599999997</v>
      </c>
      <c r="AD35" s="16">
        <f>+'01'!S35</f>
        <v>138560.57778282644</v>
      </c>
      <c r="AE35" s="16">
        <f>+'02'!Q35</f>
        <v>22135.08</v>
      </c>
      <c r="AF35" s="16">
        <f>+'02'!R35</f>
        <v>149697.73000000001</v>
      </c>
      <c r="AG35" s="16">
        <f>+'04'!N35</f>
        <v>-216343.9</v>
      </c>
      <c r="AH35" s="16">
        <f t="shared" si="3"/>
        <v>3418012.1477828263</v>
      </c>
      <c r="AI35" s="16">
        <f>+'04'!P35+'03'!I35+'02'!T35+'01'!U35</f>
        <v>1674463.74</v>
      </c>
      <c r="AJ35" s="16">
        <f>+'01'!V35</f>
        <v>-50363.427737139915</v>
      </c>
      <c r="AK35" s="16">
        <f>+'01'!W35</f>
        <v>-247.83</v>
      </c>
      <c r="AL35" s="16">
        <f>+'02'!U35</f>
        <v>-7948</v>
      </c>
      <c r="AM35" s="16">
        <f>+'02'!V35</f>
        <v>-84548.160000000003</v>
      </c>
      <c r="AN35" s="16">
        <f>+'04'!Q35</f>
        <v>-9232.7999999999993</v>
      </c>
      <c r="AO35" s="16">
        <f t="shared" si="4"/>
        <v>1522123.5222628601</v>
      </c>
      <c r="AP35" s="16">
        <f>+'01'!Y35</f>
        <v>0</v>
      </c>
      <c r="AQ35" s="16">
        <f>+'04'!S35+'03'!J35+'02'!X35+'01'!Z35</f>
        <v>372.59000000000003</v>
      </c>
      <c r="AR35" s="16">
        <f>+'04'!T35+'03'!K35+'02'!Y35+'01'!AA35</f>
        <v>1252060.2400000002</v>
      </c>
      <c r="AS35" s="16">
        <f>+'04'!U35+'03'!L35+'02'!Z35+'01'!AB35</f>
        <v>536597.23</v>
      </c>
      <c r="AT35" s="16">
        <f>+'04'!V35+'03'!M35+'02'!AA35+'01'!AC35</f>
        <v>1151041.6299999999</v>
      </c>
      <c r="AU35" s="16">
        <f>+'01'!AD35</f>
        <v>-114.6</v>
      </c>
      <c r="AV35" s="16">
        <f t="shared" si="5"/>
        <v>1150927.0299999998</v>
      </c>
      <c r="AW35" s="16">
        <f>+'01'!AF35</f>
        <v>0</v>
      </c>
      <c r="AX35" s="16">
        <f>+'04'!W35+'03'!N35+'02'!AB35+'01'!AG35</f>
        <v>250862.91</v>
      </c>
      <c r="AY35" s="16">
        <f>+'04'!X35+'03'!O35+'02'!AC35+'01'!AH35</f>
        <v>238785.57</v>
      </c>
      <c r="AZ35" s="16">
        <f>+'01'!AI35</f>
        <v>6293.5098828316077</v>
      </c>
      <c r="BA35" s="16">
        <f t="shared" si="6"/>
        <v>245079.0798828316</v>
      </c>
      <c r="BB35" s="16">
        <f>+'01'!AK35</f>
        <v>51.160117168392304</v>
      </c>
      <c r="BC35" s="16">
        <f>+'04'!Y35+'03'!P35+'02'!AD35+'01'!AL35</f>
        <v>932115</v>
      </c>
      <c r="BD35" s="16">
        <f>+'02'!AE35</f>
        <v>0</v>
      </c>
      <c r="BE35" s="16">
        <f t="shared" si="7"/>
        <v>932115</v>
      </c>
      <c r="BF35" s="16">
        <f>+'02'!AF35</f>
        <v>0</v>
      </c>
      <c r="BG35" s="16">
        <f>+'04'!Z35+'03'!Q35+'02'!AH35+'01'!AM35</f>
        <v>24295154.879999999</v>
      </c>
      <c r="BH35" s="16">
        <f t="shared" si="8"/>
        <v>109831991.0478998</v>
      </c>
      <c r="BJ35" s="106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</row>
    <row r="36" spans="1:120" ht="14.45" customHeight="1" x14ac:dyDescent="0.2">
      <c r="A36" s="63">
        <v>31</v>
      </c>
      <c r="B36" s="64" t="s">
        <v>43</v>
      </c>
      <c r="C36" s="16">
        <f>+'01'!C36+'02'!D36+'03'!C36+'04'!C36</f>
        <v>180924250.5</v>
      </c>
      <c r="D36" s="16">
        <f>+'01'!D36</f>
        <v>5030957.8569050925</v>
      </c>
      <c r="E36" s="16">
        <f>+'01'!E36</f>
        <v>-10477.030000000001</v>
      </c>
      <c r="F36" s="16">
        <f>+'02'!E36</f>
        <v>1164656.23</v>
      </c>
      <c r="G36" s="16">
        <f>+'02'!F36</f>
        <v>3362891.07</v>
      </c>
      <c r="H36" s="16">
        <f>+'04'!D36</f>
        <v>-7049651.3300000001</v>
      </c>
      <c r="I36" s="16">
        <f t="shared" si="0"/>
        <v>183422627.29690507</v>
      </c>
      <c r="J36" s="16">
        <f>+'01'!G36</f>
        <v>0</v>
      </c>
      <c r="K36" s="16">
        <f>+'04'!F36+'03'!D36+'02'!H36+'01'!H36</f>
        <v>4336933.8599999994</v>
      </c>
      <c r="L36" s="16">
        <f>+'01'!I36</f>
        <v>1378723.3562654387</v>
      </c>
      <c r="M36" s="16">
        <f>+'01'!J36</f>
        <v>-225.64</v>
      </c>
      <c r="N36" s="16">
        <f>+'02'!I36</f>
        <v>54975.56</v>
      </c>
      <c r="O36" s="16">
        <f>+'02'!J36</f>
        <v>1506009.52</v>
      </c>
      <c r="P36" s="16">
        <f>+'03'!E36</f>
        <v>2209027.79</v>
      </c>
      <c r="Q36" s="108">
        <f>+'04'!G36</f>
        <v>1688653.54</v>
      </c>
      <c r="R36" s="16">
        <f t="shared" si="1"/>
        <v>11174097.986265436</v>
      </c>
      <c r="S36" s="16">
        <f>+'01'!L36</f>
        <v>0</v>
      </c>
      <c r="T36" s="16">
        <f>+'04'!I36</f>
        <v>411792.4</v>
      </c>
      <c r="U36" s="16">
        <f>+'04'!J36+'03'!G36+'02'!L36+'01'!M36</f>
        <v>32721806.439999998</v>
      </c>
      <c r="V36" s="16">
        <f>+'01'!N36</f>
        <v>789472.19803676417</v>
      </c>
      <c r="W36" s="16">
        <f>+'01'!O36</f>
        <v>-1870.53</v>
      </c>
      <c r="X36" s="16">
        <f>+'02'!M36</f>
        <v>-12025.98</v>
      </c>
      <c r="Y36" s="16">
        <f>+'02'!N36</f>
        <v>745558.93</v>
      </c>
      <c r="Z36" s="16">
        <f>+'04'!K36</f>
        <v>-1157027.77</v>
      </c>
      <c r="AA36" s="16">
        <f t="shared" si="2"/>
        <v>33085913.28803676</v>
      </c>
      <c r="AB36" s="16">
        <f>+'01'!Q36</f>
        <v>0</v>
      </c>
      <c r="AC36" s="16">
        <f>+'04'!M36+'03'!H36+'02'!P36+'01'!R36</f>
        <v>11906383.640000001</v>
      </c>
      <c r="AD36" s="16">
        <f>+'01'!S36</f>
        <v>510958.35519834753</v>
      </c>
      <c r="AE36" s="16">
        <f>+'02'!Q36</f>
        <v>81625.7</v>
      </c>
      <c r="AF36" s="16">
        <f>+'02'!R36</f>
        <v>523947.79</v>
      </c>
      <c r="AG36" s="16">
        <f>+'04'!N36</f>
        <v>-757211.93</v>
      </c>
      <c r="AH36" s="16">
        <f t="shared" si="3"/>
        <v>12265703.555198347</v>
      </c>
      <c r="AI36" s="16">
        <f>+'04'!P36+'03'!I36+'02'!T36+'01'!U36</f>
        <v>5002986.32</v>
      </c>
      <c r="AJ36" s="16">
        <f>+'01'!V36</f>
        <v>-148332.02845169953</v>
      </c>
      <c r="AK36" s="16">
        <f>+'01'!W36</f>
        <v>-574.89</v>
      </c>
      <c r="AL36" s="16">
        <f>+'02'!U36</f>
        <v>-23446.37</v>
      </c>
      <c r="AM36" s="16">
        <f>+'02'!V36</f>
        <v>-255928.24</v>
      </c>
      <c r="AN36" s="16">
        <f>+'04'!Q36</f>
        <v>-27154.07</v>
      </c>
      <c r="AO36" s="16">
        <f t="shared" si="4"/>
        <v>4547550.7215483002</v>
      </c>
      <c r="AP36" s="16">
        <f>+'01'!Y36</f>
        <v>0</v>
      </c>
      <c r="AQ36" s="16">
        <f>+'04'!S36+'03'!J36+'02'!X36+'01'!Z36</f>
        <v>1115.4100000000001</v>
      </c>
      <c r="AR36" s="16">
        <f>+'04'!T36+'03'!K36+'02'!Y36+'01'!AA36</f>
        <v>4117719.12</v>
      </c>
      <c r="AS36" s="16">
        <f>+'04'!U36+'03'!L36+'02'!Z36+'01'!AB36</f>
        <v>1764736.77</v>
      </c>
      <c r="AT36" s="16">
        <f>+'04'!V36+'03'!M36+'02'!AA36+'01'!AC36</f>
        <v>3436753.2800000003</v>
      </c>
      <c r="AU36" s="16">
        <f>+'01'!AD36</f>
        <v>-265.83</v>
      </c>
      <c r="AV36" s="16">
        <f t="shared" si="5"/>
        <v>3436487.45</v>
      </c>
      <c r="AW36" s="16">
        <f>+'01'!AF36</f>
        <v>0</v>
      </c>
      <c r="AX36" s="16">
        <f>+'04'!W36+'03'!N36+'02'!AB36+'01'!AG36</f>
        <v>747950.89</v>
      </c>
      <c r="AY36" s="16">
        <f>+'04'!X36+'03'!O36+'02'!AC36+'01'!AH36</f>
        <v>714659.66999999993</v>
      </c>
      <c r="AZ36" s="16">
        <f>+'01'!AI36</f>
        <v>19222.003690308575</v>
      </c>
      <c r="BA36" s="16">
        <f t="shared" si="6"/>
        <v>733881.67369030847</v>
      </c>
      <c r="BB36" s="16">
        <f>+'01'!AK36</f>
        <v>156.25630969142216</v>
      </c>
      <c r="BC36" s="16">
        <f>+'04'!Y36+'03'!P36+'02'!AD36+'01'!AL36</f>
        <v>8354966</v>
      </c>
      <c r="BD36" s="16">
        <f>+'02'!AE36</f>
        <v>0</v>
      </c>
      <c r="BE36" s="16">
        <f t="shared" si="7"/>
        <v>8354966</v>
      </c>
      <c r="BF36" s="16">
        <f>+'02'!AF36</f>
        <v>0</v>
      </c>
      <c r="BG36" s="16">
        <f>+'04'!Z36+'03'!Q36+'02'!AH36+'01'!AM36</f>
        <v>47272385.640000001</v>
      </c>
      <c r="BH36" s="16">
        <f t="shared" si="8"/>
        <v>311337084.45795387</v>
      </c>
      <c r="BJ36" s="106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</row>
    <row r="37" spans="1:120" ht="14.45" customHeight="1" x14ac:dyDescent="0.2">
      <c r="A37" s="63">
        <v>32</v>
      </c>
      <c r="B37" s="64" t="s">
        <v>44</v>
      </c>
      <c r="C37" s="16">
        <f>+'01'!C37+'02'!D37+'03'!C37+'04'!C37</f>
        <v>16757939.720000001</v>
      </c>
      <c r="D37" s="16">
        <f>+'01'!D37</f>
        <v>474969.83715422888</v>
      </c>
      <c r="E37" s="16">
        <f>+'01'!E37</f>
        <v>-1340.61</v>
      </c>
      <c r="F37" s="16">
        <f>+'02'!E37</f>
        <v>109721.83</v>
      </c>
      <c r="G37" s="16">
        <f>+'02'!F37</f>
        <v>306840.82</v>
      </c>
      <c r="H37" s="16">
        <f>+'04'!D37</f>
        <v>-667724.96</v>
      </c>
      <c r="I37" s="16">
        <f t="shared" si="0"/>
        <v>16980406.637154229</v>
      </c>
      <c r="J37" s="16">
        <f>+'01'!G37</f>
        <v>0</v>
      </c>
      <c r="K37" s="16">
        <f>+'04'!F37+'03'!D37+'02'!H37+'01'!H37</f>
        <v>403401.18999999994</v>
      </c>
      <c r="L37" s="16">
        <f>+'01'!I37</f>
        <v>122881.26210103073</v>
      </c>
      <c r="M37" s="16">
        <f>+'01'!J37</f>
        <v>-28.87</v>
      </c>
      <c r="N37" s="16">
        <f>+'02'!I37</f>
        <v>5179.2299999999996</v>
      </c>
      <c r="O37" s="16">
        <f>+'02'!J37</f>
        <v>137032.26</v>
      </c>
      <c r="P37" s="16">
        <f>+'03'!E37</f>
        <v>203343.95</v>
      </c>
      <c r="Q37" s="108">
        <f>+'04'!G37</f>
        <v>161385.45000000001</v>
      </c>
      <c r="R37" s="16">
        <f t="shared" si="1"/>
        <v>1033194.4721010306</v>
      </c>
      <c r="S37" s="16">
        <f>+'01'!L37</f>
        <v>0</v>
      </c>
      <c r="T37" s="16">
        <f>+'04'!I37</f>
        <v>39326.089999999997</v>
      </c>
      <c r="U37" s="16">
        <f>+'04'!J37+'03'!G37+'02'!L37+'01'!M37</f>
        <v>3031713.3499999996</v>
      </c>
      <c r="V37" s="16">
        <f>+'01'!N37</f>
        <v>74533.616063718655</v>
      </c>
      <c r="W37" s="16">
        <f>+'01'!O37</f>
        <v>-239.35</v>
      </c>
      <c r="X37" s="16">
        <f>+'02'!M37</f>
        <v>-1132.96</v>
      </c>
      <c r="Y37" s="16">
        <f>+'02'!N37</f>
        <v>68027.16</v>
      </c>
      <c r="Z37" s="16">
        <f>+'04'!K37</f>
        <v>-109590.71</v>
      </c>
      <c r="AA37" s="16">
        <f t="shared" si="2"/>
        <v>3063311.1060637184</v>
      </c>
      <c r="AB37" s="16">
        <f>+'01'!Q37</f>
        <v>0</v>
      </c>
      <c r="AC37" s="16">
        <f>+'04'!M37+'03'!H37+'02'!P37+'01'!R37</f>
        <v>0</v>
      </c>
      <c r="AD37" s="16">
        <f>+'01'!S37</f>
        <v>0</v>
      </c>
      <c r="AE37" s="16">
        <f>+'02'!Q37</f>
        <v>0</v>
      </c>
      <c r="AF37" s="16">
        <f>+'02'!R37</f>
        <v>0</v>
      </c>
      <c r="AG37" s="16">
        <f>+'04'!N37</f>
        <v>0</v>
      </c>
      <c r="AH37" s="16">
        <f t="shared" si="3"/>
        <v>0</v>
      </c>
      <c r="AI37" s="16">
        <f>+'04'!P37+'03'!I37+'02'!T37+'01'!U37</f>
        <v>464001.69</v>
      </c>
      <c r="AJ37" s="16">
        <f>+'01'!V37</f>
        <v>-14003.941476425143</v>
      </c>
      <c r="AK37" s="16">
        <f>+'01'!W37</f>
        <v>-73.56</v>
      </c>
      <c r="AL37" s="16">
        <f>+'02'!U37</f>
        <v>-2208.87</v>
      </c>
      <c r="AM37" s="16">
        <f>+'02'!V37</f>
        <v>-23351.7</v>
      </c>
      <c r="AN37" s="16">
        <f>+'04'!Q37</f>
        <v>-2571.96</v>
      </c>
      <c r="AO37" s="16">
        <f t="shared" si="4"/>
        <v>421791.65852357482</v>
      </c>
      <c r="AP37" s="16">
        <f>+'01'!Y37</f>
        <v>0</v>
      </c>
      <c r="AQ37" s="16">
        <f>+'04'!S37+'03'!J37+'02'!X37+'01'!Z37</f>
        <v>103.16</v>
      </c>
      <c r="AR37" s="16">
        <f>+'04'!T37+'03'!K37+'02'!Y37+'01'!AA37</f>
        <v>29084.04</v>
      </c>
      <c r="AS37" s="16">
        <f>+'04'!U37+'03'!L37+'02'!Z37+'01'!AB37</f>
        <v>12464.579999999998</v>
      </c>
      <c r="AT37" s="16">
        <f>+'04'!V37+'03'!M37+'02'!AA37+'01'!AC37</f>
        <v>319043.19</v>
      </c>
      <c r="AU37" s="16">
        <f>+'01'!AD37</f>
        <v>-34.020000000000003</v>
      </c>
      <c r="AV37" s="16">
        <f t="shared" si="5"/>
        <v>319009.17</v>
      </c>
      <c r="AW37" s="16">
        <f>+'01'!AF37</f>
        <v>0</v>
      </c>
      <c r="AX37" s="16">
        <f>+'04'!W37+'03'!N37+'02'!AB37+'01'!AG37</f>
        <v>69570.87000000001</v>
      </c>
      <c r="AY37" s="16">
        <f>+'04'!X37+'03'!O37+'02'!AC37+'01'!AH37</f>
        <v>66126.420000000013</v>
      </c>
      <c r="AZ37" s="16">
        <f>+'01'!AI37</f>
        <v>1729.3718801651717</v>
      </c>
      <c r="BA37" s="16">
        <f t="shared" si="6"/>
        <v>67855.791880165183</v>
      </c>
      <c r="BB37" s="16">
        <f>+'01'!AK37</f>
        <v>14.058119834828389</v>
      </c>
      <c r="BC37" s="16">
        <f>+'04'!Y37+'03'!P37+'02'!AD37+'01'!AL37</f>
        <v>17756</v>
      </c>
      <c r="BD37" s="16">
        <f>+'02'!AE37</f>
        <v>0</v>
      </c>
      <c r="BE37" s="16">
        <f t="shared" si="7"/>
        <v>17756</v>
      </c>
      <c r="BF37" s="16">
        <f>+'02'!AF37</f>
        <v>0</v>
      </c>
      <c r="BG37" s="16">
        <f>+'04'!Z37+'03'!Q37+'02'!AH37+'01'!AM37</f>
        <v>1769178.2399999998</v>
      </c>
      <c r="BH37" s="16">
        <f t="shared" si="8"/>
        <v>23823065.873842549</v>
      </c>
      <c r="BJ37" s="106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</row>
    <row r="38" spans="1:120" ht="14.45" customHeight="1" x14ac:dyDescent="0.2">
      <c r="A38" s="63">
        <v>33</v>
      </c>
      <c r="B38" s="64" t="s">
        <v>45</v>
      </c>
      <c r="C38" s="16">
        <f>+'01'!C38+'02'!D38+'03'!C38+'04'!C38</f>
        <v>19890861.350000001</v>
      </c>
      <c r="D38" s="16">
        <f>+'01'!D38</f>
        <v>562427.2145089499</v>
      </c>
      <c r="E38" s="16">
        <f>+'01'!E38</f>
        <v>-1556.73</v>
      </c>
      <c r="F38" s="16">
        <f>+'02'!E38</f>
        <v>129945.52</v>
      </c>
      <c r="G38" s="16">
        <f>+'02'!F38</f>
        <v>364823.91</v>
      </c>
      <c r="H38" s="16">
        <f>+'04'!D38</f>
        <v>-791262.91</v>
      </c>
      <c r="I38" s="16">
        <f t="shared" si="0"/>
        <v>20155238.354508951</v>
      </c>
      <c r="J38" s="16">
        <f>+'01'!G38</f>
        <v>0</v>
      </c>
      <c r="K38" s="16">
        <f>+'04'!F38+'03'!D38+'02'!H38+'01'!H38</f>
        <v>478647.12</v>
      </c>
      <c r="L38" s="16">
        <f>+'01'!I38</f>
        <v>146144.41132643519</v>
      </c>
      <c r="M38" s="16">
        <f>+'01'!J38</f>
        <v>-33.53</v>
      </c>
      <c r="N38" s="16">
        <f>+'02'!I38</f>
        <v>6133.85</v>
      </c>
      <c r="O38" s="16">
        <f>+'02'!J38</f>
        <v>162968.03</v>
      </c>
      <c r="P38" s="16">
        <f>+'03'!E38</f>
        <v>241576.95999999999</v>
      </c>
      <c r="Q38" s="108">
        <f>+'04'!G38</f>
        <v>191094.28</v>
      </c>
      <c r="R38" s="16">
        <f t="shared" si="1"/>
        <v>1226531.1213264351</v>
      </c>
      <c r="S38" s="16">
        <f>+'01'!L38</f>
        <v>0</v>
      </c>
      <c r="T38" s="16">
        <f>+'04'!I38</f>
        <v>46568.480000000003</v>
      </c>
      <c r="U38" s="16">
        <f>+'04'!J38+'03'!G38+'02'!L38+'01'!M38</f>
        <v>3598416.48</v>
      </c>
      <c r="V38" s="16">
        <f>+'01'!N38</f>
        <v>88257.676152991</v>
      </c>
      <c r="W38" s="16">
        <f>+'01'!O38</f>
        <v>-277.93</v>
      </c>
      <c r="X38" s="16">
        <f>+'02'!M38</f>
        <v>-1341.79</v>
      </c>
      <c r="Y38" s="16">
        <f>+'02'!N38</f>
        <v>80882.11</v>
      </c>
      <c r="Z38" s="16">
        <f>+'04'!K38</f>
        <v>-129866.45</v>
      </c>
      <c r="AA38" s="16">
        <f t="shared" si="2"/>
        <v>3636070.0961529906</v>
      </c>
      <c r="AB38" s="16">
        <f>+'01'!Q38</f>
        <v>0</v>
      </c>
      <c r="AC38" s="16">
        <f>+'04'!M38+'03'!H38+'02'!P38+'01'!R38</f>
        <v>0</v>
      </c>
      <c r="AD38" s="16">
        <f>+'01'!S38</f>
        <v>0</v>
      </c>
      <c r="AE38" s="16">
        <f>+'02'!Q38</f>
        <v>0</v>
      </c>
      <c r="AF38" s="16">
        <f>+'02'!R38</f>
        <v>0</v>
      </c>
      <c r="AG38" s="16">
        <f>+'04'!N38</f>
        <v>0</v>
      </c>
      <c r="AH38" s="16">
        <f t="shared" si="3"/>
        <v>0</v>
      </c>
      <c r="AI38" s="16">
        <f>+'04'!P38+'03'!I38+'02'!T38+'01'!U38</f>
        <v>550625.80000000005</v>
      </c>
      <c r="AJ38" s="16">
        <f>+'01'!V38</f>
        <v>-16582.522047972998</v>
      </c>
      <c r="AK38" s="16">
        <f>+'01'!W38</f>
        <v>-85.42</v>
      </c>
      <c r="AL38" s="16">
        <f>+'02'!U38</f>
        <v>-2616.0100000000002</v>
      </c>
      <c r="AM38" s="16">
        <f>+'02'!V38</f>
        <v>-27764.43</v>
      </c>
      <c r="AN38" s="16">
        <f>+'04'!Q38</f>
        <v>-3047.81</v>
      </c>
      <c r="AO38" s="16">
        <f t="shared" si="4"/>
        <v>500529.607952027</v>
      </c>
      <c r="AP38" s="16">
        <f>+'01'!Y38</f>
        <v>0</v>
      </c>
      <c r="AQ38" s="16">
        <f>+'04'!S38+'03'!J38+'02'!X38+'01'!Z38</f>
        <v>122.43</v>
      </c>
      <c r="AR38" s="16">
        <f>+'04'!T38+'03'!K38+'02'!Y38+'01'!AA38</f>
        <v>183398.77</v>
      </c>
      <c r="AS38" s="16">
        <f>+'04'!U38+'03'!L38+'02'!Z38+'01'!AB38</f>
        <v>78599.48</v>
      </c>
      <c r="AT38" s="16">
        <f>+'04'!V38+'03'!M38+'02'!AA38+'01'!AC38</f>
        <v>378589.88</v>
      </c>
      <c r="AU38" s="16">
        <f>+'01'!AD38</f>
        <v>-39.5</v>
      </c>
      <c r="AV38" s="16">
        <f t="shared" si="5"/>
        <v>378550.38</v>
      </c>
      <c r="AW38" s="16">
        <f>+'01'!AF38</f>
        <v>0</v>
      </c>
      <c r="AX38" s="16">
        <f>+'04'!W38+'03'!N38+'02'!AB38+'01'!AG38</f>
        <v>82547.839999999997</v>
      </c>
      <c r="AY38" s="16">
        <f>+'04'!X38+'03'!O38+'02'!AC38+'01'!AH38</f>
        <v>78480.429999999993</v>
      </c>
      <c r="AZ38" s="16">
        <f>+'01'!AI38</f>
        <v>2055.2726569061429</v>
      </c>
      <c r="BA38" s="16">
        <f t="shared" si="6"/>
        <v>80535.702656906142</v>
      </c>
      <c r="BB38" s="16">
        <f>+'01'!AK38</f>
        <v>16.707343093857059</v>
      </c>
      <c r="BC38" s="16">
        <f>+'04'!Y38+'03'!P38+'02'!AD38+'01'!AL38</f>
        <v>334171</v>
      </c>
      <c r="BD38" s="16">
        <f>+'02'!AE38</f>
        <v>0</v>
      </c>
      <c r="BE38" s="16">
        <f t="shared" si="7"/>
        <v>334171</v>
      </c>
      <c r="BF38" s="16">
        <f>+'02'!AF38</f>
        <v>0</v>
      </c>
      <c r="BG38" s="16">
        <f>+'04'!Z38+'03'!Q38+'02'!AH38+'01'!AM38</f>
        <v>4533505.68</v>
      </c>
      <c r="BH38" s="16">
        <f t="shared" si="8"/>
        <v>31236385.649940405</v>
      </c>
      <c r="BJ38" s="106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</row>
    <row r="39" spans="1:120" ht="14.45" customHeight="1" x14ac:dyDescent="0.2">
      <c r="A39" s="63">
        <v>34</v>
      </c>
      <c r="B39" s="64" t="s">
        <v>46</v>
      </c>
      <c r="C39" s="16">
        <f>+'01'!C39+'02'!D39+'03'!C39+'04'!C39</f>
        <v>18580356.66</v>
      </c>
      <c r="D39" s="16">
        <f>+'01'!D39</f>
        <v>517553.40126214747</v>
      </c>
      <c r="E39" s="16">
        <f>+'01'!E39</f>
        <v>-1242.19</v>
      </c>
      <c r="F39" s="16">
        <f>+'02'!E39</f>
        <v>119703.7</v>
      </c>
      <c r="G39" s="16">
        <f>+'02'!F39</f>
        <v>344437.88</v>
      </c>
      <c r="H39" s="16">
        <f>+'04'!D39</f>
        <v>-731114.27</v>
      </c>
      <c r="I39" s="16">
        <f t="shared" si="0"/>
        <v>18829695.181262147</v>
      </c>
      <c r="J39" s="16">
        <f>+'01'!G39</f>
        <v>0</v>
      </c>
      <c r="K39" s="16">
        <f>+'04'!F39+'03'!D39+'02'!H39+'01'!H39</f>
        <v>446073.99</v>
      </c>
      <c r="L39" s="16">
        <f>+'01'!I39</f>
        <v>138428.16848453527</v>
      </c>
      <c r="M39" s="16">
        <f>+'01'!J39</f>
        <v>-26.75</v>
      </c>
      <c r="N39" s="16">
        <f>+'02'!I39</f>
        <v>5650.4</v>
      </c>
      <c r="O39" s="16">
        <f>+'02'!J39</f>
        <v>154109.26</v>
      </c>
      <c r="P39" s="16">
        <f>+'03'!E39</f>
        <v>226916.45</v>
      </c>
      <c r="Q39" s="108">
        <f>+'04'!G39</f>
        <v>175662.3</v>
      </c>
      <c r="R39" s="16">
        <f t="shared" si="1"/>
        <v>1146813.8184845354</v>
      </c>
      <c r="S39" s="16">
        <f>+'01'!L39</f>
        <v>0</v>
      </c>
      <c r="T39" s="16">
        <f>+'04'!I39</f>
        <v>42825.96</v>
      </c>
      <c r="U39" s="16">
        <f>+'04'!J39+'03'!G39+'02'!L39+'01'!M39</f>
        <v>3360841.15</v>
      </c>
      <c r="V39" s="16">
        <f>+'01'!N39</f>
        <v>81215.949908033377</v>
      </c>
      <c r="W39" s="16">
        <f>+'01'!O39</f>
        <v>-221.78</v>
      </c>
      <c r="X39" s="16">
        <f>+'02'!M39</f>
        <v>-1236.03</v>
      </c>
      <c r="Y39" s="16">
        <f>+'02'!N39</f>
        <v>76362.490000000005</v>
      </c>
      <c r="Z39" s="16">
        <f>+'04'!K39</f>
        <v>-119994.52</v>
      </c>
      <c r="AA39" s="16">
        <f t="shared" si="2"/>
        <v>3396967.259908034</v>
      </c>
      <c r="AB39" s="16">
        <f>+'01'!Q39</f>
        <v>0</v>
      </c>
      <c r="AC39" s="16">
        <f>+'04'!M39+'03'!H39+'02'!P39+'01'!R39</f>
        <v>1093176.9300000002</v>
      </c>
      <c r="AD39" s="16">
        <f>+'01'!S39</f>
        <v>48181.185557483506</v>
      </c>
      <c r="AE39" s="16">
        <f>+'02'!Q39</f>
        <v>7696.95</v>
      </c>
      <c r="AF39" s="16">
        <f>+'02'!R39</f>
        <v>47043.29</v>
      </c>
      <c r="AG39" s="16">
        <f>+'04'!N39</f>
        <v>-67987.199999999997</v>
      </c>
      <c r="AH39" s="16">
        <f t="shared" si="3"/>
        <v>1128111.1555574837</v>
      </c>
      <c r="AI39" s="16">
        <f>+'04'!P39+'03'!I39+'02'!T39+'01'!U39</f>
        <v>513653.23</v>
      </c>
      <c r="AJ39" s="16">
        <f>+'01'!V39</f>
        <v>-15259.469076236184</v>
      </c>
      <c r="AK39" s="16">
        <f>+'01'!W39</f>
        <v>-68.16</v>
      </c>
      <c r="AL39" s="16">
        <f>+'02'!U39</f>
        <v>-2409.8200000000002</v>
      </c>
      <c r="AM39" s="16">
        <f>+'02'!V39</f>
        <v>-26212.98</v>
      </c>
      <c r="AN39" s="16">
        <f>+'04'!Q39</f>
        <v>-2816.13</v>
      </c>
      <c r="AO39" s="16">
        <f t="shared" si="4"/>
        <v>466886.67092376383</v>
      </c>
      <c r="AP39" s="16">
        <f>+'01'!Y39</f>
        <v>0</v>
      </c>
      <c r="AQ39" s="16">
        <f>+'04'!S39+'03'!J39+'02'!X39+'01'!Z39</f>
        <v>114.28999999999999</v>
      </c>
      <c r="AR39" s="16">
        <f>+'04'!T39+'03'!K39+'02'!Y39+'01'!AA39</f>
        <v>388434.11000000004</v>
      </c>
      <c r="AS39" s="16">
        <f>+'04'!U39+'03'!L39+'02'!Z39+'01'!AB39</f>
        <v>166471.76</v>
      </c>
      <c r="AT39" s="16">
        <f>+'04'!V39+'03'!M39+'02'!AA39+'01'!AC39</f>
        <v>353064.84</v>
      </c>
      <c r="AU39" s="16">
        <f>+'01'!AD39</f>
        <v>-31.52</v>
      </c>
      <c r="AV39" s="16">
        <f t="shared" si="5"/>
        <v>353033.32</v>
      </c>
      <c r="AW39" s="16">
        <f>+'01'!AF39</f>
        <v>0</v>
      </c>
      <c r="AX39" s="16">
        <f>+'04'!W39+'03'!N39+'02'!AB39+'01'!AG39</f>
        <v>76930.27</v>
      </c>
      <c r="AY39" s="16">
        <f>+'04'!X39+'03'!O39+'02'!AC39+'01'!AH39</f>
        <v>73270.010000000009</v>
      </c>
      <c r="AZ39" s="16">
        <f>+'01'!AI39</f>
        <v>1937.5098793567404</v>
      </c>
      <c r="BA39" s="16">
        <f t="shared" si="6"/>
        <v>75207.519879356754</v>
      </c>
      <c r="BB39" s="16">
        <f>+'01'!AK39</f>
        <v>15.750120643259697</v>
      </c>
      <c r="BC39" s="16">
        <f>+'04'!Y39+'03'!P39+'02'!AD39+'01'!AL39</f>
        <v>2558933</v>
      </c>
      <c r="BD39" s="16">
        <f>+'02'!AE39</f>
        <v>0</v>
      </c>
      <c r="BE39" s="16">
        <f t="shared" si="7"/>
        <v>2558933</v>
      </c>
      <c r="BF39" s="16">
        <f>+'02'!AF39</f>
        <v>0</v>
      </c>
      <c r="BG39" s="16">
        <f>+'04'!Z39+'03'!Q39+'02'!AH39+'01'!AM39</f>
        <v>6379616.2799999993</v>
      </c>
      <c r="BH39" s="16">
        <f t="shared" si="8"/>
        <v>35010056.346135959</v>
      </c>
      <c r="BJ39" s="106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</row>
    <row r="40" spans="1:120" ht="14.45" customHeight="1" x14ac:dyDescent="0.2">
      <c r="A40" s="63">
        <v>35</v>
      </c>
      <c r="B40" s="64" t="s">
        <v>47</v>
      </c>
      <c r="C40" s="16">
        <f>+'01'!C40+'02'!D40+'03'!C40+'04'!C40</f>
        <v>68286770.030000001</v>
      </c>
      <c r="D40" s="16">
        <f>+'01'!D40</f>
        <v>1920119.3297849589</v>
      </c>
      <c r="E40" s="16">
        <f>+'01'!E40</f>
        <v>-4568.8100000000004</v>
      </c>
      <c r="F40" s="16">
        <f>+'02'!E40</f>
        <v>444126.16</v>
      </c>
      <c r="G40" s="16">
        <f>+'02'!F40</f>
        <v>1259200.95</v>
      </c>
      <c r="H40" s="16">
        <f>+'04'!D40</f>
        <v>-2684232.9300000002</v>
      </c>
      <c r="I40" s="16">
        <f t="shared" si="0"/>
        <v>69221414.729784951</v>
      </c>
      <c r="J40" s="16">
        <f>+'01'!G40</f>
        <v>0</v>
      </c>
      <c r="K40" s="16">
        <f>+'04'!F40+'03'!D40+'02'!H40+'01'!H40</f>
        <v>1639874.7999999998</v>
      </c>
      <c r="L40" s="16">
        <f>+'01'!I40</f>
        <v>514390.56104193762</v>
      </c>
      <c r="M40" s="16">
        <f>+'01'!J40</f>
        <v>-98.4</v>
      </c>
      <c r="N40" s="16">
        <f>+'02'!I40</f>
        <v>20964.2</v>
      </c>
      <c r="O40" s="16">
        <f>+'02'!J40</f>
        <v>563217.37</v>
      </c>
      <c r="P40" s="16">
        <f>+'03'!E40</f>
        <v>830396.47</v>
      </c>
      <c r="Q40" s="108">
        <f>+'04'!G40</f>
        <v>645594.4</v>
      </c>
      <c r="R40" s="16">
        <f t="shared" si="1"/>
        <v>4214339.401041938</v>
      </c>
      <c r="S40" s="16">
        <f>+'01'!L40</f>
        <v>0</v>
      </c>
      <c r="T40" s="16">
        <f>+'04'!I40</f>
        <v>157380.68</v>
      </c>
      <c r="U40" s="16">
        <f>+'04'!J40+'03'!G40+'02'!L40+'01'!M40</f>
        <v>12351727.529999999</v>
      </c>
      <c r="V40" s="16">
        <f>+'01'!N40</f>
        <v>301310.57959422824</v>
      </c>
      <c r="W40" s="16">
        <f>+'01'!O40</f>
        <v>-815.7</v>
      </c>
      <c r="X40" s="16">
        <f>+'02'!M40</f>
        <v>-4585.95</v>
      </c>
      <c r="Y40" s="16">
        <f>+'02'!N40</f>
        <v>279167.09000000003</v>
      </c>
      <c r="Z40" s="16">
        <f>+'04'!K40</f>
        <v>-440551.15</v>
      </c>
      <c r="AA40" s="16">
        <f t="shared" si="2"/>
        <v>12486252.399594229</v>
      </c>
      <c r="AB40" s="16">
        <f>+'01'!Q40</f>
        <v>0</v>
      </c>
      <c r="AC40" s="16">
        <f>+'04'!M40+'03'!H40+'02'!P40+'01'!R40</f>
        <v>3977153.93</v>
      </c>
      <c r="AD40" s="16">
        <f>+'01'!S40</f>
        <v>153371.13641407099</v>
      </c>
      <c r="AE40" s="16">
        <f>+'02'!Q40</f>
        <v>24501.07</v>
      </c>
      <c r="AF40" s="16">
        <f>+'02'!R40</f>
        <v>189522.6</v>
      </c>
      <c r="AG40" s="16">
        <f>+'04'!N40</f>
        <v>-273899</v>
      </c>
      <c r="AH40" s="16">
        <f t="shared" si="3"/>
        <v>4070649.7364140712</v>
      </c>
      <c r="AI40" s="16">
        <f>+'04'!P40+'03'!I40+'02'!T40+'01'!U40</f>
        <v>1890124.12</v>
      </c>
      <c r="AJ40" s="16">
        <f>+'01'!V40</f>
        <v>-56612.518561531193</v>
      </c>
      <c r="AK40" s="16">
        <f>+'01'!W40</f>
        <v>-250.7</v>
      </c>
      <c r="AL40" s="16">
        <f>+'02'!U40</f>
        <v>-8940.9599999999991</v>
      </c>
      <c r="AM40" s="16">
        <f>+'02'!V40</f>
        <v>-95829.77</v>
      </c>
      <c r="AN40" s="16">
        <f>+'04'!Q40</f>
        <v>-10339.209999999999</v>
      </c>
      <c r="AO40" s="16">
        <f t="shared" si="4"/>
        <v>1718150.9614384691</v>
      </c>
      <c r="AP40" s="16">
        <f>+'01'!Y40</f>
        <v>0</v>
      </c>
      <c r="AQ40" s="16">
        <f>+'04'!S40+'03'!J40+'02'!X40+'01'!Z40</f>
        <v>421.14</v>
      </c>
      <c r="AR40" s="16">
        <f>+'04'!T40+'03'!K40+'02'!Y40+'01'!AA40</f>
        <v>1442165.2799999998</v>
      </c>
      <c r="AS40" s="16">
        <f>+'04'!U40+'03'!L40+'02'!Z40+'01'!AB40</f>
        <v>618070.83000000007</v>
      </c>
      <c r="AT40" s="16">
        <f>+'04'!V40+'03'!M40+'02'!AA40+'01'!AC40</f>
        <v>1298741.02</v>
      </c>
      <c r="AU40" s="16">
        <f>+'01'!AD40</f>
        <v>-115.92</v>
      </c>
      <c r="AV40" s="16">
        <f t="shared" si="5"/>
        <v>1298625.1000000001</v>
      </c>
      <c r="AW40" s="16">
        <f>+'01'!AF40</f>
        <v>0</v>
      </c>
      <c r="AX40" s="16">
        <f>+'04'!W40+'03'!N40+'02'!AB40+'01'!AG40</f>
        <v>282814.03999999998</v>
      </c>
      <c r="AY40" s="16">
        <f>+'04'!X40+'03'!O40+'02'!AC40+'01'!AH40</f>
        <v>269810.32</v>
      </c>
      <c r="AZ40" s="16">
        <f>+'01'!AI40</f>
        <v>7197.8087452458167</v>
      </c>
      <c r="BA40" s="16">
        <f t="shared" si="6"/>
        <v>277008.12874524581</v>
      </c>
      <c r="BB40" s="16">
        <f>+'01'!AK40</f>
        <v>58.511254754183305</v>
      </c>
      <c r="BC40" s="16">
        <f>+'04'!Y40+'03'!P40+'02'!AD40+'01'!AL40</f>
        <v>4884335</v>
      </c>
      <c r="BD40" s="16">
        <f>+'02'!AE40</f>
        <v>0</v>
      </c>
      <c r="BE40" s="16">
        <f t="shared" si="7"/>
        <v>4884335</v>
      </c>
      <c r="BF40" s="16">
        <f>+'02'!AF40</f>
        <v>0</v>
      </c>
      <c r="BG40" s="16">
        <f>+'04'!Z40+'03'!Q40+'02'!AH40+'01'!AM40</f>
        <v>18654809.640000001</v>
      </c>
      <c r="BH40" s="16">
        <f t="shared" si="8"/>
        <v>119326495.57827367</v>
      </c>
      <c r="BJ40" s="106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</row>
    <row r="41" spans="1:120" ht="14.45" customHeight="1" x14ac:dyDescent="0.2">
      <c r="A41" s="63">
        <v>36</v>
      </c>
      <c r="B41" s="64" t="s">
        <v>48</v>
      </c>
      <c r="C41" s="16">
        <f>+'01'!C41+'02'!D41+'03'!C41+'04'!C41</f>
        <v>1893257938.21</v>
      </c>
      <c r="D41" s="16">
        <f>+'01'!D41</f>
        <v>46608235.353677668</v>
      </c>
      <c r="E41" s="16">
        <f>+'01'!E41</f>
        <v>108044.38147812842</v>
      </c>
      <c r="F41" s="16">
        <f>+'02'!E41</f>
        <v>10925499.59</v>
      </c>
      <c r="G41" s="16">
        <f>+'02'!F41</f>
        <v>38201280.130000003</v>
      </c>
      <c r="H41" s="16">
        <f>+'04'!D41</f>
        <v>-65214878.810000002</v>
      </c>
      <c r="I41" s="16">
        <f t="shared" si="0"/>
        <v>1923886118.8551559</v>
      </c>
      <c r="J41" s="16">
        <f>+'01'!G41</f>
        <v>878.29852187158212</v>
      </c>
      <c r="K41" s="16">
        <f>+'04'!F41+'03'!D41+'02'!H41+'01'!H41</f>
        <v>44366894.109999999</v>
      </c>
      <c r="L41" s="16">
        <f>+'01'!I41</f>
        <v>17023015.142026395</v>
      </c>
      <c r="M41" s="16">
        <f>+'01'!J41</f>
        <v>2326.880925147138</v>
      </c>
      <c r="N41" s="16">
        <f>+'02'!I41</f>
        <v>515719.11</v>
      </c>
      <c r="O41" s="16">
        <f>+'02'!J41</f>
        <v>17338897.210000001</v>
      </c>
      <c r="P41" s="16">
        <f>+'03'!E41</f>
        <v>24010153.120000001</v>
      </c>
      <c r="Q41" s="108">
        <f>+'04'!G41</f>
        <v>14747016.119999999</v>
      </c>
      <c r="R41" s="16">
        <f t="shared" si="1"/>
        <v>118004021.69295156</v>
      </c>
      <c r="S41" s="16">
        <f>+'01'!L41</f>
        <v>21.749074852861973</v>
      </c>
      <c r="T41" s="16">
        <f>+'04'!I41</f>
        <v>3613853.42</v>
      </c>
      <c r="U41" s="16">
        <f>+'04'!J41+'03'!G41+'02'!L41+'01'!M41</f>
        <v>341895402.80999994</v>
      </c>
      <c r="V41" s="16">
        <f>+'01'!N41</f>
        <v>7313896.6888342332</v>
      </c>
      <c r="W41" s="16">
        <f>+'01'!O41</f>
        <v>19289.821401399899</v>
      </c>
      <c r="X41" s="16">
        <f>+'02'!M41</f>
        <v>-112814.3</v>
      </c>
      <c r="Y41" s="16">
        <f>+'02'!N41</f>
        <v>8469291.75</v>
      </c>
      <c r="Z41" s="16">
        <f>+'04'!K41</f>
        <v>-10703426.59</v>
      </c>
      <c r="AA41" s="16">
        <f t="shared" si="2"/>
        <v>346881640.18023562</v>
      </c>
      <c r="AB41" s="16">
        <f>+'01'!Q41</f>
        <v>156.80859860010301</v>
      </c>
      <c r="AC41" s="16">
        <f>+'04'!M41+'03'!H41+'02'!P41+'01'!R41</f>
        <v>156709377.19999999</v>
      </c>
      <c r="AD41" s="16">
        <f>+'01'!S41</f>
        <v>7077780.1430750266</v>
      </c>
      <c r="AE41" s="16">
        <f>+'02'!Q41</f>
        <v>1130676.74</v>
      </c>
      <c r="AF41" s="16">
        <f>+'02'!R41</f>
        <v>6600527.5300000003</v>
      </c>
      <c r="AG41" s="16">
        <f>+'04'!N41</f>
        <v>-9539114.9199999999</v>
      </c>
      <c r="AH41" s="16">
        <f t="shared" si="3"/>
        <v>161979246.69307503</v>
      </c>
      <c r="AI41" s="16">
        <f>+'04'!P41+'03'!I41+'02'!T41+'01'!U41</f>
        <v>51899031.909999996</v>
      </c>
      <c r="AJ41" s="16">
        <f>+'01'!V41</f>
        <v>-1374190.420433817</v>
      </c>
      <c r="AK41" s="16">
        <f>+'01'!W41</f>
        <v>5928.5683988818855</v>
      </c>
      <c r="AL41" s="16">
        <f>+'02'!U41</f>
        <v>-219947.57</v>
      </c>
      <c r="AM41" s="16">
        <f>+'02'!V41</f>
        <v>-2907256.35</v>
      </c>
      <c r="AN41" s="16">
        <f>+'04'!Q41</f>
        <v>-251196.75</v>
      </c>
      <c r="AO41" s="16">
        <f t="shared" si="4"/>
        <v>47152369.387965061</v>
      </c>
      <c r="AP41" s="16">
        <f>+'01'!Y41</f>
        <v>48.191601118114924</v>
      </c>
      <c r="AQ41" s="16">
        <f>+'04'!S41+'03'!J41+'02'!X41+'01'!Z41</f>
        <v>11712.66</v>
      </c>
      <c r="AR41" s="16">
        <f>+'04'!T41+'03'!K41+'02'!Y41+'01'!AA41</f>
        <v>53383657.890000001</v>
      </c>
      <c r="AS41" s="16">
        <f>+'04'!U41+'03'!L41+'02'!Z41+'01'!AB41</f>
        <v>22878710.509999998</v>
      </c>
      <c r="AT41" s="16">
        <f>+'04'!V41+'03'!M41+'02'!AA41+'01'!AC41</f>
        <v>35493414.980000004</v>
      </c>
      <c r="AU41" s="16">
        <f>+'01'!AD41</f>
        <v>2741.4108715021316</v>
      </c>
      <c r="AV41" s="16">
        <f t="shared" si="5"/>
        <v>35496156.39087151</v>
      </c>
      <c r="AW41" s="16">
        <f>+'01'!AF41</f>
        <v>25.629128497868336</v>
      </c>
      <c r="AX41" s="16">
        <f>+'04'!W41+'03'!N41+'02'!AB41+'01'!AG41</f>
        <v>7651547.9499999993</v>
      </c>
      <c r="AY41" s="16">
        <f>+'04'!X41+'03'!O41+'02'!AC41+'01'!AH41</f>
        <v>7496320.2200000007</v>
      </c>
      <c r="AZ41" s="16">
        <f>+'01'!AI41</f>
        <v>227893.96259637832</v>
      </c>
      <c r="BA41" s="16">
        <f t="shared" si="6"/>
        <v>7724214.182596379</v>
      </c>
      <c r="BB41" s="16">
        <f>+'01'!AK41</f>
        <v>1852.5574036216726</v>
      </c>
      <c r="BC41" s="16">
        <f>+'04'!Y41+'03'!P41+'02'!AD41+'01'!AL41</f>
        <v>296924615</v>
      </c>
      <c r="BD41" s="16">
        <f>+'02'!AE41</f>
        <v>0</v>
      </c>
      <c r="BE41" s="16">
        <f t="shared" si="7"/>
        <v>296924615</v>
      </c>
      <c r="BF41" s="16">
        <f>+'02'!AF41</f>
        <v>0</v>
      </c>
      <c r="BG41" s="16">
        <f>+'04'!Z41+'03'!Q41+'02'!AH41+'01'!AM41</f>
        <v>450735197.88</v>
      </c>
      <c r="BH41" s="16">
        <f t="shared" si="8"/>
        <v>3476326045.9271798</v>
      </c>
      <c r="BJ41" s="106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</row>
    <row r="42" spans="1:120" ht="14.45" customHeight="1" x14ac:dyDescent="0.2">
      <c r="A42" s="63">
        <v>37</v>
      </c>
      <c r="B42" s="64" t="s">
        <v>49</v>
      </c>
      <c r="C42" s="16">
        <f>+'01'!C42+'02'!D42+'03'!C42+'04'!C42</f>
        <v>17167046.530000001</v>
      </c>
      <c r="D42" s="16">
        <f>+'01'!D42</f>
        <v>485595.41470926185</v>
      </c>
      <c r="E42" s="16">
        <f>+'01'!E42</f>
        <v>-1262.43</v>
      </c>
      <c r="F42" s="16">
        <f>+'02'!E42</f>
        <v>112248.04</v>
      </c>
      <c r="G42" s="16">
        <f>+'02'!F42</f>
        <v>315085.18</v>
      </c>
      <c r="H42" s="16">
        <f>+'04'!D42</f>
        <v>-679325.24</v>
      </c>
      <c r="I42" s="16">
        <f t="shared" si="0"/>
        <v>17399387.494709264</v>
      </c>
      <c r="J42" s="16">
        <f>+'01'!G42</f>
        <v>0</v>
      </c>
      <c r="K42" s="16">
        <f>+'04'!F42+'03'!D42+'02'!H42+'01'!H42</f>
        <v>412783.42000000004</v>
      </c>
      <c r="L42" s="16">
        <f>+'01'!I42</f>
        <v>127871.7377107979</v>
      </c>
      <c r="M42" s="16">
        <f>+'01'!J42</f>
        <v>-27.19</v>
      </c>
      <c r="N42" s="16">
        <f>+'02'!I42</f>
        <v>5298.47</v>
      </c>
      <c r="O42" s="16">
        <f>+'02'!J42</f>
        <v>140812.70000000001</v>
      </c>
      <c r="P42" s="16">
        <f>+'03'!E42</f>
        <v>208345.34</v>
      </c>
      <c r="Q42" s="108">
        <f>+'04'!G42</f>
        <v>163829.94</v>
      </c>
      <c r="R42" s="16">
        <f t="shared" si="1"/>
        <v>1058914.4177107981</v>
      </c>
      <c r="S42" s="16">
        <f>+'01'!L42</f>
        <v>0</v>
      </c>
      <c r="T42" s="16">
        <f>+'04'!I42</f>
        <v>39928.959999999999</v>
      </c>
      <c r="U42" s="16">
        <f>+'04'!J42+'03'!G42+'02'!L42+'01'!M42</f>
        <v>3105451.62</v>
      </c>
      <c r="V42" s="16">
        <f>+'01'!N42</f>
        <v>76201.011877076235</v>
      </c>
      <c r="W42" s="16">
        <f>+'01'!O42</f>
        <v>-225.39</v>
      </c>
      <c r="X42" s="16">
        <f>+'02'!M42</f>
        <v>-1159.05</v>
      </c>
      <c r="Y42" s="16">
        <f>+'02'!N42</f>
        <v>69854.94</v>
      </c>
      <c r="Z42" s="16">
        <f>+'04'!K42</f>
        <v>-111494.62</v>
      </c>
      <c r="AA42" s="16">
        <f t="shared" si="2"/>
        <v>3138628.5118770762</v>
      </c>
      <c r="AB42" s="16">
        <f>+'01'!Q42</f>
        <v>0</v>
      </c>
      <c r="AC42" s="16">
        <f>+'04'!M42+'03'!H42+'02'!P42+'01'!R42</f>
        <v>459168.51</v>
      </c>
      <c r="AD42" s="16">
        <f>+'01'!S42</f>
        <v>20781.800804923841</v>
      </c>
      <c r="AE42" s="16">
        <f>+'02'!Q42</f>
        <v>3319.9</v>
      </c>
      <c r="AF42" s="16">
        <f>+'02'!R42</f>
        <v>19303.55</v>
      </c>
      <c r="AG42" s="16">
        <f>+'04'!N42</f>
        <v>-27897.59</v>
      </c>
      <c r="AH42" s="16">
        <f t="shared" si="3"/>
        <v>474676.17080492387</v>
      </c>
      <c r="AI42" s="16">
        <f>+'04'!P42+'03'!I42+'02'!T42+'01'!U42</f>
        <v>475372.23</v>
      </c>
      <c r="AJ42" s="16">
        <f>+'01'!V42</f>
        <v>-14317.224456930662</v>
      </c>
      <c r="AK42" s="16">
        <f>+'01'!W42</f>
        <v>-69.27</v>
      </c>
      <c r="AL42" s="16">
        <f>+'02'!U42</f>
        <v>-2259.73</v>
      </c>
      <c r="AM42" s="16">
        <f>+'02'!V42</f>
        <v>-23979.13</v>
      </c>
      <c r="AN42" s="16">
        <f>+'04'!Q42</f>
        <v>-2616.65</v>
      </c>
      <c r="AO42" s="16">
        <f t="shared" si="4"/>
        <v>432130.2255430693</v>
      </c>
      <c r="AP42" s="16">
        <f>+'01'!Y42</f>
        <v>0</v>
      </c>
      <c r="AQ42" s="16">
        <f>+'04'!S42+'03'!J42+'02'!X42+'01'!Z42</f>
        <v>105.84</v>
      </c>
      <c r="AR42" s="16">
        <f>+'04'!T42+'03'!K42+'02'!Y42+'01'!AA42</f>
        <v>175774.81</v>
      </c>
      <c r="AS42" s="16">
        <f>+'04'!U42+'03'!L42+'02'!Z42+'01'!AB42</f>
        <v>75332.06</v>
      </c>
      <c r="AT42" s="16">
        <f>+'04'!V42+'03'!M42+'02'!AA42+'01'!AC42</f>
        <v>326727.13</v>
      </c>
      <c r="AU42" s="16">
        <f>+'01'!AD42</f>
        <v>-32.03</v>
      </c>
      <c r="AV42" s="16">
        <f t="shared" si="5"/>
        <v>326695.09999999998</v>
      </c>
      <c r="AW42" s="16">
        <f>+'01'!AF42</f>
        <v>0</v>
      </c>
      <c r="AX42" s="16">
        <f>+'04'!W42+'03'!N42+'02'!AB42+'01'!AG42</f>
        <v>71188.94</v>
      </c>
      <c r="AY42" s="16">
        <f>+'04'!X42+'03'!O42+'02'!AC42+'01'!AH42</f>
        <v>67811.95</v>
      </c>
      <c r="AZ42" s="16">
        <f>+'01'!AI42</f>
        <v>1794.3338147172283</v>
      </c>
      <c r="BA42" s="16">
        <f t="shared" si="6"/>
        <v>69606.28381471723</v>
      </c>
      <c r="BB42" s="16">
        <f>+'01'!AK42</f>
        <v>14.586185282771797</v>
      </c>
      <c r="BC42" s="16">
        <f>+'04'!Y42+'03'!P42+'02'!AD42+'01'!AL42</f>
        <v>1355541.42</v>
      </c>
      <c r="BD42" s="16">
        <f>+'02'!AE42</f>
        <v>0</v>
      </c>
      <c r="BE42" s="16">
        <f t="shared" si="7"/>
        <v>1355541.42</v>
      </c>
      <c r="BF42" s="16">
        <f>+'02'!AF42</f>
        <v>0</v>
      </c>
      <c r="BG42" s="16">
        <f>+'04'!Z42+'03'!Q42+'02'!AH42+'01'!AM42</f>
        <v>3541194.24</v>
      </c>
      <c r="BH42" s="16">
        <f t="shared" si="8"/>
        <v>28159119.060645141</v>
      </c>
      <c r="BJ42" s="106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</row>
    <row r="43" spans="1:120" ht="14.45" customHeight="1" x14ac:dyDescent="0.2">
      <c r="A43" s="63">
        <v>38</v>
      </c>
      <c r="B43" s="64" t="s">
        <v>50</v>
      </c>
      <c r="C43" s="16">
        <f>+'01'!C43+'02'!D43+'03'!C43+'04'!C43</f>
        <v>16499269.85</v>
      </c>
      <c r="D43" s="16">
        <f>+'01'!D43</f>
        <v>467814.06047226622</v>
      </c>
      <c r="E43" s="16">
        <f>+'01'!E43</f>
        <v>-1285.81</v>
      </c>
      <c r="F43" s="16">
        <f>+'02'!E43</f>
        <v>108091.7</v>
      </c>
      <c r="G43" s="16">
        <f>+'02'!F43</f>
        <v>302160.68</v>
      </c>
      <c r="H43" s="16">
        <f>+'04'!D43</f>
        <v>-655895.68000000005</v>
      </c>
      <c r="I43" s="16">
        <f t="shared" si="0"/>
        <v>16720154.800472267</v>
      </c>
      <c r="J43" s="16">
        <f>+'01'!G43</f>
        <v>0</v>
      </c>
      <c r="K43" s="16">
        <f>+'04'!F43+'03'!D43+'02'!H43+'01'!H43</f>
        <v>397042.85</v>
      </c>
      <c r="L43" s="16">
        <f>+'01'!I43</f>
        <v>121747.01441185235</v>
      </c>
      <c r="M43" s="16">
        <f>+'01'!J43</f>
        <v>-27.69</v>
      </c>
      <c r="N43" s="16">
        <f>+'02'!I43</f>
        <v>5102.28</v>
      </c>
      <c r="O43" s="16">
        <f>+'02'!J43</f>
        <v>134967.72</v>
      </c>
      <c r="P43" s="16">
        <f>+'03'!E43</f>
        <v>200122.53</v>
      </c>
      <c r="Q43" s="108">
        <f>+'04'!G43</f>
        <v>158433.19</v>
      </c>
      <c r="R43" s="16">
        <f t="shared" si="1"/>
        <v>1017387.8944118524</v>
      </c>
      <c r="S43" s="16">
        <f>+'01'!L43</f>
        <v>0</v>
      </c>
      <c r="T43" s="16">
        <f>+'04'!I43</f>
        <v>38608.559999999998</v>
      </c>
      <c r="U43" s="16">
        <f>+'04'!J43+'03'!G43+'02'!L43+'01'!M43</f>
        <v>2984830.2399999998</v>
      </c>
      <c r="V43" s="16">
        <f>+'01'!N43</f>
        <v>73410.711259812277</v>
      </c>
      <c r="W43" s="16">
        <f>+'01'!O43</f>
        <v>-229.56</v>
      </c>
      <c r="X43" s="16">
        <f>+'02'!M43</f>
        <v>-1116.1300000000001</v>
      </c>
      <c r="Y43" s="16">
        <f>+'02'!N43</f>
        <v>66989.56</v>
      </c>
      <c r="Z43" s="16">
        <f>+'04'!K43</f>
        <v>-107649.23</v>
      </c>
      <c r="AA43" s="16">
        <f t="shared" si="2"/>
        <v>3016235.591259812</v>
      </c>
      <c r="AB43" s="16">
        <f>+'01'!Q43</f>
        <v>0</v>
      </c>
      <c r="AC43" s="16">
        <f>+'04'!M43+'03'!H43+'02'!P43+'01'!R43</f>
        <v>364804.72</v>
      </c>
      <c r="AD43" s="16">
        <f>+'01'!S43</f>
        <v>16655.10797658694</v>
      </c>
      <c r="AE43" s="16">
        <f>+'02'!Q43</f>
        <v>2660.66</v>
      </c>
      <c r="AF43" s="16">
        <f>+'02'!R43</f>
        <v>15215.64</v>
      </c>
      <c r="AG43" s="16">
        <f>+'04'!N43</f>
        <v>-21989.71</v>
      </c>
      <c r="AH43" s="16">
        <f t="shared" si="3"/>
        <v>377346.4179765869</v>
      </c>
      <c r="AI43" s="16">
        <f>+'04'!P43+'03'!I43+'02'!T43+'01'!U43</f>
        <v>456914.46</v>
      </c>
      <c r="AJ43" s="16">
        <f>+'01'!V43</f>
        <v>-13792.961599317632</v>
      </c>
      <c r="AK43" s="16">
        <f>+'01'!W43</f>
        <v>-70.55</v>
      </c>
      <c r="AL43" s="16">
        <f>+'02'!U43</f>
        <v>-2176.06</v>
      </c>
      <c r="AM43" s="16">
        <f>+'02'!V43</f>
        <v>-22995.53</v>
      </c>
      <c r="AN43" s="16">
        <f>+'04'!Q43</f>
        <v>-2526.4</v>
      </c>
      <c r="AO43" s="16">
        <f t="shared" si="4"/>
        <v>415352.95840068243</v>
      </c>
      <c r="AP43" s="16">
        <f>+'01'!Y43</f>
        <v>0</v>
      </c>
      <c r="AQ43" s="16">
        <f>+'04'!S43+'03'!J43+'02'!X43+'01'!Z43</f>
        <v>101.65</v>
      </c>
      <c r="AR43" s="16">
        <f>+'04'!T43+'03'!K43+'02'!Y43+'01'!AA43</f>
        <v>130736.91999999998</v>
      </c>
      <c r="AS43" s="16">
        <f>+'04'!U43+'03'!L43+'02'!Z43+'01'!AB43</f>
        <v>56030.100000000006</v>
      </c>
      <c r="AT43" s="16">
        <f>+'04'!V43+'03'!M43+'02'!AA43+'01'!AC43</f>
        <v>314116.65999999997</v>
      </c>
      <c r="AU43" s="16">
        <f>+'01'!AD43</f>
        <v>-32.619999999999997</v>
      </c>
      <c r="AV43" s="16">
        <f t="shared" si="5"/>
        <v>314084.03999999998</v>
      </c>
      <c r="AW43" s="16">
        <f>+'01'!AF43</f>
        <v>0</v>
      </c>
      <c r="AX43" s="16">
        <f>+'04'!W43+'03'!N43+'02'!AB43+'01'!AG43</f>
        <v>68474.320000000007</v>
      </c>
      <c r="AY43" s="16">
        <f>+'04'!X43+'03'!O43+'02'!AC43+'01'!AH43</f>
        <v>65141.570000000007</v>
      </c>
      <c r="AZ43" s="16">
        <f>+'01'!AI43</f>
        <v>1711.7253553379837</v>
      </c>
      <c r="BA43" s="16">
        <f t="shared" si="6"/>
        <v>66853.295355337992</v>
      </c>
      <c r="BB43" s="16">
        <f>+'01'!AK43</f>
        <v>13.914644662016261</v>
      </c>
      <c r="BC43" s="16">
        <f>+'04'!Y43+'03'!P43+'02'!AD43+'01'!AL43</f>
        <v>0</v>
      </c>
      <c r="BD43" s="16">
        <f>+'02'!AE43</f>
        <v>0</v>
      </c>
      <c r="BE43" s="16">
        <f t="shared" si="7"/>
        <v>0</v>
      </c>
      <c r="BF43" s="16">
        <f>+'02'!AF43</f>
        <v>0</v>
      </c>
      <c r="BG43" s="16">
        <f>+'04'!Z43+'03'!Q43+'02'!AH43+'01'!AM43</f>
        <v>2799426.96</v>
      </c>
      <c r="BH43" s="16">
        <f t="shared" si="8"/>
        <v>25020807.4225212</v>
      </c>
      <c r="BJ43" s="106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</row>
    <row r="44" spans="1:120" ht="14.45" customHeight="1" x14ac:dyDescent="0.2">
      <c r="A44" s="63">
        <v>39</v>
      </c>
      <c r="B44" s="64" t="s">
        <v>51</v>
      </c>
      <c r="C44" s="16">
        <f>+'01'!C44+'02'!D44+'03'!C44+'04'!C44</f>
        <v>18993602.899999999</v>
      </c>
      <c r="D44" s="16">
        <f>+'01'!D44</f>
        <v>535342.544291939</v>
      </c>
      <c r="E44" s="16">
        <f>+'01'!E44</f>
        <v>-1433.66</v>
      </c>
      <c r="F44" s="16">
        <f>+'02'!E44</f>
        <v>123719.62</v>
      </c>
      <c r="G44" s="16">
        <f>+'02'!F44</f>
        <v>349189.99</v>
      </c>
      <c r="H44" s="16">
        <f>+'04'!D44</f>
        <v>-753532.93</v>
      </c>
      <c r="I44" s="16">
        <f t="shared" si="0"/>
        <v>19246888.464291938</v>
      </c>
      <c r="J44" s="16">
        <f>+'01'!G44</f>
        <v>0</v>
      </c>
      <c r="K44" s="16">
        <f>+'04'!F44+'03'!D44+'02'!H44+'01'!H44</f>
        <v>456802.87</v>
      </c>
      <c r="L44" s="16">
        <f>+'01'!I44</f>
        <v>140103.39189383032</v>
      </c>
      <c r="M44" s="16">
        <f>+'01'!J44</f>
        <v>-30.88</v>
      </c>
      <c r="N44" s="16">
        <f>+'02'!I44</f>
        <v>5839.97</v>
      </c>
      <c r="O44" s="16">
        <f>+'02'!J44</f>
        <v>156043.73000000001</v>
      </c>
      <c r="P44" s="16">
        <f>+'03'!E44</f>
        <v>230946.02</v>
      </c>
      <c r="Q44" s="108">
        <f>+'04'!G44</f>
        <v>181765.04</v>
      </c>
      <c r="R44" s="16">
        <f t="shared" si="1"/>
        <v>1171470.1418938302</v>
      </c>
      <c r="S44" s="16">
        <f>+'01'!L44</f>
        <v>0</v>
      </c>
      <c r="T44" s="16">
        <f>+'04'!I44</f>
        <v>44299.360000000001</v>
      </c>
      <c r="U44" s="16">
        <f>+'04'!J44+'03'!G44+'02'!L44+'01'!M44</f>
        <v>3435970.78</v>
      </c>
      <c r="V44" s="16">
        <f>+'01'!N44</f>
        <v>84007.472764788021</v>
      </c>
      <c r="W44" s="16">
        <f>+'01'!O44</f>
        <v>-255.96</v>
      </c>
      <c r="X44" s="16">
        <f>+'02'!M44</f>
        <v>-1277.5</v>
      </c>
      <c r="Y44" s="16">
        <f>+'02'!N44</f>
        <v>77416.039999999994</v>
      </c>
      <c r="Z44" s="16">
        <f>+'04'!K44</f>
        <v>-123673.99</v>
      </c>
      <c r="AA44" s="16">
        <f t="shared" si="2"/>
        <v>3472186.8427647878</v>
      </c>
      <c r="AB44" s="16">
        <f>+'01'!Q44</f>
        <v>0</v>
      </c>
      <c r="AC44" s="16">
        <f>+'04'!M44+'03'!H44+'02'!P44+'01'!R44</f>
        <v>0</v>
      </c>
      <c r="AD44" s="16">
        <f>+'01'!S44</f>
        <v>0</v>
      </c>
      <c r="AE44" s="16">
        <f>+'02'!Q44</f>
        <v>0</v>
      </c>
      <c r="AF44" s="16">
        <f>+'02'!R44</f>
        <v>0</v>
      </c>
      <c r="AG44" s="16">
        <f>+'04'!N44</f>
        <v>0</v>
      </c>
      <c r="AH44" s="16">
        <f t="shared" si="3"/>
        <v>0</v>
      </c>
      <c r="AI44" s="16">
        <f>+'04'!P44+'03'!I44+'02'!T44+'01'!U44</f>
        <v>525645</v>
      </c>
      <c r="AJ44" s="16">
        <f>+'01'!V44</f>
        <v>-15783.961577481194</v>
      </c>
      <c r="AK44" s="16">
        <f>+'01'!W44</f>
        <v>-78.67</v>
      </c>
      <c r="AL44" s="16">
        <f>+'02'!U44</f>
        <v>-2490.67</v>
      </c>
      <c r="AM44" s="16">
        <f>+'02'!V44</f>
        <v>-26574.63</v>
      </c>
      <c r="AN44" s="16">
        <f>+'04'!Q44</f>
        <v>-2902.48</v>
      </c>
      <c r="AO44" s="16">
        <f t="shared" si="4"/>
        <v>477814.58842251886</v>
      </c>
      <c r="AP44" s="16">
        <f>+'01'!Y44</f>
        <v>0</v>
      </c>
      <c r="AQ44" s="16">
        <f>+'04'!S44+'03'!J44+'02'!X44+'01'!Z44</f>
        <v>116.9</v>
      </c>
      <c r="AR44" s="16">
        <f>+'04'!T44+'03'!K44+'02'!Y44+'01'!AA44</f>
        <v>145490.71</v>
      </c>
      <c r="AS44" s="16">
        <f>+'04'!U44+'03'!L44+'02'!Z44+'01'!AB44</f>
        <v>62353.16</v>
      </c>
      <c r="AT44" s="16">
        <f>+'04'!V44+'03'!M44+'02'!AA44+'01'!AC44</f>
        <v>361382.04</v>
      </c>
      <c r="AU44" s="16">
        <f>+'01'!AD44</f>
        <v>-36.380000000000003</v>
      </c>
      <c r="AV44" s="16">
        <f t="shared" si="5"/>
        <v>361345.66</v>
      </c>
      <c r="AW44" s="16">
        <f>+'01'!AF44</f>
        <v>0</v>
      </c>
      <c r="AX44" s="16">
        <f>+'04'!W44+'03'!N44+'02'!AB44+'01'!AG44</f>
        <v>78780.570000000007</v>
      </c>
      <c r="AY44" s="16">
        <f>+'04'!X44+'03'!O44+'02'!AC44+'01'!AH44</f>
        <v>74937.279999999999</v>
      </c>
      <c r="AZ44" s="16">
        <f>+'01'!AI44</f>
        <v>1967.9722507237616</v>
      </c>
      <c r="BA44" s="16">
        <f t="shared" si="6"/>
        <v>76905.252250723759</v>
      </c>
      <c r="BB44" s="16">
        <f>+'01'!AK44</f>
        <v>15.99774927623843</v>
      </c>
      <c r="BC44" s="16">
        <f>+'04'!Y44+'03'!P44+'02'!AD44+'01'!AL44</f>
        <v>553506</v>
      </c>
      <c r="BD44" s="16">
        <f>+'02'!AE44</f>
        <v>0</v>
      </c>
      <c r="BE44" s="16">
        <f t="shared" si="7"/>
        <v>553506</v>
      </c>
      <c r="BF44" s="16">
        <f>+'02'!AF44</f>
        <v>0</v>
      </c>
      <c r="BG44" s="16">
        <f>+'04'!Z44+'03'!Q44+'02'!AH44+'01'!AM44</f>
        <v>3144076.2</v>
      </c>
      <c r="BH44" s="16">
        <f t="shared" si="8"/>
        <v>28835249.847373072</v>
      </c>
      <c r="BJ44" s="106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</row>
    <row r="45" spans="1:120" ht="14.45" customHeight="1" x14ac:dyDescent="0.2">
      <c r="A45" s="63">
        <v>40</v>
      </c>
      <c r="B45" s="64" t="s">
        <v>52</v>
      </c>
      <c r="C45" s="16">
        <f>+'01'!C45+'02'!D45+'03'!C45+'04'!C45</f>
        <v>77173074.319999993</v>
      </c>
      <c r="D45" s="16">
        <f>+'01'!D45</f>
        <v>2179712.5525810714</v>
      </c>
      <c r="E45" s="16">
        <f>+'01'!E45</f>
        <v>-5774.88</v>
      </c>
      <c r="F45" s="16">
        <f>+'02'!E45</f>
        <v>503780.87</v>
      </c>
      <c r="G45" s="16">
        <f>+'02'!F45</f>
        <v>1417286.88</v>
      </c>
      <c r="H45" s="16">
        <f>+'04'!D45</f>
        <v>-3058746.42</v>
      </c>
      <c r="I45" s="16">
        <f t="shared" si="0"/>
        <v>78209333.322581068</v>
      </c>
      <c r="J45" s="16">
        <f>+'01'!G45</f>
        <v>0</v>
      </c>
      <c r="K45" s="16">
        <f>+'04'!F45+'03'!D45+'02'!H45+'01'!H45</f>
        <v>1855952.0299999998</v>
      </c>
      <c r="L45" s="16">
        <f>+'01'!I45</f>
        <v>571741.95310310635</v>
      </c>
      <c r="M45" s="16">
        <f>+'01'!J45</f>
        <v>-124.37</v>
      </c>
      <c r="N45" s="16">
        <f>+'02'!I45</f>
        <v>23780.1</v>
      </c>
      <c r="O45" s="16">
        <f>+'02'!J45</f>
        <v>633342.88</v>
      </c>
      <c r="P45" s="16">
        <f>+'03'!E45</f>
        <v>937383.32</v>
      </c>
      <c r="Q45" s="108">
        <f>+'04'!G45</f>
        <v>737840.18</v>
      </c>
      <c r="R45" s="16">
        <f t="shared" si="1"/>
        <v>4759916.0931031061</v>
      </c>
      <c r="S45" s="16">
        <f>+'01'!L45</f>
        <v>0</v>
      </c>
      <c r="T45" s="16">
        <f>+'04'!I45</f>
        <v>179824.34</v>
      </c>
      <c r="U45" s="16">
        <f>+'04'!J45+'03'!G45+'02'!L45+'01'!M45</f>
        <v>13960574.190000001</v>
      </c>
      <c r="V45" s="16">
        <f>+'01'!N45</f>
        <v>342046.68552582688</v>
      </c>
      <c r="W45" s="16">
        <f>+'01'!O45</f>
        <v>-1031.03</v>
      </c>
      <c r="X45" s="16">
        <f>+'02'!M45</f>
        <v>-5201.93</v>
      </c>
      <c r="Y45" s="16">
        <f>+'02'!N45</f>
        <v>314215.02</v>
      </c>
      <c r="Z45" s="16">
        <f>+'04'!K45</f>
        <v>-502018.38</v>
      </c>
      <c r="AA45" s="16">
        <f t="shared" si="2"/>
        <v>14108584.555525828</v>
      </c>
      <c r="AB45" s="16">
        <f>+'01'!Q45</f>
        <v>0</v>
      </c>
      <c r="AC45" s="16">
        <f>+'04'!M45+'03'!H45+'02'!P45+'01'!R45</f>
        <v>2511798.4400000004</v>
      </c>
      <c r="AD45" s="16">
        <f>+'01'!S45</f>
        <v>130175.91026952221</v>
      </c>
      <c r="AE45" s="16">
        <f>+'02'!Q45</f>
        <v>20795.63</v>
      </c>
      <c r="AF45" s="16">
        <f>+'02'!R45</f>
        <v>91773.54</v>
      </c>
      <c r="AG45" s="16">
        <f>+'04'!N45</f>
        <v>-132631.57</v>
      </c>
      <c r="AH45" s="16">
        <f t="shared" si="3"/>
        <v>2621911.9502695226</v>
      </c>
      <c r="AI45" s="16">
        <f>+'04'!P45+'03'!I45+'02'!T45+'01'!U45</f>
        <v>2136423.04</v>
      </c>
      <c r="AJ45" s="16">
        <f>+'01'!V45</f>
        <v>-64266.327320197517</v>
      </c>
      <c r="AK45" s="16">
        <f>+'01'!W45</f>
        <v>-316.88</v>
      </c>
      <c r="AL45" s="16">
        <f>+'02'!U45</f>
        <v>-10141.9</v>
      </c>
      <c r="AM45" s="16">
        <f>+'02'!V45</f>
        <v>-107860.69</v>
      </c>
      <c r="AN45" s="16">
        <f>+'04'!Q45</f>
        <v>-11781.78</v>
      </c>
      <c r="AO45" s="16">
        <f t="shared" si="4"/>
        <v>1942055.4626798027</v>
      </c>
      <c r="AP45" s="16">
        <f>+'01'!Y45</f>
        <v>0</v>
      </c>
      <c r="AQ45" s="16">
        <f>+'04'!S45+'03'!J45+'02'!X45+'01'!Z45</f>
        <v>475.38</v>
      </c>
      <c r="AR45" s="16">
        <f>+'04'!T45+'03'!K45+'02'!Y45+'01'!AA45</f>
        <v>887486.33000000007</v>
      </c>
      <c r="AS45" s="16">
        <f>+'04'!U45+'03'!L45+'02'!Z45+'01'!AB45</f>
        <v>380351.28</v>
      </c>
      <c r="AT45" s="16">
        <f>+'04'!V45+'03'!M45+'02'!AA45+'01'!AC45</f>
        <v>1468606.58</v>
      </c>
      <c r="AU45" s="16">
        <f>+'01'!AD45</f>
        <v>-146.53</v>
      </c>
      <c r="AV45" s="16">
        <f t="shared" si="5"/>
        <v>1468460.05</v>
      </c>
      <c r="AW45" s="16">
        <f>+'01'!AF45</f>
        <v>0</v>
      </c>
      <c r="AX45" s="16">
        <f>+'04'!W45+'03'!N45+'02'!AB45+'01'!AG45</f>
        <v>320078.89</v>
      </c>
      <c r="AY45" s="16">
        <f>+'04'!X45+'03'!O45+'02'!AC45+'01'!AH45</f>
        <v>304657.82</v>
      </c>
      <c r="AZ45" s="16">
        <f>+'01'!AI45</f>
        <v>8028.0199282748654</v>
      </c>
      <c r="BA45" s="16">
        <f t="shared" si="6"/>
        <v>312685.83992827486</v>
      </c>
      <c r="BB45" s="16">
        <f>+'01'!AK45</f>
        <v>65.260071725134637</v>
      </c>
      <c r="BC45" s="16">
        <f>+'04'!Y45+'03'!P45+'02'!AD45+'01'!AL45</f>
        <v>0</v>
      </c>
      <c r="BD45" s="16">
        <f>+'02'!AE45</f>
        <v>0</v>
      </c>
      <c r="BE45" s="16">
        <f t="shared" si="7"/>
        <v>0</v>
      </c>
      <c r="BF45" s="16">
        <f>+'02'!AF45</f>
        <v>0</v>
      </c>
      <c r="BG45" s="16">
        <f>+'04'!Z45+'03'!Q45+'02'!AH45+'01'!AM45</f>
        <v>18508348.440000001</v>
      </c>
      <c r="BH45" s="16">
        <f t="shared" si="8"/>
        <v>123699577.19415931</v>
      </c>
      <c r="BJ45" s="106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</row>
    <row r="46" spans="1:120" ht="14.45" customHeight="1" x14ac:dyDescent="0.2">
      <c r="A46" s="63">
        <v>41</v>
      </c>
      <c r="B46" s="64" t="s">
        <v>53</v>
      </c>
      <c r="C46" s="16">
        <f>+'01'!C46+'02'!D46+'03'!C46+'04'!C46</f>
        <v>15262170.910000002</v>
      </c>
      <c r="D46" s="16">
        <f>+'01'!D46</f>
        <v>432872.65140584076</v>
      </c>
      <c r="E46" s="16">
        <f>+'01'!E46</f>
        <v>-1220.55</v>
      </c>
      <c r="F46" s="16">
        <f>+'02'!E46</f>
        <v>99997.87</v>
      </c>
      <c r="G46" s="16">
        <f>+'02'!F46</f>
        <v>279344.3</v>
      </c>
      <c r="H46" s="16">
        <f>+'04'!D46</f>
        <v>-608059.57999999996</v>
      </c>
      <c r="I46" s="16">
        <f t="shared" si="0"/>
        <v>15465105.601405842</v>
      </c>
      <c r="J46" s="16">
        <f>+'01'!G46</f>
        <v>0</v>
      </c>
      <c r="K46" s="16">
        <f>+'04'!F46+'03'!D46+'02'!H46+'01'!H46</f>
        <v>367400.4</v>
      </c>
      <c r="L46" s="16">
        <f>+'01'!I46</f>
        <v>112015.94967166784</v>
      </c>
      <c r="M46" s="16">
        <f>+'01'!J46</f>
        <v>-26.29</v>
      </c>
      <c r="N46" s="16">
        <f>+'02'!I46</f>
        <v>4720.22</v>
      </c>
      <c r="O46" s="16">
        <f>+'02'!J46</f>
        <v>124749.92</v>
      </c>
      <c r="P46" s="16">
        <f>+'03'!E46</f>
        <v>185134.39</v>
      </c>
      <c r="Q46" s="108">
        <f>+'04'!G46</f>
        <v>146974.32</v>
      </c>
      <c r="R46" s="16">
        <f t="shared" si="1"/>
        <v>940968.90967166796</v>
      </c>
      <c r="S46" s="16">
        <f>+'01'!L46</f>
        <v>0</v>
      </c>
      <c r="T46" s="16">
        <f>+'04'!I46</f>
        <v>35814.22</v>
      </c>
      <c r="U46" s="16">
        <f>+'04'!J46+'03'!G46+'02'!L46+'01'!M46</f>
        <v>2761108.23</v>
      </c>
      <c r="V46" s="16">
        <f>+'01'!N46</f>
        <v>67927.606093206414</v>
      </c>
      <c r="W46" s="16">
        <f>+'01'!O46</f>
        <v>-217.91</v>
      </c>
      <c r="X46" s="16">
        <f>+'02'!M46</f>
        <v>-1032.56</v>
      </c>
      <c r="Y46" s="16">
        <f>+'02'!N46</f>
        <v>61931.13</v>
      </c>
      <c r="Z46" s="16">
        <f>+'04'!K46</f>
        <v>-99798.1</v>
      </c>
      <c r="AA46" s="16">
        <f t="shared" si="2"/>
        <v>2789918.396093206</v>
      </c>
      <c r="AB46" s="16">
        <f>+'01'!Q46</f>
        <v>0</v>
      </c>
      <c r="AC46" s="16">
        <f>+'04'!M46+'03'!H46+'02'!P46+'01'!R46</f>
        <v>131575.04999999999</v>
      </c>
      <c r="AD46" s="16">
        <f>+'01'!S46</f>
        <v>8330.7353758243225</v>
      </c>
      <c r="AE46" s="16">
        <f>+'02'!Q46</f>
        <v>1330.84</v>
      </c>
      <c r="AF46" s="16">
        <f>+'02'!R46</f>
        <v>3540.31</v>
      </c>
      <c r="AG46" s="16">
        <f>+'04'!N46</f>
        <v>-5116.4799999999996</v>
      </c>
      <c r="AH46" s="16">
        <f t="shared" si="3"/>
        <v>139660.4553758243</v>
      </c>
      <c r="AI46" s="16">
        <f>+'04'!P46+'03'!I46+'02'!T46+'01'!U46</f>
        <v>422625.49</v>
      </c>
      <c r="AJ46" s="16">
        <f>+'01'!V46</f>
        <v>-12762.754185302067</v>
      </c>
      <c r="AK46" s="16">
        <f>+'01'!W46</f>
        <v>-66.97</v>
      </c>
      <c r="AL46" s="16">
        <f>+'02'!U46</f>
        <v>-2013.12</v>
      </c>
      <c r="AM46" s="16">
        <f>+'02'!V46</f>
        <v>-21259.119999999999</v>
      </c>
      <c r="AN46" s="16">
        <f>+'04'!Q46</f>
        <v>-2342.14</v>
      </c>
      <c r="AO46" s="16">
        <f t="shared" si="4"/>
        <v>384181.38581469795</v>
      </c>
      <c r="AP46" s="16">
        <f>+'01'!Y46</f>
        <v>0</v>
      </c>
      <c r="AQ46" s="16">
        <f>+'04'!S46+'03'!J46+'02'!X46+'01'!Z46</f>
        <v>93.97</v>
      </c>
      <c r="AR46" s="16">
        <f>+'04'!T46+'03'!K46+'02'!Y46+'01'!AA46</f>
        <v>45955.58</v>
      </c>
      <c r="AS46" s="16">
        <f>+'04'!U46+'03'!L46+'02'!Z46+'01'!AB46</f>
        <v>19695.240000000002</v>
      </c>
      <c r="AT46" s="16">
        <f>+'04'!V46+'03'!M46+'02'!AA46+'01'!AC46</f>
        <v>290585.12</v>
      </c>
      <c r="AU46" s="16">
        <f>+'01'!AD46</f>
        <v>-30.97</v>
      </c>
      <c r="AV46" s="16">
        <f t="shared" si="5"/>
        <v>290554.15000000002</v>
      </c>
      <c r="AW46" s="16">
        <f>+'01'!AF46</f>
        <v>0</v>
      </c>
      <c r="AX46" s="16">
        <f>+'04'!W46+'03'!N46+'02'!AB46+'01'!AG46</f>
        <v>63362.159999999996</v>
      </c>
      <c r="AY46" s="16">
        <f>+'04'!X46+'03'!O46+'02'!AC46+'01'!AH46</f>
        <v>60233.299999999996</v>
      </c>
      <c r="AZ46" s="16">
        <f>+'01'!AI46</f>
        <v>1576.3954100254853</v>
      </c>
      <c r="BA46" s="16">
        <f t="shared" si="6"/>
        <v>61809.695410025481</v>
      </c>
      <c r="BB46" s="16">
        <f>+'01'!AK46</f>
        <v>12.81458997451468</v>
      </c>
      <c r="BC46" s="16">
        <f>+'04'!Y46+'03'!P46+'02'!AD46+'01'!AL46</f>
        <v>0</v>
      </c>
      <c r="BD46" s="16">
        <f>+'02'!AE46</f>
        <v>0</v>
      </c>
      <c r="BE46" s="16">
        <f t="shared" si="7"/>
        <v>0</v>
      </c>
      <c r="BF46" s="16">
        <f>+'02'!AF46</f>
        <v>0</v>
      </c>
      <c r="BG46" s="16">
        <f>+'04'!Z46+'03'!Q46+'02'!AH46+'01'!AM46</f>
        <v>2878746.12</v>
      </c>
      <c r="BH46" s="16">
        <f t="shared" si="8"/>
        <v>23115878.698361229</v>
      </c>
      <c r="BJ46" s="106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</row>
    <row r="47" spans="1:120" ht="14.45" customHeight="1" x14ac:dyDescent="0.2">
      <c r="A47" s="63">
        <v>42</v>
      </c>
      <c r="B47" s="64" t="s">
        <v>54</v>
      </c>
      <c r="C47" s="16">
        <f>+'01'!C47+'02'!D47+'03'!C47+'04'!C47</f>
        <v>18325281.949999999</v>
      </c>
      <c r="D47" s="16">
        <f>+'01'!D47</f>
        <v>516222.02450797358</v>
      </c>
      <c r="E47" s="16">
        <f>+'01'!E47</f>
        <v>-1466.89</v>
      </c>
      <c r="F47" s="16">
        <f>+'02'!E47</f>
        <v>119244.89</v>
      </c>
      <c r="G47" s="16">
        <f>+'02'!F47</f>
        <v>336710.8</v>
      </c>
      <c r="H47" s="16">
        <f>+'04'!D47</f>
        <v>-730729.95</v>
      </c>
      <c r="I47" s="16">
        <f t="shared" si="0"/>
        <v>18565262.824507974</v>
      </c>
      <c r="J47" s="16">
        <f>+'01'!G47</f>
        <v>0</v>
      </c>
      <c r="K47" s="16">
        <f>+'04'!F47+'03'!D47+'02'!H47+'01'!H47</f>
        <v>441056</v>
      </c>
      <c r="L47" s="16">
        <f>+'01'!I47</f>
        <v>133349.70788186911</v>
      </c>
      <c r="M47" s="16">
        <f>+'01'!J47</f>
        <v>-31.59</v>
      </c>
      <c r="N47" s="16">
        <f>+'02'!I47</f>
        <v>5628.75</v>
      </c>
      <c r="O47" s="16">
        <f>+'02'!J47</f>
        <v>150402.95000000001</v>
      </c>
      <c r="P47" s="16">
        <f>+'03'!E47</f>
        <v>222993.35</v>
      </c>
      <c r="Q47" s="108">
        <f>+'04'!G47</f>
        <v>176500.32</v>
      </c>
      <c r="R47" s="16">
        <f t="shared" si="1"/>
        <v>1129899.4878818691</v>
      </c>
      <c r="S47" s="16">
        <f>+'01'!L47</f>
        <v>0</v>
      </c>
      <c r="T47" s="16">
        <f>+'04'!I47</f>
        <v>43011.519999999997</v>
      </c>
      <c r="U47" s="16">
        <f>+'04'!J47+'03'!G47+'02'!L47+'01'!M47</f>
        <v>3315282.3200000003</v>
      </c>
      <c r="V47" s="16">
        <f>+'01'!N47</f>
        <v>81007.026485808703</v>
      </c>
      <c r="W47" s="16">
        <f>+'01'!O47</f>
        <v>-261.89</v>
      </c>
      <c r="X47" s="16">
        <f>+'02'!M47</f>
        <v>-1231.3</v>
      </c>
      <c r="Y47" s="16">
        <f>+'02'!N47</f>
        <v>74649.38</v>
      </c>
      <c r="Z47" s="16">
        <f>+'04'!K47</f>
        <v>-119931.44</v>
      </c>
      <c r="AA47" s="16">
        <f t="shared" si="2"/>
        <v>3349514.096485809</v>
      </c>
      <c r="AB47" s="16">
        <f>+'01'!Q47</f>
        <v>0</v>
      </c>
      <c r="AC47" s="16">
        <f>+'04'!M47+'03'!H47+'02'!P47+'01'!R47</f>
        <v>114370.64</v>
      </c>
      <c r="AD47" s="16">
        <f>+'01'!S47</f>
        <v>7218.1064964409543</v>
      </c>
      <c r="AE47" s="16">
        <f>+'02'!Q47</f>
        <v>1153.0899999999999</v>
      </c>
      <c r="AF47" s="16">
        <f>+'02'!R47</f>
        <v>3096.94</v>
      </c>
      <c r="AG47" s="16">
        <f>+'04'!N47</f>
        <v>-4475.71</v>
      </c>
      <c r="AH47" s="16">
        <f t="shared" si="3"/>
        <v>121363.06649644095</v>
      </c>
      <c r="AI47" s="16">
        <f>+'04'!P47+'03'!I47+'02'!T47+'01'!U47</f>
        <v>506984.66000000003</v>
      </c>
      <c r="AJ47" s="16">
        <f>+'01'!V47</f>
        <v>-15220.214957995262</v>
      </c>
      <c r="AK47" s="16">
        <f>+'01'!W47</f>
        <v>-80.489999999999995</v>
      </c>
      <c r="AL47" s="16">
        <f>+'02'!U47</f>
        <v>-2400.59</v>
      </c>
      <c r="AM47" s="16">
        <f>+'02'!V47</f>
        <v>-25624.92</v>
      </c>
      <c r="AN47" s="16">
        <f>+'04'!Q47</f>
        <v>-2814.65</v>
      </c>
      <c r="AO47" s="16">
        <f t="shared" si="4"/>
        <v>460843.79504200473</v>
      </c>
      <c r="AP47" s="16">
        <f>+'01'!Y47</f>
        <v>0</v>
      </c>
      <c r="AQ47" s="16">
        <f>+'04'!S47+'03'!J47+'02'!X47+'01'!Z47</f>
        <v>112.62</v>
      </c>
      <c r="AR47" s="16">
        <f>+'04'!T47+'03'!K47+'02'!Y47+'01'!AA47</f>
        <v>41578.86</v>
      </c>
      <c r="AS47" s="16">
        <f>+'04'!U47+'03'!L47+'02'!Z47+'01'!AB47</f>
        <v>17819.52</v>
      </c>
      <c r="AT47" s="16">
        <f>+'04'!V47+'03'!M47+'02'!AA47+'01'!AC47</f>
        <v>348680.33</v>
      </c>
      <c r="AU47" s="16">
        <f>+'01'!AD47</f>
        <v>-37.22</v>
      </c>
      <c r="AV47" s="16">
        <f t="shared" si="5"/>
        <v>348643.11000000004</v>
      </c>
      <c r="AW47" s="16">
        <f>+'01'!AF47</f>
        <v>0</v>
      </c>
      <c r="AX47" s="16">
        <f>+'04'!W47+'03'!N47+'02'!AB47+'01'!AG47</f>
        <v>76064.87000000001</v>
      </c>
      <c r="AY47" s="16">
        <f>+'04'!X47+'03'!O47+'02'!AC47+'01'!AH47</f>
        <v>72216.84</v>
      </c>
      <c r="AZ47" s="16">
        <f>+'01'!AI47</f>
        <v>1877.1803446083882</v>
      </c>
      <c r="BA47" s="16">
        <f t="shared" si="6"/>
        <v>74094.020344608391</v>
      </c>
      <c r="BB47" s="16">
        <f>+'01'!AK47</f>
        <v>15.25965539161197</v>
      </c>
      <c r="BC47" s="16">
        <f>+'04'!Y47+'03'!P47+'02'!AD47+'01'!AL47</f>
        <v>0</v>
      </c>
      <c r="BD47" s="16">
        <f>+'02'!AE47</f>
        <v>0</v>
      </c>
      <c r="BE47" s="16">
        <f t="shared" si="7"/>
        <v>0</v>
      </c>
      <c r="BF47" s="16">
        <f>+'02'!AF47</f>
        <v>0</v>
      </c>
      <c r="BG47" s="16">
        <f>+'04'!Z47+'03'!Q47+'02'!AH47+'01'!AM47</f>
        <v>2189905.56</v>
      </c>
      <c r="BH47" s="16">
        <f t="shared" si="8"/>
        <v>26418128.610414091</v>
      </c>
      <c r="BJ47" s="106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</row>
    <row r="48" spans="1:120" ht="14.45" customHeight="1" x14ac:dyDescent="0.2">
      <c r="A48" s="63">
        <v>43</v>
      </c>
      <c r="B48" s="64" t="s">
        <v>55</v>
      </c>
      <c r="C48" s="16">
        <f>+'01'!C48+'02'!D48+'03'!C48+'04'!C48</f>
        <v>15759826.429999998</v>
      </c>
      <c r="D48" s="16">
        <f>+'01'!D48</f>
        <v>445448.5784352778</v>
      </c>
      <c r="E48" s="16">
        <f>+'01'!E48</f>
        <v>-1235.47</v>
      </c>
      <c r="F48" s="16">
        <f>+'02'!E48</f>
        <v>102916.63</v>
      </c>
      <c r="G48" s="16">
        <f>+'02'!F48</f>
        <v>289111.49</v>
      </c>
      <c r="H48" s="16">
        <f>+'04'!D48</f>
        <v>-627046.62</v>
      </c>
      <c r="I48" s="16">
        <f t="shared" si="0"/>
        <v>15969021.038435277</v>
      </c>
      <c r="J48" s="16">
        <f>+'01'!G48</f>
        <v>0</v>
      </c>
      <c r="K48" s="16">
        <f>+'04'!F48+'03'!D48+'02'!H48+'01'!H48</f>
        <v>379243.16000000003</v>
      </c>
      <c r="L48" s="16">
        <f>+'01'!I48</f>
        <v>115695.85988290263</v>
      </c>
      <c r="M48" s="16">
        <f>+'01'!J48</f>
        <v>-26.61</v>
      </c>
      <c r="N48" s="16">
        <f>+'02'!I48</f>
        <v>4858</v>
      </c>
      <c r="O48" s="16">
        <f>+'02'!J48</f>
        <v>129147.11</v>
      </c>
      <c r="P48" s="16">
        <f>+'03'!E48</f>
        <v>191441.84</v>
      </c>
      <c r="Q48" s="108">
        <f>+'04'!G48</f>
        <v>151434.91</v>
      </c>
      <c r="R48" s="16">
        <f t="shared" si="1"/>
        <v>971794.26988290274</v>
      </c>
      <c r="S48" s="16">
        <f>+'01'!L48</f>
        <v>0</v>
      </c>
      <c r="T48" s="16">
        <f>+'04'!I48</f>
        <v>36903.74</v>
      </c>
      <c r="U48" s="16">
        <f>+'04'!J48+'03'!G48+'02'!L48+'01'!M48</f>
        <v>2851085.09</v>
      </c>
      <c r="V48" s="16">
        <f>+'01'!N48</f>
        <v>69901.056286324761</v>
      </c>
      <c r="W48" s="16">
        <f>+'01'!O48</f>
        <v>-220.58</v>
      </c>
      <c r="X48" s="16">
        <f>+'02'!M48</f>
        <v>-1062.69</v>
      </c>
      <c r="Y48" s="16">
        <f>+'02'!N48</f>
        <v>64096.53</v>
      </c>
      <c r="Z48" s="16">
        <f>+'04'!K48</f>
        <v>-102914.36</v>
      </c>
      <c r="AA48" s="16">
        <f t="shared" si="2"/>
        <v>2880885.0462863245</v>
      </c>
      <c r="AB48" s="16">
        <f>+'01'!Q48</f>
        <v>0</v>
      </c>
      <c r="AC48" s="16">
        <f>+'04'!M48+'03'!H48+'02'!P48+'01'!R48</f>
        <v>274693.55</v>
      </c>
      <c r="AD48" s="16">
        <f>+'01'!S48</f>
        <v>16712.77641367988</v>
      </c>
      <c r="AE48" s="16">
        <f>+'02'!Q48</f>
        <v>2669.87</v>
      </c>
      <c r="AF48" s="16">
        <f>+'02'!R48</f>
        <v>7960.8</v>
      </c>
      <c r="AG48" s="16">
        <f>+'04'!N48</f>
        <v>-11504.99</v>
      </c>
      <c r="AH48" s="16">
        <f t="shared" si="3"/>
        <v>290532.00641367986</v>
      </c>
      <c r="AI48" s="16">
        <f>+'04'!P48+'03'!I48+'02'!T48+'01'!U48</f>
        <v>436243.68</v>
      </c>
      <c r="AJ48" s="16">
        <f>+'01'!V48</f>
        <v>-13133.54098554859</v>
      </c>
      <c r="AK48" s="16">
        <f>+'01'!W48</f>
        <v>-67.790000000000006</v>
      </c>
      <c r="AL48" s="16">
        <f>+'02'!U48</f>
        <v>-2071.87</v>
      </c>
      <c r="AM48" s="16">
        <f>+'02'!V48</f>
        <v>-22002.44</v>
      </c>
      <c r="AN48" s="16">
        <f>+'04'!Q48</f>
        <v>-2415.2800000000002</v>
      </c>
      <c r="AO48" s="16">
        <f t="shared" si="4"/>
        <v>396552.75901445141</v>
      </c>
      <c r="AP48" s="16">
        <f>+'01'!Y48</f>
        <v>0</v>
      </c>
      <c r="AQ48" s="16">
        <f>+'04'!S48+'03'!J48+'02'!X48+'01'!Z48</f>
        <v>97</v>
      </c>
      <c r="AR48" s="16">
        <f>+'04'!T48+'03'!K48+'02'!Y48+'01'!AA48</f>
        <v>96782.020000000019</v>
      </c>
      <c r="AS48" s="16">
        <f>+'04'!U48+'03'!L48+'02'!Z48+'01'!AB48</f>
        <v>41478.009999999995</v>
      </c>
      <c r="AT48" s="16">
        <f>+'04'!V48+'03'!M48+'02'!AA48+'01'!AC48</f>
        <v>299952.26</v>
      </c>
      <c r="AU48" s="16">
        <f>+'01'!AD48</f>
        <v>-31.35</v>
      </c>
      <c r="AV48" s="16">
        <f t="shared" si="5"/>
        <v>299920.91000000003</v>
      </c>
      <c r="AW48" s="16">
        <f>+'01'!AF48</f>
        <v>0</v>
      </c>
      <c r="AX48" s="16">
        <f>+'04'!W48+'03'!N48+'02'!AB48+'01'!AG48</f>
        <v>65404.55999999999</v>
      </c>
      <c r="AY48" s="16">
        <f>+'04'!X48+'03'!O48+'02'!AC48+'01'!AH48</f>
        <v>62174.36</v>
      </c>
      <c r="AZ48" s="16">
        <f>+'01'!AI48</f>
        <v>1627.1825664532603</v>
      </c>
      <c r="BA48" s="16">
        <f t="shared" si="6"/>
        <v>63801.542566453259</v>
      </c>
      <c r="BB48" s="16">
        <f>+'01'!AK48</f>
        <v>13.227433546739865</v>
      </c>
      <c r="BC48" s="16">
        <f>+'04'!Y48+'03'!P48+'02'!AD48+'01'!AL48</f>
        <v>254648</v>
      </c>
      <c r="BD48" s="16">
        <f>+'02'!AE48</f>
        <v>0</v>
      </c>
      <c r="BE48" s="16">
        <f t="shared" si="7"/>
        <v>254648</v>
      </c>
      <c r="BF48" s="16">
        <f>+'02'!AF48</f>
        <v>0</v>
      </c>
      <c r="BG48" s="16">
        <f>+'04'!Z48+'03'!Q48+'02'!AH48+'01'!AM48</f>
        <v>2751794.7600000002</v>
      </c>
      <c r="BH48" s="16">
        <f t="shared" si="8"/>
        <v>24119628.890032634</v>
      </c>
      <c r="BJ48" s="106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  <c r="CY48" s="109"/>
      <c r="CZ48" s="109"/>
      <c r="DA48" s="109"/>
      <c r="DB48" s="109"/>
      <c r="DC48" s="109"/>
      <c r="DD48" s="109"/>
      <c r="DE48" s="109"/>
      <c r="DF48" s="109"/>
      <c r="DG48" s="109"/>
      <c r="DH48" s="109"/>
      <c r="DI48" s="109"/>
      <c r="DJ48" s="109"/>
      <c r="DK48" s="109"/>
      <c r="DL48" s="109"/>
      <c r="DM48" s="109"/>
      <c r="DN48" s="109"/>
      <c r="DO48" s="109"/>
      <c r="DP48" s="109"/>
    </row>
    <row r="49" spans="1:120" ht="14.45" customHeight="1" x14ac:dyDescent="0.2">
      <c r="A49" s="63">
        <v>44</v>
      </c>
      <c r="B49" s="64" t="s">
        <v>56</v>
      </c>
      <c r="C49" s="16">
        <f>+'01'!C49+'02'!D49+'03'!C49+'04'!C49</f>
        <v>16587116.919999998</v>
      </c>
      <c r="D49" s="16">
        <f>+'01'!D49</f>
        <v>470078.41085890558</v>
      </c>
      <c r="E49" s="16">
        <f>+'01'!E49</f>
        <v>-1269.1500000000001</v>
      </c>
      <c r="F49" s="16">
        <f>+'02'!E49</f>
        <v>108630.04</v>
      </c>
      <c r="G49" s="16">
        <f>+'02'!F49</f>
        <v>303936.92</v>
      </c>
      <c r="H49" s="16">
        <f>+'04'!D49</f>
        <v>-658394.96</v>
      </c>
      <c r="I49" s="16">
        <f t="shared" si="0"/>
        <v>16810098.180858906</v>
      </c>
      <c r="J49" s="16">
        <f>+'01'!G49</f>
        <v>0</v>
      </c>
      <c r="K49" s="16">
        <f>+'04'!F49+'03'!D49+'02'!H49+'01'!H49</f>
        <v>399057.53</v>
      </c>
      <c r="L49" s="16">
        <f>+'01'!I49</f>
        <v>122810.5034087641</v>
      </c>
      <c r="M49" s="16">
        <f>+'01'!J49</f>
        <v>-27.33</v>
      </c>
      <c r="N49" s="16">
        <f>+'02'!I49</f>
        <v>5127.6899999999996</v>
      </c>
      <c r="O49" s="16">
        <f>+'02'!J49</f>
        <v>135782.22</v>
      </c>
      <c r="P49" s="16">
        <f>+'03'!E49</f>
        <v>201200.08</v>
      </c>
      <c r="Q49" s="108">
        <f>+'04'!G49</f>
        <v>158959.85999999999</v>
      </c>
      <c r="R49" s="16">
        <f t="shared" si="1"/>
        <v>1022910.553408764</v>
      </c>
      <c r="S49" s="16">
        <f>+'01'!L49</f>
        <v>0</v>
      </c>
      <c r="T49" s="16">
        <f>+'04'!I49</f>
        <v>38738.449999999997</v>
      </c>
      <c r="U49" s="16">
        <f>+'04'!J49+'03'!G49+'02'!L49+'01'!M49</f>
        <v>3000664.3599999994</v>
      </c>
      <c r="V49" s="16">
        <f>+'01'!N49</f>
        <v>73766.039554684001</v>
      </c>
      <c r="W49" s="16">
        <f>+'01'!O49</f>
        <v>-226.59</v>
      </c>
      <c r="X49" s="16">
        <f>+'02'!M49</f>
        <v>-1121.69</v>
      </c>
      <c r="Y49" s="16">
        <f>+'02'!N49</f>
        <v>67383.360000000001</v>
      </c>
      <c r="Z49" s="16">
        <f>+'04'!K49</f>
        <v>-108059.42</v>
      </c>
      <c r="AA49" s="16">
        <f t="shared" si="2"/>
        <v>3032406.0595546835</v>
      </c>
      <c r="AB49" s="16">
        <f>+'01'!Q49</f>
        <v>0</v>
      </c>
      <c r="AC49" s="16">
        <f>+'04'!M49+'03'!H49+'02'!P49+'01'!R49</f>
        <v>415315.99</v>
      </c>
      <c r="AD49" s="16">
        <f>+'01'!S49</f>
        <v>15981.247678613663</v>
      </c>
      <c r="AE49" s="16">
        <f>+'02'!Q49</f>
        <v>2553.0100000000002</v>
      </c>
      <c r="AF49" s="16">
        <f>+'02'!R49</f>
        <v>19819.97</v>
      </c>
      <c r="AG49" s="16">
        <f>+'04'!N49</f>
        <v>-28643.93</v>
      </c>
      <c r="AH49" s="16">
        <f t="shared" si="3"/>
        <v>425026.28767861362</v>
      </c>
      <c r="AI49" s="16">
        <f>+'04'!P49+'03'!I49+'02'!T49+'01'!U49</f>
        <v>459353.58999999997</v>
      </c>
      <c r="AJ49" s="16">
        <f>+'01'!V49</f>
        <v>-13859.723376205629</v>
      </c>
      <c r="AK49" s="16">
        <f>+'01'!W49</f>
        <v>-69.64</v>
      </c>
      <c r="AL49" s="16">
        <f>+'02'!U49</f>
        <v>-2186.89</v>
      </c>
      <c r="AM49" s="16">
        <f>+'02'!V49</f>
        <v>-23130.71</v>
      </c>
      <c r="AN49" s="16">
        <f>+'04'!Q49</f>
        <v>-2536.0300000000002</v>
      </c>
      <c r="AO49" s="16">
        <f t="shared" si="4"/>
        <v>417570.59662379423</v>
      </c>
      <c r="AP49" s="16">
        <f>+'01'!Y49</f>
        <v>0</v>
      </c>
      <c r="AQ49" s="16">
        <f>+'04'!S49+'03'!J49+'02'!X49+'01'!Z49</f>
        <v>102.21</v>
      </c>
      <c r="AR49" s="16">
        <f>+'04'!T49+'03'!K49+'02'!Y49+'01'!AA49</f>
        <v>152267.58000000002</v>
      </c>
      <c r="AS49" s="16">
        <f>+'04'!U49+'03'!L49+'02'!Z49+'01'!AB49</f>
        <v>65257.539999999994</v>
      </c>
      <c r="AT49" s="16">
        <f>+'04'!V49+'03'!M49+'02'!AA49+'01'!AC49</f>
        <v>315765.55</v>
      </c>
      <c r="AU49" s="16">
        <f>+'01'!AD49</f>
        <v>-32.200000000000003</v>
      </c>
      <c r="AV49" s="16">
        <f t="shared" si="5"/>
        <v>315733.34999999998</v>
      </c>
      <c r="AW49" s="16">
        <f>+'01'!AF49</f>
        <v>0</v>
      </c>
      <c r="AX49" s="16">
        <f>+'04'!W49+'03'!N49+'02'!AB49+'01'!AG49</f>
        <v>68821.77</v>
      </c>
      <c r="AY49" s="16">
        <f>+'04'!X49+'03'!O49+'02'!AC49+'01'!AH49</f>
        <v>65502.89</v>
      </c>
      <c r="AZ49" s="16">
        <f>+'01'!AI49</f>
        <v>1725.5628226176818</v>
      </c>
      <c r="BA49" s="16">
        <f t="shared" si="6"/>
        <v>67228.452822617677</v>
      </c>
      <c r="BB49" s="16">
        <f>+'01'!AK49</f>
        <v>14.027177382318117</v>
      </c>
      <c r="BC49" s="16">
        <f>+'04'!Y49+'03'!P49+'02'!AD49+'01'!AL49</f>
        <v>248206</v>
      </c>
      <c r="BD49" s="16">
        <f>+'02'!AE49</f>
        <v>0</v>
      </c>
      <c r="BE49" s="16">
        <f t="shared" si="7"/>
        <v>248206</v>
      </c>
      <c r="BF49" s="16">
        <f>+'02'!AF49</f>
        <v>0</v>
      </c>
      <c r="BG49" s="16">
        <f>+'04'!Z49+'03'!Q49+'02'!AH49+'01'!AM49</f>
        <v>3467275.68</v>
      </c>
      <c r="BH49" s="16">
        <f t="shared" si="8"/>
        <v>26131656.738124762</v>
      </c>
      <c r="BJ49" s="106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109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</row>
    <row r="50" spans="1:120" ht="14.45" customHeight="1" x14ac:dyDescent="0.2">
      <c r="A50" s="63">
        <v>45</v>
      </c>
      <c r="B50" s="64" t="s">
        <v>57</v>
      </c>
      <c r="C50" s="16">
        <f>+'01'!C50+'02'!D50+'03'!C50+'04'!C50</f>
        <v>47415824.949999996</v>
      </c>
      <c r="D50" s="16">
        <f>+'01'!D50</f>
        <v>1320994.2932499335</v>
      </c>
      <c r="E50" s="16">
        <f>+'01'!E50</f>
        <v>-2207.5700000000002</v>
      </c>
      <c r="F50" s="16">
        <f>+'02'!E50</f>
        <v>306167.19</v>
      </c>
      <c r="G50" s="16">
        <f>+'02'!F50</f>
        <v>882317.28</v>
      </c>
      <c r="H50" s="16">
        <f>+'04'!D50</f>
        <v>-1823560.71</v>
      </c>
      <c r="I50" s="16">
        <f t="shared" si="0"/>
        <v>48099535.433249928</v>
      </c>
      <c r="J50" s="16">
        <f>+'01'!G50</f>
        <v>0</v>
      </c>
      <c r="K50" s="16">
        <f>+'04'!F50+'03'!D50+'02'!H50+'01'!H50</f>
        <v>1134521.3700000001</v>
      </c>
      <c r="L50" s="16">
        <f>+'01'!I50</f>
        <v>373276.21037989814</v>
      </c>
      <c r="M50" s="16">
        <f>+'01'!J50</f>
        <v>-47.54</v>
      </c>
      <c r="N50" s="16">
        <f>+'02'!I50</f>
        <v>14452.09</v>
      </c>
      <c r="O50" s="16">
        <f>+'02'!J50</f>
        <v>395534.71</v>
      </c>
      <c r="P50" s="16">
        <f>+'03'!E50</f>
        <v>577681.13</v>
      </c>
      <c r="Q50" s="108">
        <f>+'04'!G50</f>
        <v>435278.65</v>
      </c>
      <c r="R50" s="16">
        <f t="shared" si="1"/>
        <v>2930696.6203798982</v>
      </c>
      <c r="S50" s="16">
        <f>+'01'!L50</f>
        <v>0</v>
      </c>
      <c r="T50" s="16">
        <f>+'04'!I50</f>
        <v>106177.33</v>
      </c>
      <c r="U50" s="16">
        <f>+'04'!J50+'03'!G50+'02'!L50+'01'!M50</f>
        <v>8574220.2699999996</v>
      </c>
      <c r="V50" s="16">
        <f>+'01'!N50</f>
        <v>207294.17696366931</v>
      </c>
      <c r="W50" s="16">
        <f>+'01'!O50</f>
        <v>-394.13</v>
      </c>
      <c r="X50" s="16">
        <f>+'02'!M50</f>
        <v>-3161.41</v>
      </c>
      <c r="Y50" s="16">
        <f>+'02'!N50</f>
        <v>195611.31</v>
      </c>
      <c r="Z50" s="16">
        <f>+'04'!K50</f>
        <v>-299292.87</v>
      </c>
      <c r="AA50" s="16">
        <f t="shared" si="2"/>
        <v>8674277.3469636701</v>
      </c>
      <c r="AB50" s="16">
        <f>+'01'!Q50</f>
        <v>0</v>
      </c>
      <c r="AC50" s="16">
        <f>+'04'!M50+'03'!H50+'02'!P50+'01'!R50</f>
        <v>4494389.6499999994</v>
      </c>
      <c r="AD50" s="16">
        <f>+'01'!S50</f>
        <v>168289.4298471061</v>
      </c>
      <c r="AE50" s="16">
        <f>+'02'!Q50</f>
        <v>26884.27</v>
      </c>
      <c r="AF50" s="16">
        <f>+'02'!R50</f>
        <v>218384.34</v>
      </c>
      <c r="AG50" s="16">
        <f>+'04'!N50</f>
        <v>-315610.13</v>
      </c>
      <c r="AH50" s="16">
        <f t="shared" si="3"/>
        <v>4592337.5598471053</v>
      </c>
      <c r="AI50" s="16">
        <f>+'04'!P50+'03'!I50+'02'!T50+'01'!U50</f>
        <v>1312308.02</v>
      </c>
      <c r="AJ50" s="16">
        <f>+'01'!V50</f>
        <v>-38948.003275746443</v>
      </c>
      <c r="AK50" s="16">
        <f>+'01'!W50</f>
        <v>-121.13</v>
      </c>
      <c r="AL50" s="16">
        <f>+'02'!U50</f>
        <v>-6163.63</v>
      </c>
      <c r="AM50" s="16">
        <f>+'02'!V50</f>
        <v>-67147.55</v>
      </c>
      <c r="AN50" s="16">
        <f>+'04'!Q50</f>
        <v>-7024.05</v>
      </c>
      <c r="AO50" s="16">
        <f t="shared" si="4"/>
        <v>1192903.6567242537</v>
      </c>
      <c r="AP50" s="16">
        <f>+'01'!Y50</f>
        <v>0</v>
      </c>
      <c r="AQ50" s="16">
        <f>+'04'!S50+'03'!J50+'02'!X50+'01'!Z50</f>
        <v>293.49</v>
      </c>
      <c r="AR50" s="16">
        <f>+'04'!T50+'03'!K50+'02'!Y50+'01'!AA50</f>
        <v>1583138.08</v>
      </c>
      <c r="AS50" s="16">
        <f>+'04'!U50+'03'!L50+'02'!Z50+'01'!AB50</f>
        <v>678487.76</v>
      </c>
      <c r="AT50" s="16">
        <f>+'04'!V50+'03'!M50+'02'!AA50+'01'!AC50</f>
        <v>900641.66</v>
      </c>
      <c r="AU50" s="16">
        <f>+'01'!AD50</f>
        <v>-56.01</v>
      </c>
      <c r="AV50" s="16">
        <f t="shared" si="5"/>
        <v>900585.65</v>
      </c>
      <c r="AW50" s="16">
        <f>+'01'!AF50</f>
        <v>0</v>
      </c>
      <c r="AX50" s="16">
        <f>+'04'!W50+'03'!N50+'02'!AB50+'01'!AG50</f>
        <v>195660.39</v>
      </c>
      <c r="AY50" s="16">
        <f>+'04'!X50+'03'!O50+'02'!AC50+'01'!AH50</f>
        <v>187852.78</v>
      </c>
      <c r="AZ50" s="16">
        <f>+'01'!AI50</f>
        <v>5179.1683856943027</v>
      </c>
      <c r="BA50" s="16">
        <f t="shared" si="6"/>
        <v>193031.9483856943</v>
      </c>
      <c r="BB50" s="16">
        <f>+'01'!AK50</f>
        <v>42.101614305697815</v>
      </c>
      <c r="BC50" s="16">
        <f>+'04'!Y50+'03'!P50+'02'!AD50+'01'!AL50</f>
        <v>2273882</v>
      </c>
      <c r="BD50" s="16">
        <f>+'02'!AE50</f>
        <v>0</v>
      </c>
      <c r="BE50" s="16">
        <f t="shared" si="7"/>
        <v>2273882</v>
      </c>
      <c r="BF50" s="16">
        <f>+'02'!AF50</f>
        <v>0</v>
      </c>
      <c r="BG50" s="16">
        <f>+'04'!Z50+'03'!Q50+'02'!AH50+'01'!AM50</f>
        <v>18581538.120000001</v>
      </c>
      <c r="BH50" s="16">
        <f t="shared" si="8"/>
        <v>90002587.48716487</v>
      </c>
      <c r="BJ50" s="106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109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</row>
    <row r="51" spans="1:120" ht="14.45" customHeight="1" x14ac:dyDescent="0.2">
      <c r="A51" s="63">
        <v>46</v>
      </c>
      <c r="B51" s="64" t="s">
        <v>58</v>
      </c>
      <c r="C51" s="16">
        <f>+'01'!C51+'02'!D51+'03'!C51+'04'!C51</f>
        <v>17856788.140000001</v>
      </c>
      <c r="D51" s="16">
        <f>+'01'!D51</f>
        <v>506714.84975104476</v>
      </c>
      <c r="E51" s="16">
        <f>+'01'!E51</f>
        <v>-1429.39</v>
      </c>
      <c r="F51" s="16">
        <f>+'02'!E51</f>
        <v>117055.72</v>
      </c>
      <c r="G51" s="16">
        <f>+'02'!F51</f>
        <v>326735.37</v>
      </c>
      <c r="H51" s="16">
        <f>+'04'!D51</f>
        <v>-711449.88</v>
      </c>
      <c r="I51" s="16">
        <f t="shared" si="0"/>
        <v>18094414.809751045</v>
      </c>
      <c r="J51" s="16">
        <f>+'01'!G51</f>
        <v>0</v>
      </c>
      <c r="K51" s="16">
        <f>+'04'!F51+'03'!D51+'02'!H51+'01'!H51</f>
        <v>429871.24</v>
      </c>
      <c r="L51" s="16">
        <f>+'01'!I51</f>
        <v>131111.08728802553</v>
      </c>
      <c r="M51" s="16">
        <f>+'01'!J51</f>
        <v>-30.78</v>
      </c>
      <c r="N51" s="16">
        <f>+'02'!I51</f>
        <v>5525.41</v>
      </c>
      <c r="O51" s="16">
        <f>+'02'!J51</f>
        <v>145910.26999999999</v>
      </c>
      <c r="P51" s="16">
        <f>+'03'!E51</f>
        <v>216559.57</v>
      </c>
      <c r="Q51" s="108">
        <f>+'04'!G51</f>
        <v>171977.99</v>
      </c>
      <c r="R51" s="16">
        <f t="shared" si="1"/>
        <v>1100924.7872880255</v>
      </c>
      <c r="S51" s="16">
        <f>+'01'!L51</f>
        <v>0</v>
      </c>
      <c r="T51" s="16">
        <f>+'04'!I51</f>
        <v>41906.769999999997</v>
      </c>
      <c r="U51" s="16">
        <f>+'04'!J51+'03'!G51+'02'!L51+'01'!M51</f>
        <v>3230507.5199999996</v>
      </c>
      <c r="V51" s="16">
        <f>+'01'!N51</f>
        <v>79515.133616507359</v>
      </c>
      <c r="W51" s="16">
        <f>+'01'!O51</f>
        <v>-255.2</v>
      </c>
      <c r="X51" s="16">
        <f>+'02'!M51</f>
        <v>-1208.69</v>
      </c>
      <c r="Y51" s="16">
        <f>+'02'!N51</f>
        <v>72437.81</v>
      </c>
      <c r="Z51" s="16">
        <f>+'04'!K51</f>
        <v>-116767.09</v>
      </c>
      <c r="AA51" s="16">
        <f t="shared" si="2"/>
        <v>3264229.4836165071</v>
      </c>
      <c r="AB51" s="16">
        <f>+'01'!Q51</f>
        <v>0</v>
      </c>
      <c r="AC51" s="16">
        <f>+'04'!M51+'03'!H51+'02'!P51+'01'!R51</f>
        <v>0</v>
      </c>
      <c r="AD51" s="16">
        <f>+'01'!S51</f>
        <v>0</v>
      </c>
      <c r="AE51" s="16">
        <f>+'02'!Q51</f>
        <v>0</v>
      </c>
      <c r="AF51" s="16">
        <f>+'02'!R51</f>
        <v>0</v>
      </c>
      <c r="AG51" s="16">
        <f>+'04'!N51</f>
        <v>0</v>
      </c>
      <c r="AH51" s="16">
        <f t="shared" si="3"/>
        <v>0</v>
      </c>
      <c r="AI51" s="16">
        <f>+'04'!P51+'03'!I51+'02'!T51+'01'!U51</f>
        <v>494503.98</v>
      </c>
      <c r="AJ51" s="16">
        <f>+'01'!V51</f>
        <v>-14939.906802639816</v>
      </c>
      <c r="AK51" s="16">
        <f>+'01'!W51</f>
        <v>-78.430000000000007</v>
      </c>
      <c r="AL51" s="16">
        <f>+'02'!U51</f>
        <v>-2356.52</v>
      </c>
      <c r="AM51" s="16">
        <f>+'02'!V51</f>
        <v>-24865.75</v>
      </c>
      <c r="AN51" s="16">
        <f>+'04'!Q51</f>
        <v>-2740.39</v>
      </c>
      <c r="AO51" s="16">
        <f t="shared" si="4"/>
        <v>449522.98319736012</v>
      </c>
      <c r="AP51" s="16">
        <f>+'01'!Y51</f>
        <v>0</v>
      </c>
      <c r="AQ51" s="16">
        <f>+'04'!S51+'03'!J51+'02'!X51+'01'!Z51</f>
        <v>109.96000000000001</v>
      </c>
      <c r="AR51" s="16">
        <f>+'04'!T51+'03'!K51+'02'!Y51+'01'!AA51</f>
        <v>256461.8</v>
      </c>
      <c r="AS51" s="16">
        <f>+'04'!U51+'03'!L51+'02'!Z51+'01'!AB51</f>
        <v>109912.20999999999</v>
      </c>
      <c r="AT51" s="16">
        <f>+'04'!V51+'03'!M51+'02'!AA51+'01'!AC51</f>
        <v>340002.16000000003</v>
      </c>
      <c r="AU51" s="16">
        <f>+'01'!AD51</f>
        <v>-36.270000000000003</v>
      </c>
      <c r="AV51" s="16">
        <f t="shared" si="5"/>
        <v>339965.89</v>
      </c>
      <c r="AW51" s="16">
        <f>+'01'!AF51</f>
        <v>0</v>
      </c>
      <c r="AX51" s="16">
        <f>+'04'!W51+'03'!N51+'02'!AB51+'01'!AG51</f>
        <v>74135.91</v>
      </c>
      <c r="AY51" s="16">
        <f>+'04'!X51+'03'!O51+'02'!AC51+'01'!AH51</f>
        <v>70479.37</v>
      </c>
      <c r="AZ51" s="16">
        <f>+'01'!AI51</f>
        <v>1845.1506786170651</v>
      </c>
      <c r="BA51" s="16">
        <f t="shared" si="6"/>
        <v>72324.52067861706</v>
      </c>
      <c r="BB51" s="16">
        <f>+'01'!AK51</f>
        <v>14.999321382935127</v>
      </c>
      <c r="BC51" s="16">
        <f>+'04'!Y51+'03'!P51+'02'!AD51+'01'!AL51</f>
        <v>0</v>
      </c>
      <c r="BD51" s="16">
        <f>+'02'!AE51</f>
        <v>0</v>
      </c>
      <c r="BE51" s="16">
        <f t="shared" si="7"/>
        <v>0</v>
      </c>
      <c r="BF51" s="16">
        <f>+'02'!AF51</f>
        <v>0</v>
      </c>
      <c r="BG51" s="16">
        <f>+'04'!Z51+'03'!Q51+'02'!AH51+'01'!AM51</f>
        <v>12470665.32</v>
      </c>
      <c r="BH51" s="16">
        <f t="shared" si="8"/>
        <v>36274589.443852946</v>
      </c>
      <c r="BJ51" s="106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9"/>
      <c r="CO51" s="109"/>
      <c r="CP51" s="109"/>
      <c r="CQ51" s="109"/>
      <c r="CR51" s="109"/>
      <c r="CS51" s="109"/>
      <c r="CT51" s="109"/>
      <c r="CU51" s="109"/>
      <c r="CV51" s="109"/>
      <c r="CW51" s="109"/>
      <c r="CX51" s="109"/>
      <c r="CY51" s="109"/>
      <c r="CZ51" s="109"/>
      <c r="DA51" s="109"/>
      <c r="DB51" s="109"/>
      <c r="DC51" s="109"/>
      <c r="DD51" s="109"/>
      <c r="DE51" s="109"/>
      <c r="DF51" s="109"/>
      <c r="DG51" s="109"/>
      <c r="DH51" s="109"/>
      <c r="DI51" s="109"/>
      <c r="DJ51" s="109"/>
      <c r="DK51" s="109"/>
      <c r="DL51" s="109"/>
      <c r="DM51" s="109"/>
      <c r="DN51" s="109"/>
      <c r="DO51" s="109"/>
      <c r="DP51" s="109"/>
    </row>
    <row r="52" spans="1:120" ht="14.45" customHeight="1" x14ac:dyDescent="0.2">
      <c r="A52" s="63">
        <v>47</v>
      </c>
      <c r="B52" s="64" t="s">
        <v>59</v>
      </c>
      <c r="C52" s="16">
        <f>+'01'!C52+'02'!D52+'03'!C52+'04'!C52</f>
        <v>15992389.5</v>
      </c>
      <c r="D52" s="16">
        <f>+'01'!D52</f>
        <v>454782.51303874812</v>
      </c>
      <c r="E52" s="16">
        <f>+'01'!E52</f>
        <v>-1274.24</v>
      </c>
      <c r="F52" s="16">
        <f>+'02'!E52</f>
        <v>105064.61</v>
      </c>
      <c r="G52" s="16">
        <f>+'02'!F52</f>
        <v>292281.98</v>
      </c>
      <c r="H52" s="16">
        <f>+'04'!D52</f>
        <v>-636751.73</v>
      </c>
      <c r="I52" s="16">
        <f t="shared" si="0"/>
        <v>16206492.633038748</v>
      </c>
      <c r="J52" s="16">
        <f>+'01'!G52</f>
        <v>0</v>
      </c>
      <c r="K52" s="16">
        <f>+'04'!F52+'03'!D52+'02'!H52+'01'!H52</f>
        <v>384989.51</v>
      </c>
      <c r="L52" s="16">
        <f>+'01'!I52</f>
        <v>117853.11497907477</v>
      </c>
      <c r="M52" s="16">
        <f>+'01'!J52</f>
        <v>-27.44</v>
      </c>
      <c r="N52" s="16">
        <f>+'02'!I52</f>
        <v>4959.3900000000003</v>
      </c>
      <c r="O52" s="16">
        <f>+'02'!J52</f>
        <v>130519.4</v>
      </c>
      <c r="P52" s="16">
        <f>+'03'!E52</f>
        <v>193747.43</v>
      </c>
      <c r="Q52" s="108">
        <f>+'04'!G52</f>
        <v>153939.54</v>
      </c>
      <c r="R52" s="16">
        <f t="shared" si="1"/>
        <v>985980.94497907488</v>
      </c>
      <c r="S52" s="16">
        <f>+'01'!L52</f>
        <v>0</v>
      </c>
      <c r="T52" s="16">
        <f>+'04'!I52</f>
        <v>37510.879999999997</v>
      </c>
      <c r="U52" s="16">
        <f>+'04'!J52+'03'!G52+'02'!L52+'01'!M52</f>
        <v>2893195.76</v>
      </c>
      <c r="V52" s="16">
        <f>+'01'!N52</f>
        <v>71365.763818632797</v>
      </c>
      <c r="W52" s="16">
        <f>+'01'!O52</f>
        <v>-227.5</v>
      </c>
      <c r="X52" s="16">
        <f>+'02'!M52</f>
        <v>-1084.8699999999999</v>
      </c>
      <c r="Y52" s="16">
        <f>+'02'!N52</f>
        <v>64799.43</v>
      </c>
      <c r="Z52" s="16">
        <f>+'04'!K52</f>
        <v>-104507.22</v>
      </c>
      <c r="AA52" s="16">
        <f t="shared" si="2"/>
        <v>2923541.3638186324</v>
      </c>
      <c r="AB52" s="16">
        <f>+'01'!Q52</f>
        <v>0</v>
      </c>
      <c r="AC52" s="16">
        <f>+'04'!M52+'03'!H52+'02'!P52+'01'!R52</f>
        <v>498459.61</v>
      </c>
      <c r="AD52" s="16">
        <f>+'01'!S52</f>
        <v>32028.889410190477</v>
      </c>
      <c r="AE52" s="16">
        <f>+'02'!Q52</f>
        <v>5116.62</v>
      </c>
      <c r="AF52" s="16">
        <f>+'02'!R52</f>
        <v>13019.33</v>
      </c>
      <c r="AG52" s="16">
        <f>+'04'!N52</f>
        <v>-18815.599999999999</v>
      </c>
      <c r="AH52" s="16">
        <f t="shared" si="3"/>
        <v>529808.84941019048</v>
      </c>
      <c r="AI52" s="16">
        <f>+'04'!P52+'03'!I52+'02'!T52+'01'!U52</f>
        <v>443009.35</v>
      </c>
      <c r="AJ52" s="16">
        <f>+'01'!V52</f>
        <v>-13408.741353460236</v>
      </c>
      <c r="AK52" s="16">
        <f>+'01'!W52</f>
        <v>-69.92</v>
      </c>
      <c r="AL52" s="16">
        <f>+'02'!U52</f>
        <v>-2115.12</v>
      </c>
      <c r="AM52" s="16">
        <f>+'02'!V52</f>
        <v>-22243.72</v>
      </c>
      <c r="AN52" s="16">
        <f>+'04'!Q52</f>
        <v>-2452.66</v>
      </c>
      <c r="AO52" s="16">
        <f t="shared" si="4"/>
        <v>402719.18864653975</v>
      </c>
      <c r="AP52" s="16">
        <f>+'01'!Y52</f>
        <v>0</v>
      </c>
      <c r="AQ52" s="16">
        <f>+'04'!S52+'03'!J52+'02'!X52+'01'!Z52</f>
        <v>98.56</v>
      </c>
      <c r="AR52" s="16">
        <f>+'04'!T52+'03'!K52+'02'!Y52+'01'!AA52</f>
        <v>156961.98000000001</v>
      </c>
      <c r="AS52" s="16">
        <f>+'04'!U52+'03'!L52+'02'!Z52+'01'!AB52</f>
        <v>67269.41</v>
      </c>
      <c r="AT52" s="16">
        <f>+'04'!V52+'03'!M52+'02'!AA52+'01'!AC52</f>
        <v>304563.04000000004</v>
      </c>
      <c r="AU52" s="16">
        <f>+'01'!AD52</f>
        <v>-32.33</v>
      </c>
      <c r="AV52" s="16">
        <f t="shared" si="5"/>
        <v>304530.71000000002</v>
      </c>
      <c r="AW52" s="16">
        <f>+'01'!AF52</f>
        <v>0</v>
      </c>
      <c r="AX52" s="16">
        <f>+'04'!W52+'03'!N52+'02'!AB52+'01'!AG52</f>
        <v>66395.59</v>
      </c>
      <c r="AY52" s="16">
        <f>+'04'!X52+'03'!O52+'02'!AC52+'01'!AH52</f>
        <v>63154.729999999996</v>
      </c>
      <c r="AZ52" s="16">
        <f>+'01'!AI52</f>
        <v>1658.1508421065346</v>
      </c>
      <c r="BA52" s="16">
        <f t="shared" si="6"/>
        <v>64812.880842106533</v>
      </c>
      <c r="BB52" s="16">
        <f>+'01'!AK52</f>
        <v>13.47915789346564</v>
      </c>
      <c r="BC52" s="16">
        <f>+'04'!Y52+'03'!P52+'02'!AD52+'01'!AL52</f>
        <v>0</v>
      </c>
      <c r="BD52" s="16">
        <f>+'02'!AE52</f>
        <v>0</v>
      </c>
      <c r="BE52" s="16">
        <f t="shared" si="7"/>
        <v>0</v>
      </c>
      <c r="BF52" s="16">
        <f>+'02'!AF52</f>
        <v>0</v>
      </c>
      <c r="BG52" s="16">
        <f>+'04'!Z52+'03'!Q52+'02'!AH52+'01'!AM52</f>
        <v>4628856.72</v>
      </c>
      <c r="BH52" s="16">
        <f t="shared" si="8"/>
        <v>26374993.189893186</v>
      </c>
      <c r="BJ52" s="106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</row>
    <row r="53" spans="1:120" ht="14.45" customHeight="1" x14ac:dyDescent="0.2">
      <c r="A53" s="63">
        <v>48</v>
      </c>
      <c r="B53" s="64" t="s">
        <v>60</v>
      </c>
      <c r="C53" s="16">
        <f>+'01'!C53+'02'!D53+'03'!C53+'04'!C53</f>
        <v>46699178.019999996</v>
      </c>
      <c r="D53" s="16">
        <f>+'01'!D53</f>
        <v>1315129.8374344925</v>
      </c>
      <c r="E53" s="16">
        <f>+'01'!E53</f>
        <v>-3110.34</v>
      </c>
      <c r="F53" s="16">
        <f>+'02'!E53</f>
        <v>304203.82</v>
      </c>
      <c r="G53" s="16">
        <f>+'02'!F53</f>
        <v>860429.6</v>
      </c>
      <c r="H53" s="16">
        <f>+'04'!D53</f>
        <v>-1834715.94</v>
      </c>
      <c r="I53" s="16">
        <f t="shared" si="0"/>
        <v>47341114.997434489</v>
      </c>
      <c r="J53" s="16">
        <f>+'01'!G53</f>
        <v>0</v>
      </c>
      <c r="K53" s="16">
        <f>+'04'!F53+'03'!D53+'02'!H53+'01'!H53</f>
        <v>1121452.44</v>
      </c>
      <c r="L53" s="16">
        <f>+'01'!I53</f>
        <v>352709.23993360164</v>
      </c>
      <c r="M53" s="16">
        <f>+'01'!J53</f>
        <v>-66.989999999999995</v>
      </c>
      <c r="N53" s="16">
        <f>+'02'!I53</f>
        <v>14359.41</v>
      </c>
      <c r="O53" s="16">
        <f>+'02'!J53</f>
        <v>384845.87</v>
      </c>
      <c r="P53" s="16">
        <f>+'03'!E53</f>
        <v>567461.02</v>
      </c>
      <c r="Q53" s="108">
        <f>+'04'!G53</f>
        <v>441305.4</v>
      </c>
      <c r="R53" s="16">
        <f t="shared" si="1"/>
        <v>2882066.3899336015</v>
      </c>
      <c r="S53" s="16">
        <f>+'01'!L53</f>
        <v>0</v>
      </c>
      <c r="T53" s="16">
        <f>+'04'!I53</f>
        <v>107579.21</v>
      </c>
      <c r="U53" s="16">
        <f>+'04'!J53+'03'!G53+'02'!L53+'01'!M53</f>
        <v>8446913.1699999999</v>
      </c>
      <c r="V53" s="16">
        <f>+'01'!N53</f>
        <v>206373.90989831294</v>
      </c>
      <c r="W53" s="16">
        <f>+'01'!O53</f>
        <v>-555.30999999999995</v>
      </c>
      <c r="X53" s="16">
        <f>+'02'!M53</f>
        <v>-3141.14</v>
      </c>
      <c r="Y53" s="16">
        <f>+'02'!N53</f>
        <v>190758.77</v>
      </c>
      <c r="Z53" s="16">
        <f>+'04'!K53</f>
        <v>-301123.73</v>
      </c>
      <c r="AA53" s="16">
        <f t="shared" si="2"/>
        <v>8539225.6698983107</v>
      </c>
      <c r="AB53" s="16">
        <f>+'01'!Q53</f>
        <v>0</v>
      </c>
      <c r="AC53" s="16">
        <f>+'04'!M53+'03'!H53+'02'!P53+'01'!R53</f>
        <v>1980437.3599999999</v>
      </c>
      <c r="AD53" s="16">
        <f>+'01'!S53</f>
        <v>89736.977947436855</v>
      </c>
      <c r="AE53" s="16">
        <f>+'02'!Q53</f>
        <v>14335.5</v>
      </c>
      <c r="AF53" s="16">
        <f>+'02'!R53</f>
        <v>83171.64</v>
      </c>
      <c r="AG53" s="16">
        <f>+'04'!N53</f>
        <v>-120200.06</v>
      </c>
      <c r="AH53" s="16">
        <f t="shared" si="3"/>
        <v>2047481.4179474367</v>
      </c>
      <c r="AI53" s="16">
        <f>+'04'!P53+'03'!I53+'02'!T53+'01'!U53</f>
        <v>1292881.24</v>
      </c>
      <c r="AJ53" s="16">
        <f>+'01'!V53</f>
        <v>-38775.096514924393</v>
      </c>
      <c r="AK53" s="16">
        <f>+'01'!W53</f>
        <v>-170.67</v>
      </c>
      <c r="AL53" s="16">
        <f>+'02'!U53</f>
        <v>-6124.1</v>
      </c>
      <c r="AM53" s="16">
        <f>+'02'!V53</f>
        <v>-65481.82</v>
      </c>
      <c r="AN53" s="16">
        <f>+'04'!Q53</f>
        <v>-7067.02</v>
      </c>
      <c r="AO53" s="16">
        <f t="shared" si="4"/>
        <v>1175262.5334850755</v>
      </c>
      <c r="AP53" s="16">
        <f>+'01'!Y53</f>
        <v>0</v>
      </c>
      <c r="AQ53" s="16">
        <f>+'04'!S53+'03'!J53+'02'!X53+'01'!Z53</f>
        <v>288.13</v>
      </c>
      <c r="AR53" s="16">
        <f>+'04'!T53+'03'!K53+'02'!Y53+'01'!AA53</f>
        <v>801646.09000000008</v>
      </c>
      <c r="AS53" s="16">
        <f>+'04'!U53+'03'!L53+'02'!Z53+'01'!AB53</f>
        <v>343562.61000000004</v>
      </c>
      <c r="AT53" s="16">
        <f>+'04'!V53+'03'!M53+'02'!AA53+'01'!AC53</f>
        <v>888291.96</v>
      </c>
      <c r="AU53" s="16">
        <f>+'01'!AD53</f>
        <v>-78.92</v>
      </c>
      <c r="AV53" s="16">
        <f t="shared" si="5"/>
        <v>888213.03999999992</v>
      </c>
      <c r="AW53" s="16">
        <f>+'01'!AF53</f>
        <v>0</v>
      </c>
      <c r="AX53" s="16">
        <f>+'04'!W53+'03'!N53+'02'!AB53+'01'!AG53</f>
        <v>193406.51</v>
      </c>
      <c r="AY53" s="16">
        <f>+'04'!X53+'03'!O53+'02'!AC53+'01'!AH53</f>
        <v>184587.06</v>
      </c>
      <c r="AZ53" s="16">
        <f>+'01'!AI53</f>
        <v>4934.527031366526</v>
      </c>
      <c r="BA53" s="16">
        <f t="shared" si="6"/>
        <v>189521.58703136654</v>
      </c>
      <c r="BB53" s="16">
        <f>+'01'!AK53</f>
        <v>40.112968633474388</v>
      </c>
      <c r="BC53" s="16">
        <f>+'04'!Y53+'03'!P53+'02'!AD53+'01'!AL53</f>
        <v>0</v>
      </c>
      <c r="BD53" s="16">
        <f>+'02'!AE53</f>
        <v>0</v>
      </c>
      <c r="BE53" s="16">
        <f t="shared" si="7"/>
        <v>0</v>
      </c>
      <c r="BF53" s="16">
        <f>+'02'!AF53</f>
        <v>0</v>
      </c>
      <c r="BG53" s="16">
        <f>+'04'!Z53+'03'!Q53+'02'!AH53+'01'!AM53</f>
        <v>13489104.24</v>
      </c>
      <c r="BH53" s="16">
        <f t="shared" si="8"/>
        <v>77998512.538698897</v>
      </c>
      <c r="BJ53" s="106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</row>
    <row r="54" spans="1:120" ht="14.45" customHeight="1" x14ac:dyDescent="0.2">
      <c r="A54" s="63">
        <v>49</v>
      </c>
      <c r="B54" s="64" t="s">
        <v>61</v>
      </c>
      <c r="C54" s="16">
        <f>+'01'!C54+'02'!D54+'03'!C54+'04'!C54</f>
        <v>16039181.390000001</v>
      </c>
      <c r="D54" s="16">
        <f>+'01'!D54</f>
        <v>455430.04938647803</v>
      </c>
      <c r="E54" s="16">
        <f>+'01'!E54</f>
        <v>-1269.48</v>
      </c>
      <c r="F54" s="16">
        <f>+'02'!E54</f>
        <v>105218.56</v>
      </c>
      <c r="G54" s="16">
        <f>+'02'!F54</f>
        <v>293420.45</v>
      </c>
      <c r="H54" s="16">
        <f>+'04'!D54</f>
        <v>-638353.62</v>
      </c>
      <c r="I54" s="16">
        <f t="shared" si="0"/>
        <v>16253627.349386482</v>
      </c>
      <c r="J54" s="16">
        <f>+'01'!G54</f>
        <v>0</v>
      </c>
      <c r="K54" s="16">
        <f>+'04'!F54+'03'!D54+'02'!H54+'01'!H54</f>
        <v>386065.25</v>
      </c>
      <c r="L54" s="16">
        <f>+'01'!I54</f>
        <v>118157.24097439568</v>
      </c>
      <c r="M54" s="16">
        <f>+'01'!J54</f>
        <v>-27.34</v>
      </c>
      <c r="N54" s="16">
        <f>+'02'!I54</f>
        <v>4966.66</v>
      </c>
      <c r="O54" s="16">
        <f>+'02'!J54</f>
        <v>131041.44</v>
      </c>
      <c r="P54" s="16">
        <f>+'03'!E54</f>
        <v>194438.08</v>
      </c>
      <c r="Q54" s="108">
        <f>+'04'!G54</f>
        <v>154277.1</v>
      </c>
      <c r="R54" s="16">
        <f t="shared" si="1"/>
        <v>988918.43097439548</v>
      </c>
      <c r="S54" s="16">
        <f>+'01'!L54</f>
        <v>0</v>
      </c>
      <c r="T54" s="16">
        <f>+'04'!I54</f>
        <v>37594.129999999997</v>
      </c>
      <c r="U54" s="16">
        <f>+'04'!J54+'03'!G54+'02'!L54+'01'!M54</f>
        <v>2901642.92</v>
      </c>
      <c r="V54" s="16">
        <f>+'01'!N54</f>
        <v>71467.377061735082</v>
      </c>
      <c r="W54" s="16">
        <f>+'01'!O54</f>
        <v>-226.65</v>
      </c>
      <c r="X54" s="16">
        <f>+'02'!M54</f>
        <v>-1086.46</v>
      </c>
      <c r="Y54" s="16">
        <f>+'02'!N54</f>
        <v>65051.839999999997</v>
      </c>
      <c r="Z54" s="16">
        <f>+'04'!K54</f>
        <v>-104770.13</v>
      </c>
      <c r="AA54" s="16">
        <f t="shared" si="2"/>
        <v>2932078.8970617349</v>
      </c>
      <c r="AB54" s="16">
        <f>+'01'!Q54</f>
        <v>0</v>
      </c>
      <c r="AC54" s="16">
        <f>+'04'!M54+'03'!H54+'02'!P54+'01'!R54</f>
        <v>259282.54</v>
      </c>
      <c r="AD54" s="16">
        <f>+'01'!S54</f>
        <v>14623.590629689197</v>
      </c>
      <c r="AE54" s="16">
        <f>+'02'!Q54</f>
        <v>2336.12</v>
      </c>
      <c r="AF54" s="16">
        <f>+'02'!R54</f>
        <v>8479.33</v>
      </c>
      <c r="AG54" s="16">
        <f>+'04'!N54</f>
        <v>-12254.36</v>
      </c>
      <c r="AH54" s="16">
        <f t="shared" si="3"/>
        <v>272467.22062968923</v>
      </c>
      <c r="AI54" s="16">
        <f>+'04'!P54+'03'!I54+'02'!T54+'01'!U54</f>
        <v>444229.54</v>
      </c>
      <c r="AJ54" s="16">
        <f>+'01'!V54</f>
        <v>-13427.833220791852</v>
      </c>
      <c r="AK54" s="16">
        <f>+'01'!W54</f>
        <v>-69.66</v>
      </c>
      <c r="AL54" s="16">
        <f>+'02'!U54</f>
        <v>-2118.2199999999998</v>
      </c>
      <c r="AM54" s="16">
        <f>+'02'!V54</f>
        <v>-22330.36</v>
      </c>
      <c r="AN54" s="16">
        <f>+'04'!Q54</f>
        <v>-2458.83</v>
      </c>
      <c r="AO54" s="16">
        <f t="shared" si="4"/>
        <v>403824.6367792082</v>
      </c>
      <c r="AP54" s="16">
        <f>+'01'!Y54</f>
        <v>0</v>
      </c>
      <c r="AQ54" s="16">
        <f>+'04'!S54+'03'!J54+'02'!X54+'01'!Z54</f>
        <v>98.820000000000007</v>
      </c>
      <c r="AR54" s="16">
        <f>+'04'!T54+'03'!K54+'02'!Y54+'01'!AA54</f>
        <v>97311.48000000001</v>
      </c>
      <c r="AS54" s="16">
        <f>+'04'!U54+'03'!L54+'02'!Z54+'01'!AB54</f>
        <v>41704.909999999996</v>
      </c>
      <c r="AT54" s="16">
        <f>+'04'!V54+'03'!M54+'02'!AA54+'01'!AC54</f>
        <v>305407.19</v>
      </c>
      <c r="AU54" s="16">
        <f>+'01'!AD54</f>
        <v>-32.21</v>
      </c>
      <c r="AV54" s="16">
        <f t="shared" si="5"/>
        <v>305374.98</v>
      </c>
      <c r="AW54" s="16">
        <f>+'01'!AF54</f>
        <v>0</v>
      </c>
      <c r="AX54" s="16">
        <f>+'04'!W54+'03'!N54+'02'!AB54+'01'!AG54</f>
        <v>66581.100000000006</v>
      </c>
      <c r="AY54" s="16">
        <f>+'04'!X54+'03'!O54+'02'!AC54+'01'!AH54</f>
        <v>63327</v>
      </c>
      <c r="AZ54" s="16">
        <f>+'01'!AI54</f>
        <v>1662.1086611196888</v>
      </c>
      <c r="BA54" s="16">
        <f t="shared" si="6"/>
        <v>64989.108661119688</v>
      </c>
      <c r="BB54" s="16">
        <f>+'01'!AK54</f>
        <v>13.511338880311078</v>
      </c>
      <c r="BC54" s="16">
        <f>+'04'!Y54+'03'!P54+'02'!AD54+'01'!AL54</f>
        <v>140331</v>
      </c>
      <c r="BD54" s="16">
        <f>+'02'!AE54</f>
        <v>0</v>
      </c>
      <c r="BE54" s="16">
        <f t="shared" si="7"/>
        <v>140331</v>
      </c>
      <c r="BF54" s="16">
        <f>+'02'!AF54</f>
        <v>0</v>
      </c>
      <c r="BG54" s="16">
        <f>+'04'!Z54+'03'!Q54+'02'!AH54+'01'!AM54</f>
        <v>3447331.92</v>
      </c>
      <c r="BH54" s="16">
        <f t="shared" si="8"/>
        <v>25052247.494831514</v>
      </c>
      <c r="BJ54" s="106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</row>
    <row r="55" spans="1:120" ht="14.45" customHeight="1" x14ac:dyDescent="0.2">
      <c r="A55" s="63">
        <v>50</v>
      </c>
      <c r="B55" s="64" t="s">
        <v>62</v>
      </c>
      <c r="C55" s="16">
        <f>+'01'!C55+'02'!D55+'03'!C55+'04'!C55</f>
        <v>81844657.420000002</v>
      </c>
      <c r="D55" s="16">
        <f>+'01'!D55</f>
        <v>2295998.8437013165</v>
      </c>
      <c r="E55" s="16">
        <f>+'01'!E55</f>
        <v>-4704.37</v>
      </c>
      <c r="F55" s="16">
        <f>+'02'!E55</f>
        <v>531569.97</v>
      </c>
      <c r="G55" s="16">
        <f>+'02'!F55</f>
        <v>1513930.89</v>
      </c>
      <c r="H55" s="16">
        <f>+'04'!D55</f>
        <v>-3184241.93</v>
      </c>
      <c r="I55" s="16">
        <f t="shared" si="0"/>
        <v>82997210.823701307</v>
      </c>
      <c r="J55" s="16">
        <f>+'01'!G55</f>
        <v>0</v>
      </c>
      <c r="K55" s="16">
        <f>+'04'!F55+'03'!D55+'02'!H55+'01'!H55</f>
        <v>1962254.62</v>
      </c>
      <c r="L55" s="16">
        <f>+'01'!I55</f>
        <v>630810.86279365642</v>
      </c>
      <c r="M55" s="16">
        <f>+'01'!J55</f>
        <v>-101.31</v>
      </c>
      <c r="N55" s="16">
        <f>+'02'!I55</f>
        <v>25091.83</v>
      </c>
      <c r="O55" s="16">
        <f>+'02'!J55</f>
        <v>677821.91</v>
      </c>
      <c r="P55" s="16">
        <f>+'03'!E55</f>
        <v>995247.34</v>
      </c>
      <c r="Q55" s="108">
        <f>+'04'!G55</f>
        <v>763366.46</v>
      </c>
      <c r="R55" s="16">
        <f t="shared" si="1"/>
        <v>5054491.7127936566</v>
      </c>
      <c r="S55" s="16">
        <f>+'01'!L55</f>
        <v>0</v>
      </c>
      <c r="T55" s="16">
        <f>+'04'!I55</f>
        <v>186140.78</v>
      </c>
      <c r="U55" s="16">
        <f>+'04'!J55+'03'!G55+'02'!L55+'01'!M55</f>
        <v>14802167.800000001</v>
      </c>
      <c r="V55" s="16">
        <f>+'01'!N55</f>
        <v>360294.66065569979</v>
      </c>
      <c r="W55" s="16">
        <f>+'01'!O55</f>
        <v>-839.9</v>
      </c>
      <c r="X55" s="16">
        <f>+'02'!M55</f>
        <v>-5488.87</v>
      </c>
      <c r="Y55" s="16">
        <f>+'02'!N55</f>
        <v>335641.17</v>
      </c>
      <c r="Z55" s="16">
        <f>+'04'!K55</f>
        <v>-522615.4</v>
      </c>
      <c r="AA55" s="16">
        <f t="shared" si="2"/>
        <v>14969159.4606557</v>
      </c>
      <c r="AB55" s="16">
        <f>+'01'!Q55</f>
        <v>0</v>
      </c>
      <c r="AC55" s="16">
        <f>+'04'!M55+'03'!H55+'02'!P55+'01'!R55</f>
        <v>6076710.4499999993</v>
      </c>
      <c r="AD55" s="16">
        <f>+'01'!S55</f>
        <v>277108.16678007873</v>
      </c>
      <c r="AE55" s="16">
        <f>+'02'!Q55</f>
        <v>44268.08</v>
      </c>
      <c r="AF55" s="16">
        <f>+'02'!R55</f>
        <v>253724.31</v>
      </c>
      <c r="AG55" s="16">
        <f>+'04'!N55</f>
        <v>-366683.63</v>
      </c>
      <c r="AH55" s="16">
        <f t="shared" si="3"/>
        <v>6285127.3767800778</v>
      </c>
      <c r="AI55" s="16">
        <f>+'04'!P55+'03'!I55+'02'!T55+'01'!U55</f>
        <v>2265877.0199999996</v>
      </c>
      <c r="AJ55" s="16">
        <f>+'01'!V55</f>
        <v>-67694.895384888456</v>
      </c>
      <c r="AK55" s="16">
        <f>+'01'!W55</f>
        <v>-258.14</v>
      </c>
      <c r="AL55" s="16">
        <f>+'02'!U55</f>
        <v>-10701.34</v>
      </c>
      <c r="AM55" s="16">
        <f>+'02'!V55</f>
        <v>-115215.65</v>
      </c>
      <c r="AN55" s="16">
        <f>+'04'!Q55</f>
        <v>-12265.16</v>
      </c>
      <c r="AO55" s="16">
        <f t="shared" si="4"/>
        <v>2059741.8346151111</v>
      </c>
      <c r="AP55" s="16">
        <f>+'01'!Y55</f>
        <v>0</v>
      </c>
      <c r="AQ55" s="16">
        <f>+'04'!S55+'03'!J55+'02'!X55+'01'!Z55</f>
        <v>505.86</v>
      </c>
      <c r="AR55" s="16">
        <f>+'04'!T55+'03'!K55+'02'!Y55+'01'!AA55</f>
        <v>2320827.58</v>
      </c>
      <c r="AS55" s="16">
        <f>+'04'!U55+'03'!L55+'02'!Z55+'01'!AB55</f>
        <v>994640.39</v>
      </c>
      <c r="AT55" s="16">
        <f>+'04'!V55+'03'!M55+'02'!AA55+'01'!AC55</f>
        <v>1555958.04</v>
      </c>
      <c r="AU55" s="16">
        <f>+'01'!AD55</f>
        <v>-119.36</v>
      </c>
      <c r="AV55" s="16">
        <f t="shared" si="5"/>
        <v>1555838.68</v>
      </c>
      <c r="AW55" s="16">
        <f>+'01'!AF55</f>
        <v>0</v>
      </c>
      <c r="AX55" s="16">
        <f>+'04'!W55+'03'!N55+'02'!AB55+'01'!AG55</f>
        <v>338411.91</v>
      </c>
      <c r="AY55" s="16">
        <f>+'04'!X55+'03'!O55+'02'!AC55+'01'!AH55</f>
        <v>323915.82</v>
      </c>
      <c r="AZ55" s="16">
        <f>+'01'!AI55</f>
        <v>8791.1464823528768</v>
      </c>
      <c r="BA55" s="16">
        <f t="shared" si="6"/>
        <v>332706.96648235287</v>
      </c>
      <c r="BB55" s="16">
        <f>+'01'!AK55</f>
        <v>71.463517647123794</v>
      </c>
      <c r="BC55" s="16">
        <f>+'04'!Y55+'03'!P55+'02'!AD55+'01'!AL55</f>
        <v>5446714.1899999995</v>
      </c>
      <c r="BD55" s="16">
        <f>+'02'!AE55</f>
        <v>0</v>
      </c>
      <c r="BE55" s="16">
        <f t="shared" si="7"/>
        <v>5446714.1899999995</v>
      </c>
      <c r="BF55" s="16">
        <f>+'02'!AF55</f>
        <v>0</v>
      </c>
      <c r="BG55" s="16">
        <f>+'04'!Z55+'03'!Q55+'02'!AH55+'01'!AM55</f>
        <v>25707314.160000004</v>
      </c>
      <c r="BH55" s="16">
        <f t="shared" si="8"/>
        <v>148248903.18854588</v>
      </c>
      <c r="BJ55" s="106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109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</row>
    <row r="56" spans="1:120" ht="14.45" customHeight="1" x14ac:dyDescent="0.2">
      <c r="A56" s="63">
        <v>51</v>
      </c>
      <c r="B56" s="64" t="s">
        <v>63</v>
      </c>
      <c r="C56" s="16">
        <f>+'01'!C56+'02'!D56+'03'!C56+'04'!C56</f>
        <v>22015078.920000002</v>
      </c>
      <c r="D56" s="16">
        <f>+'01'!D56</f>
        <v>621806.04151815549</v>
      </c>
      <c r="E56" s="16">
        <f>+'01'!E56</f>
        <v>-1657.1</v>
      </c>
      <c r="F56" s="16">
        <f>+'02'!E56</f>
        <v>143707.01999999999</v>
      </c>
      <c r="G56" s="16">
        <f>+'02'!F56</f>
        <v>404272.73</v>
      </c>
      <c r="H56" s="16">
        <f>+'04'!D56</f>
        <v>-872989.91</v>
      </c>
      <c r="I56" s="16">
        <f t="shared" si="0"/>
        <v>22310217.701518156</v>
      </c>
      <c r="J56" s="16">
        <f>+'01'!G56</f>
        <v>0</v>
      </c>
      <c r="K56" s="16">
        <f>+'04'!F56+'03'!D56+'02'!H56+'01'!H56</f>
        <v>529484.14</v>
      </c>
      <c r="L56" s="16">
        <f>+'01'!I56</f>
        <v>162899.74954695575</v>
      </c>
      <c r="M56" s="16">
        <f>+'01'!J56</f>
        <v>-35.69</v>
      </c>
      <c r="N56" s="16">
        <f>+'02'!I56</f>
        <v>6783.44</v>
      </c>
      <c r="O56" s="16">
        <f>+'02'!J56</f>
        <v>180649.54</v>
      </c>
      <c r="P56" s="16">
        <f>+'03'!E56</f>
        <v>267419.55</v>
      </c>
      <c r="Q56" s="108">
        <f>+'04'!G56</f>
        <v>210613.89</v>
      </c>
      <c r="R56" s="16">
        <f t="shared" si="1"/>
        <v>1357814.6195469559</v>
      </c>
      <c r="S56" s="16">
        <f>+'01'!L56</f>
        <v>0</v>
      </c>
      <c r="T56" s="16">
        <f>+'04'!I56</f>
        <v>51329.65</v>
      </c>
      <c r="U56" s="16">
        <f>+'04'!J56+'03'!G56+'02'!L56+'01'!M56</f>
        <v>3982542.18</v>
      </c>
      <c r="V56" s="16">
        <f>+'01'!N56</f>
        <v>97575.570361041537</v>
      </c>
      <c r="W56" s="16">
        <f>+'01'!O56</f>
        <v>-295.85000000000002</v>
      </c>
      <c r="X56" s="16">
        <f>+'02'!M56</f>
        <v>-1483.89</v>
      </c>
      <c r="Y56" s="16">
        <f>+'02'!N56</f>
        <v>89627.98</v>
      </c>
      <c r="Z56" s="16">
        <f>+'04'!K56</f>
        <v>-143279.93</v>
      </c>
      <c r="AA56" s="16">
        <f t="shared" si="2"/>
        <v>4024686.0603610412</v>
      </c>
      <c r="AB56" s="16">
        <f>+'01'!Q56</f>
        <v>0</v>
      </c>
      <c r="AC56" s="16">
        <f>+'04'!M56+'03'!H56+'02'!P56+'01'!R56</f>
        <v>722937.32</v>
      </c>
      <c r="AD56" s="16">
        <f>+'01'!S56</f>
        <v>20579.501875529499</v>
      </c>
      <c r="AE56" s="16">
        <f>+'02'!Q56</f>
        <v>3287.58</v>
      </c>
      <c r="AF56" s="16">
        <f>+'02'!R56</f>
        <v>40567.61</v>
      </c>
      <c r="AG56" s="16">
        <f>+'04'!N56</f>
        <v>-58628.51</v>
      </c>
      <c r="AH56" s="16">
        <f t="shared" si="3"/>
        <v>728743.50187552941</v>
      </c>
      <c r="AI56" s="16">
        <f>+'04'!P56+'03'!I56+'02'!T56+'01'!U56</f>
        <v>609440.51</v>
      </c>
      <c r="AJ56" s="16">
        <f>+'01'!V56</f>
        <v>-18333.238732126723</v>
      </c>
      <c r="AK56" s="16">
        <f>+'01'!W56</f>
        <v>-90.93</v>
      </c>
      <c r="AL56" s="16">
        <f>+'02'!U56</f>
        <v>-2893.05</v>
      </c>
      <c r="AM56" s="16">
        <f>+'02'!V56</f>
        <v>-30766.62</v>
      </c>
      <c r="AN56" s="16">
        <f>+'04'!Q56</f>
        <v>-3362.61</v>
      </c>
      <c r="AO56" s="16">
        <f t="shared" si="4"/>
        <v>553994.06126787316</v>
      </c>
      <c r="AP56" s="16">
        <f>+'01'!Y56</f>
        <v>0</v>
      </c>
      <c r="AQ56" s="16">
        <f>+'04'!S56+'03'!J56+'02'!X56+'01'!Z56</f>
        <v>135.57</v>
      </c>
      <c r="AR56" s="16">
        <f>+'04'!T56+'03'!K56+'02'!Y56+'01'!AA56</f>
        <v>286851.79000000004</v>
      </c>
      <c r="AS56" s="16">
        <f>+'04'!U56+'03'!L56+'02'!Z56+'01'!AB56</f>
        <v>122936.48000000001</v>
      </c>
      <c r="AT56" s="16">
        <f>+'04'!V56+'03'!M56+'02'!AA56+'01'!AC56</f>
        <v>418951.67000000004</v>
      </c>
      <c r="AU56" s="16">
        <f>+'01'!AD56</f>
        <v>-42.05</v>
      </c>
      <c r="AV56" s="16">
        <f t="shared" si="5"/>
        <v>418909.62000000005</v>
      </c>
      <c r="AW56" s="16">
        <f>+'01'!AF56</f>
        <v>0</v>
      </c>
      <c r="AX56" s="16">
        <f>+'04'!W56+'03'!N56+'02'!AB56+'01'!AG56</f>
        <v>91315.22</v>
      </c>
      <c r="AY56" s="16">
        <f>+'04'!X56+'03'!O56+'02'!AC56+'01'!AH56</f>
        <v>86900.74</v>
      </c>
      <c r="AZ56" s="16">
        <f>+'01'!AI56</f>
        <v>2287.8024208571524</v>
      </c>
      <c r="BA56" s="16">
        <f t="shared" si="6"/>
        <v>89188.542420857164</v>
      </c>
      <c r="BB56" s="16">
        <f>+'01'!AK56</f>
        <v>18.597579142847724</v>
      </c>
      <c r="BC56" s="16">
        <f>+'04'!Y56+'03'!P56+'02'!AD56+'01'!AL56</f>
        <v>0</v>
      </c>
      <c r="BD56" s="16">
        <f>+'02'!AE56</f>
        <v>0</v>
      </c>
      <c r="BE56" s="16">
        <f t="shared" si="7"/>
        <v>0</v>
      </c>
      <c r="BF56" s="16">
        <f>+'02'!AF56</f>
        <v>0</v>
      </c>
      <c r="BG56" s="16">
        <f>+'04'!Z56+'03'!Q56+'02'!AH56+'01'!AM56</f>
        <v>5908732.5600000005</v>
      </c>
      <c r="BH56" s="16">
        <f t="shared" si="8"/>
        <v>35944873.974569559</v>
      </c>
      <c r="BJ56" s="106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</row>
    <row r="57" spans="1:120" ht="14.45" customHeight="1" x14ac:dyDescent="0.2">
      <c r="A57" s="63">
        <v>52</v>
      </c>
      <c r="B57" s="64" t="s">
        <v>64</v>
      </c>
      <c r="C57" s="16">
        <f>+'01'!C57+'02'!D57+'03'!C57+'04'!C57</f>
        <v>48500376.200000003</v>
      </c>
      <c r="D57" s="16">
        <f>+'01'!D57</f>
        <v>1349434.8723801943</v>
      </c>
      <c r="E57" s="16">
        <f>+'01'!E57</f>
        <v>-3287.73</v>
      </c>
      <c r="F57" s="16">
        <f>+'02'!E57</f>
        <v>312075.21000000002</v>
      </c>
      <c r="G57" s="16">
        <f>+'02'!F57</f>
        <v>899496.1</v>
      </c>
      <c r="H57" s="16">
        <f>+'04'!D57</f>
        <v>-1910660.95</v>
      </c>
      <c r="I57" s="16">
        <f t="shared" si="0"/>
        <v>49147433.702380203</v>
      </c>
      <c r="J57" s="16">
        <f>+'01'!G57</f>
        <v>0</v>
      </c>
      <c r="K57" s="16">
        <f>+'04'!F57+'03'!D57+'02'!H57+'01'!H57</f>
        <v>1164530.98</v>
      </c>
      <c r="L57" s="16">
        <f>+'01'!I57</f>
        <v>359914.84257309115</v>
      </c>
      <c r="M57" s="16">
        <f>+'01'!J57</f>
        <v>-70.81</v>
      </c>
      <c r="N57" s="16">
        <f>+'02'!I57</f>
        <v>14730.96</v>
      </c>
      <c r="O57" s="16">
        <f>+'02'!J57</f>
        <v>402433.61</v>
      </c>
      <c r="P57" s="16">
        <f>+'03'!E57</f>
        <v>592689.43999999994</v>
      </c>
      <c r="Q57" s="108">
        <f>+'04'!G57</f>
        <v>459147.09</v>
      </c>
      <c r="R57" s="16">
        <f t="shared" si="1"/>
        <v>2993376.1125730909</v>
      </c>
      <c r="S57" s="16">
        <f>+'01'!L57</f>
        <v>0</v>
      </c>
      <c r="T57" s="16">
        <f>+'04'!I57</f>
        <v>111937.13</v>
      </c>
      <c r="U57" s="16">
        <f>+'04'!J57+'03'!G57+'02'!L57+'01'!M57</f>
        <v>8772937.8300000019</v>
      </c>
      <c r="V57" s="16">
        <f>+'01'!N57</f>
        <v>211757.15343018618</v>
      </c>
      <c r="W57" s="16">
        <f>+'01'!O57</f>
        <v>-586.98</v>
      </c>
      <c r="X57" s="16">
        <f>+'02'!M57</f>
        <v>-3222.42</v>
      </c>
      <c r="Y57" s="16">
        <f>+'02'!N57</f>
        <v>199419.89</v>
      </c>
      <c r="Z57" s="16">
        <f>+'04'!K57</f>
        <v>-313588.24</v>
      </c>
      <c r="AA57" s="16">
        <f t="shared" si="2"/>
        <v>8866717.2334301881</v>
      </c>
      <c r="AB57" s="16">
        <f>+'01'!Q57</f>
        <v>0</v>
      </c>
      <c r="AC57" s="16">
        <f>+'04'!M57+'03'!H57+'02'!P57+'01'!R57</f>
        <v>2513743.4500000002</v>
      </c>
      <c r="AD57" s="16">
        <f>+'01'!S57</f>
        <v>90442.198445926217</v>
      </c>
      <c r="AE57" s="16">
        <f>+'02'!Q57</f>
        <v>14448.16</v>
      </c>
      <c r="AF57" s="16">
        <f>+'02'!R57</f>
        <v>125230.91</v>
      </c>
      <c r="AG57" s="16">
        <f>+'04'!N57</f>
        <v>-180984.33</v>
      </c>
      <c r="AH57" s="16">
        <f t="shared" si="3"/>
        <v>2562880.3884459268</v>
      </c>
      <c r="AI57" s="16">
        <f>+'04'!P57+'03'!I57+'02'!T57+'01'!U57</f>
        <v>1340521.83</v>
      </c>
      <c r="AJ57" s="16">
        <f>+'01'!V57</f>
        <v>-39786.541167083073</v>
      </c>
      <c r="AK57" s="16">
        <f>+'01'!W57</f>
        <v>-180.4</v>
      </c>
      <c r="AL57" s="16">
        <f>+'02'!U57</f>
        <v>-6282.57</v>
      </c>
      <c r="AM57" s="16">
        <f>+'02'!V57</f>
        <v>-68454.92</v>
      </c>
      <c r="AN57" s="16">
        <f>+'04'!Q57</f>
        <v>-7359.54</v>
      </c>
      <c r="AO57" s="16">
        <f t="shared" si="4"/>
        <v>1218457.8588329172</v>
      </c>
      <c r="AP57" s="16">
        <f>+'01'!Y57</f>
        <v>0</v>
      </c>
      <c r="AQ57" s="16">
        <f>+'04'!S57+'03'!J57+'02'!X57+'01'!Z57</f>
        <v>298.16999999999996</v>
      </c>
      <c r="AR57" s="16">
        <f>+'04'!T57+'03'!K57+'02'!Y57+'01'!AA57</f>
        <v>865955.70000000007</v>
      </c>
      <c r="AS57" s="16">
        <f>+'04'!U57+'03'!L57+'02'!Z57+'01'!AB57</f>
        <v>371123.86</v>
      </c>
      <c r="AT57" s="16">
        <f>+'04'!V57+'03'!M57+'02'!AA57+'01'!AC57</f>
        <v>921525.65999999992</v>
      </c>
      <c r="AU57" s="16">
        <f>+'01'!AD57</f>
        <v>-83.42</v>
      </c>
      <c r="AV57" s="16">
        <f t="shared" si="5"/>
        <v>921442.23999999987</v>
      </c>
      <c r="AW57" s="16">
        <f>+'01'!AF57</f>
        <v>0</v>
      </c>
      <c r="AX57" s="16">
        <f>+'04'!W57+'03'!N57+'02'!AB57+'01'!AG57</f>
        <v>200835.89</v>
      </c>
      <c r="AY57" s="16">
        <f>+'04'!X57+'03'!O57+'02'!AC57+'01'!AH57</f>
        <v>191170.97</v>
      </c>
      <c r="AZ57" s="16">
        <f>+'01'!AI57</f>
        <v>5039.8707524250322</v>
      </c>
      <c r="BA57" s="16">
        <f t="shared" si="6"/>
        <v>196210.84075242502</v>
      </c>
      <c r="BB57" s="16">
        <f>+'01'!AK57</f>
        <v>40.969247574968001</v>
      </c>
      <c r="BC57" s="16">
        <f>+'04'!Y57+'03'!P57+'02'!AD57+'01'!AL57</f>
        <v>4322333</v>
      </c>
      <c r="BD57" s="16">
        <f>+'02'!AE57</f>
        <v>0</v>
      </c>
      <c r="BE57" s="16">
        <f t="shared" si="7"/>
        <v>4322333</v>
      </c>
      <c r="BF57" s="16">
        <f>+'02'!AF57</f>
        <v>0</v>
      </c>
      <c r="BG57" s="16">
        <f>+'04'!Z57+'03'!Q57+'02'!AH57+'01'!AM57</f>
        <v>11581727.040000001</v>
      </c>
      <c r="BH57" s="16">
        <f t="shared" si="8"/>
        <v>83360770.135662347</v>
      </c>
      <c r="BJ57" s="106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</row>
    <row r="58" spans="1:120" ht="14.45" customHeight="1" x14ac:dyDescent="0.2">
      <c r="A58" s="63">
        <v>53</v>
      </c>
      <c r="B58" s="64" t="s">
        <v>65</v>
      </c>
      <c r="C58" s="16">
        <f>+'01'!C58+'02'!D58+'03'!C58+'04'!C58</f>
        <v>15456460.489999998</v>
      </c>
      <c r="D58" s="16">
        <f>+'01'!D58</f>
        <v>437568.37506109651</v>
      </c>
      <c r="E58" s="16">
        <f>+'01'!E58</f>
        <v>-1186</v>
      </c>
      <c r="F58" s="16">
        <f>+'02'!E58</f>
        <v>101114.26</v>
      </c>
      <c r="G58" s="16">
        <f>+'02'!F58</f>
        <v>283380.34000000003</v>
      </c>
      <c r="H58" s="16">
        <f>+'04'!D58</f>
        <v>-613738.51</v>
      </c>
      <c r="I58" s="16">
        <f t="shared" si="0"/>
        <v>15663598.955061095</v>
      </c>
      <c r="J58" s="16">
        <f>+'01'!G58</f>
        <v>0</v>
      </c>
      <c r="K58" s="16">
        <f>+'04'!F58+'03'!D58+'02'!H58+'01'!H58</f>
        <v>371857.73</v>
      </c>
      <c r="L58" s="16">
        <f>+'01'!I58</f>
        <v>114221.37284149276</v>
      </c>
      <c r="M58" s="16">
        <f>+'01'!J58</f>
        <v>-25.54</v>
      </c>
      <c r="N58" s="16">
        <f>+'02'!I58</f>
        <v>4772.92</v>
      </c>
      <c r="O58" s="16">
        <f>+'02'!J58</f>
        <v>126600.64</v>
      </c>
      <c r="P58" s="16">
        <f>+'03'!E58</f>
        <v>187582.82</v>
      </c>
      <c r="Q58" s="108">
        <f>+'04'!G58</f>
        <v>148171.01999999999</v>
      </c>
      <c r="R58" s="16">
        <f t="shared" si="1"/>
        <v>953180.96284149284</v>
      </c>
      <c r="S58" s="16">
        <f>+'01'!L58</f>
        <v>0</v>
      </c>
      <c r="T58" s="16">
        <f>+'04'!I58</f>
        <v>36109.360000000001</v>
      </c>
      <c r="U58" s="16">
        <f>+'04'!J58+'03'!G58+'02'!L58+'01'!M58</f>
        <v>2796135.61</v>
      </c>
      <c r="V58" s="16">
        <f>+'01'!N58</f>
        <v>68664.472388041278</v>
      </c>
      <c r="W58" s="16">
        <f>+'01'!O58</f>
        <v>-211.74</v>
      </c>
      <c r="X58" s="16">
        <f>+'02'!M58</f>
        <v>-1044.08</v>
      </c>
      <c r="Y58" s="16">
        <f>+'02'!N58</f>
        <v>62825.919999999998</v>
      </c>
      <c r="Z58" s="16">
        <f>+'04'!K58</f>
        <v>-100730.16</v>
      </c>
      <c r="AA58" s="16">
        <f t="shared" si="2"/>
        <v>2825640.0223880406</v>
      </c>
      <c r="AB58" s="16">
        <f>+'01'!Q58</f>
        <v>0</v>
      </c>
      <c r="AC58" s="16">
        <f>+'04'!M58+'03'!H58+'02'!P58+'01'!R58</f>
        <v>0</v>
      </c>
      <c r="AD58" s="16">
        <f>+'01'!S58</f>
        <v>0</v>
      </c>
      <c r="AE58" s="16">
        <f>+'02'!Q58</f>
        <v>0</v>
      </c>
      <c r="AF58" s="16">
        <f>+'02'!R58</f>
        <v>0</v>
      </c>
      <c r="AG58" s="16">
        <f>+'04'!N58</f>
        <v>0</v>
      </c>
      <c r="AH58" s="16">
        <f t="shared" si="3"/>
        <v>0</v>
      </c>
      <c r="AI58" s="16">
        <f>+'04'!P58+'03'!I58+'02'!T58+'01'!U58</f>
        <v>427975.91</v>
      </c>
      <c r="AJ58" s="16">
        <f>+'01'!V58</f>
        <v>-12901.202217395343</v>
      </c>
      <c r="AK58" s="16">
        <f>+'01'!W58</f>
        <v>-65.08</v>
      </c>
      <c r="AL58" s="16">
        <f>+'02'!U58</f>
        <v>-2035.59</v>
      </c>
      <c r="AM58" s="16">
        <f>+'02'!V58</f>
        <v>-21566.27</v>
      </c>
      <c r="AN58" s="16">
        <f>+'04'!Q58</f>
        <v>-2364.02</v>
      </c>
      <c r="AO58" s="16">
        <f t="shared" si="4"/>
        <v>389043.74778260454</v>
      </c>
      <c r="AP58" s="16">
        <f>+'01'!Y58</f>
        <v>0</v>
      </c>
      <c r="AQ58" s="16">
        <f>+'04'!S58+'03'!J58+'02'!X58+'01'!Z58</f>
        <v>95.199999999999989</v>
      </c>
      <c r="AR58" s="16">
        <f>+'04'!T58+'03'!K58+'02'!Y58+'01'!AA58</f>
        <v>180398.62</v>
      </c>
      <c r="AS58" s="16">
        <f>+'04'!U58+'03'!L58+'02'!Z58+'01'!AB58</f>
        <v>77313.709999999992</v>
      </c>
      <c r="AT58" s="16">
        <f>+'04'!V58+'03'!M58+'02'!AA58+'01'!AC58</f>
        <v>294212.90000000002</v>
      </c>
      <c r="AU58" s="16">
        <f>+'01'!AD58</f>
        <v>-30.09</v>
      </c>
      <c r="AV58" s="16">
        <f t="shared" si="5"/>
        <v>294182.81</v>
      </c>
      <c r="AW58" s="16">
        <f>+'01'!AF58</f>
        <v>0</v>
      </c>
      <c r="AX58" s="16">
        <f>+'04'!W58+'03'!N58+'02'!AB58+'01'!AG58</f>
        <v>64130.87</v>
      </c>
      <c r="AY58" s="16">
        <f>+'04'!X58+'03'!O58+'02'!AC58+'01'!AH58</f>
        <v>61021.11</v>
      </c>
      <c r="AZ58" s="16">
        <f>+'01'!AI58</f>
        <v>1605.1020439372173</v>
      </c>
      <c r="BA58" s="16">
        <f t="shared" si="6"/>
        <v>62626.212043937216</v>
      </c>
      <c r="BB58" s="16">
        <f>+'01'!AK58</f>
        <v>13.047956062782713</v>
      </c>
      <c r="BC58" s="16">
        <f>+'04'!Y58+'03'!P58+'02'!AD58+'01'!AL58</f>
        <v>0</v>
      </c>
      <c r="BD58" s="16">
        <f>+'02'!AE58</f>
        <v>0</v>
      </c>
      <c r="BE58" s="16">
        <f t="shared" si="7"/>
        <v>0</v>
      </c>
      <c r="BF58" s="16">
        <f>+'02'!AF58</f>
        <v>0</v>
      </c>
      <c r="BG58" s="16">
        <f>+'04'!Z58+'03'!Q58+'02'!AH58+'01'!AM58</f>
        <v>4252764.12</v>
      </c>
      <c r="BH58" s="16">
        <f t="shared" si="8"/>
        <v>24799097.638073232</v>
      </c>
      <c r="BJ58" s="106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</row>
    <row r="59" spans="1:120" ht="14.45" customHeight="1" x14ac:dyDescent="0.2">
      <c r="A59" s="63">
        <v>54</v>
      </c>
      <c r="B59" s="64" t="s">
        <v>66</v>
      </c>
      <c r="C59" s="16">
        <f>+'01'!C59+'02'!D59+'03'!C59+'04'!C59</f>
        <v>27543960.379999999</v>
      </c>
      <c r="D59" s="16">
        <f>+'01'!D59</f>
        <v>773451.48793768708</v>
      </c>
      <c r="E59" s="16">
        <f>+'01'!E59</f>
        <v>-2045.65</v>
      </c>
      <c r="F59" s="16">
        <f>+'02'!E59</f>
        <v>178764.46</v>
      </c>
      <c r="G59" s="16">
        <f>+'02'!F59</f>
        <v>507573.17</v>
      </c>
      <c r="H59" s="16">
        <f>+'04'!D59</f>
        <v>-1091756.28</v>
      </c>
      <c r="I59" s="16">
        <f t="shared" si="0"/>
        <v>27909947.567937691</v>
      </c>
      <c r="J59" s="16">
        <f>+'01'!G59</f>
        <v>0</v>
      </c>
      <c r="K59" s="16">
        <f>+'04'!F59+'03'!D59+'02'!H59+'01'!H59</f>
        <v>662237.69000000006</v>
      </c>
      <c r="L59" s="16">
        <f>+'01'!I59</f>
        <v>202950.39653292246</v>
      </c>
      <c r="M59" s="16">
        <f>+'01'!J59</f>
        <v>-44.06</v>
      </c>
      <c r="N59" s="16">
        <f>+'02'!I59</f>
        <v>8438.26</v>
      </c>
      <c r="O59" s="16">
        <f>+'02'!J59</f>
        <v>226876.29</v>
      </c>
      <c r="P59" s="16">
        <f>+'03'!E59</f>
        <v>335437.5</v>
      </c>
      <c r="Q59" s="108">
        <f>+'04'!G59</f>
        <v>263146.96000000002</v>
      </c>
      <c r="R59" s="16">
        <f t="shared" si="1"/>
        <v>1699043.0365329224</v>
      </c>
      <c r="S59" s="16">
        <f>+'01'!L59</f>
        <v>0</v>
      </c>
      <c r="T59" s="16">
        <f>+'04'!I59</f>
        <v>64137.65</v>
      </c>
      <c r="U59" s="16">
        <f>+'04'!J59+'03'!G59+'02'!L59+'01'!M59</f>
        <v>4982673.25</v>
      </c>
      <c r="V59" s="16">
        <f>+'01'!N59</f>
        <v>121372.2045830468</v>
      </c>
      <c r="W59" s="16">
        <f>+'01'!O59</f>
        <v>-365.22</v>
      </c>
      <c r="X59" s="16">
        <f>+'02'!M59</f>
        <v>-1845.88</v>
      </c>
      <c r="Y59" s="16">
        <f>+'02'!N59</f>
        <v>112529.87</v>
      </c>
      <c r="Z59" s="16">
        <f>+'04'!K59</f>
        <v>-179185.08</v>
      </c>
      <c r="AA59" s="16">
        <f t="shared" si="2"/>
        <v>5035179.1445830474</v>
      </c>
      <c r="AB59" s="16">
        <f>+'01'!Q59</f>
        <v>0</v>
      </c>
      <c r="AC59" s="16">
        <f>+'04'!M59+'03'!H59+'02'!P59+'01'!R59</f>
        <v>876345.34000000008</v>
      </c>
      <c r="AD59" s="16">
        <f>+'01'!S59</f>
        <v>31358.173977546674</v>
      </c>
      <c r="AE59" s="16">
        <f>+'02'!Q59</f>
        <v>5009.47</v>
      </c>
      <c r="AF59" s="16">
        <f>+'02'!R59</f>
        <v>43802.31</v>
      </c>
      <c r="AG59" s="16">
        <f>+'04'!N59</f>
        <v>-63303.31</v>
      </c>
      <c r="AH59" s="16">
        <f t="shared" si="3"/>
        <v>893211.98397754668</v>
      </c>
      <c r="AI59" s="16">
        <f>+'04'!P59+'03'!I59+'02'!T59+'01'!U59</f>
        <v>761949.8600000001</v>
      </c>
      <c r="AJ59" s="16">
        <f>+'01'!V59</f>
        <v>-22804.330979898055</v>
      </c>
      <c r="AK59" s="16">
        <f>+'01'!W59</f>
        <v>-112.25</v>
      </c>
      <c r="AL59" s="16">
        <f>+'02'!U59</f>
        <v>-3598.81</v>
      </c>
      <c r="AM59" s="16">
        <f>+'02'!V59</f>
        <v>-38628.160000000003</v>
      </c>
      <c r="AN59" s="16">
        <f>+'04'!Q59</f>
        <v>-4205.26</v>
      </c>
      <c r="AO59" s="16">
        <f t="shared" si="4"/>
        <v>692601.0490201019</v>
      </c>
      <c r="AP59" s="16">
        <f>+'01'!Y59</f>
        <v>0</v>
      </c>
      <c r="AQ59" s="16">
        <f>+'04'!S59+'03'!J59+'02'!X59+'01'!Z59</f>
        <v>169.43</v>
      </c>
      <c r="AR59" s="16">
        <f>+'04'!T59+'03'!K59+'02'!Y59+'01'!AA59</f>
        <v>271603.83</v>
      </c>
      <c r="AS59" s="16">
        <f>+'04'!U59+'03'!L59+'02'!Z59+'01'!AB59</f>
        <v>116401.65</v>
      </c>
      <c r="AT59" s="16">
        <f>+'04'!V59+'03'!M59+'02'!AA59+'01'!AC59</f>
        <v>523868.05000000005</v>
      </c>
      <c r="AU59" s="16">
        <f>+'01'!AD59</f>
        <v>-51.9</v>
      </c>
      <c r="AV59" s="16">
        <f t="shared" si="5"/>
        <v>523816.15</v>
      </c>
      <c r="AW59" s="16">
        <f>+'01'!AF59</f>
        <v>0</v>
      </c>
      <c r="AX59" s="16">
        <f>+'04'!W59+'03'!N59+'02'!AB59+'01'!AG59</f>
        <v>114210.01000000001</v>
      </c>
      <c r="AY59" s="16">
        <f>+'04'!X59+'03'!O59+'02'!AC59+'01'!AH59</f>
        <v>108616.79000000001</v>
      </c>
      <c r="AZ59" s="16">
        <f>+'01'!AI59</f>
        <v>2849.5261034486489</v>
      </c>
      <c r="BA59" s="16">
        <f t="shared" si="6"/>
        <v>111466.31610344865</v>
      </c>
      <c r="BB59" s="16">
        <f>+'01'!AK59</f>
        <v>23.163896551351023</v>
      </c>
      <c r="BC59" s="16">
        <f>+'04'!Y59+'03'!P59+'02'!AD59+'01'!AL59</f>
        <v>1539276</v>
      </c>
      <c r="BD59" s="16">
        <f>+'02'!AE59</f>
        <v>0</v>
      </c>
      <c r="BE59" s="16">
        <f t="shared" si="7"/>
        <v>1539276</v>
      </c>
      <c r="BF59" s="16">
        <f>+'02'!AF59</f>
        <v>0</v>
      </c>
      <c r="BG59" s="16">
        <f>+'04'!Z59+'03'!Q59+'02'!AH59+'01'!AM59</f>
        <v>5012911.08</v>
      </c>
      <c r="BH59" s="16">
        <f t="shared" si="8"/>
        <v>43983998.062051311</v>
      </c>
      <c r="BJ59" s="106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</row>
    <row r="60" spans="1:120" ht="14.45" customHeight="1" x14ac:dyDescent="0.2">
      <c r="A60" s="63">
        <v>55</v>
      </c>
      <c r="B60" s="64" t="s">
        <v>67</v>
      </c>
      <c r="C60" s="16">
        <f>+'01'!C60+'02'!D60+'03'!C60+'04'!C60</f>
        <v>23042790.600000001</v>
      </c>
      <c r="D60" s="16">
        <f>+'01'!D60</f>
        <v>645079.34484769532</v>
      </c>
      <c r="E60" s="16">
        <f>+'01'!E60</f>
        <v>-1485.86</v>
      </c>
      <c r="F60" s="16">
        <f>+'02'!E60</f>
        <v>149240.20000000001</v>
      </c>
      <c r="G60" s="16">
        <f>+'02'!F60</f>
        <v>426160.63</v>
      </c>
      <c r="H60" s="16">
        <f>+'04'!D60</f>
        <v>-903787.44</v>
      </c>
      <c r="I60" s="16">
        <f t="shared" si="0"/>
        <v>23357997.474847693</v>
      </c>
      <c r="J60" s="16">
        <f>+'01'!G60</f>
        <v>0</v>
      </c>
      <c r="K60" s="16">
        <f>+'04'!F60+'03'!D60+'02'!H60+'01'!H60</f>
        <v>553069.03</v>
      </c>
      <c r="L60" s="16">
        <f>+'01'!I60</f>
        <v>173830.43562244045</v>
      </c>
      <c r="M60" s="16">
        <f>+'01'!J60</f>
        <v>-32</v>
      </c>
      <c r="N60" s="16">
        <f>+'02'!I60</f>
        <v>7044.62</v>
      </c>
      <c r="O60" s="16">
        <f>+'02'!J60</f>
        <v>190686.2</v>
      </c>
      <c r="P60" s="16">
        <f>+'03'!E60</f>
        <v>280697.71000000002</v>
      </c>
      <c r="Q60" s="108">
        <f>+'04'!G60</f>
        <v>217103.76</v>
      </c>
      <c r="R60" s="16">
        <f t="shared" si="1"/>
        <v>1422399.7556224405</v>
      </c>
      <c r="S60" s="16">
        <f>+'01'!L60</f>
        <v>0</v>
      </c>
      <c r="T60" s="16">
        <f>+'04'!I60</f>
        <v>52930.19</v>
      </c>
      <c r="U60" s="16">
        <f>+'04'!J60+'03'!G60+'02'!L60+'01'!M60</f>
        <v>4167859.1399999997</v>
      </c>
      <c r="V60" s="16">
        <f>+'01'!N60</f>
        <v>101227.68323054809</v>
      </c>
      <c r="W60" s="16">
        <f>+'01'!O60</f>
        <v>-265.27999999999997</v>
      </c>
      <c r="X60" s="16">
        <f>+'02'!M60</f>
        <v>-1541.02</v>
      </c>
      <c r="Y60" s="16">
        <f>+'02'!N60</f>
        <v>94480.57</v>
      </c>
      <c r="Z60" s="16">
        <f>+'04'!K60</f>
        <v>-148334.59</v>
      </c>
      <c r="AA60" s="16">
        <f t="shared" si="2"/>
        <v>4213426.5032305485</v>
      </c>
      <c r="AB60" s="16">
        <f>+'01'!Q60</f>
        <v>0</v>
      </c>
      <c r="AC60" s="16">
        <f>+'04'!M60+'03'!H60+'02'!P60+'01'!R60</f>
        <v>2274932.9500000002</v>
      </c>
      <c r="AD60" s="16">
        <f>+'01'!S60</f>
        <v>132772.87051112633</v>
      </c>
      <c r="AE60" s="16">
        <f>+'02'!Q60</f>
        <v>21210.49</v>
      </c>
      <c r="AF60" s="16">
        <f>+'02'!R60</f>
        <v>70654.009999999995</v>
      </c>
      <c r="AG60" s="16">
        <f>+'04'!N60</f>
        <v>-102109.52</v>
      </c>
      <c r="AH60" s="16">
        <f t="shared" si="3"/>
        <v>2397460.8005111264</v>
      </c>
      <c r="AI60" s="16">
        <f>+'04'!P60+'03'!I60+'02'!T60+'01'!U60</f>
        <v>637520.59</v>
      </c>
      <c r="AJ60" s="16">
        <f>+'01'!V60</f>
        <v>-19019.425416617461</v>
      </c>
      <c r="AK60" s="16">
        <f>+'01'!W60</f>
        <v>-81.53</v>
      </c>
      <c r="AL60" s="16">
        <f>+'02'!U60</f>
        <v>-3004.44</v>
      </c>
      <c r="AM60" s="16">
        <f>+'02'!V60</f>
        <v>-32432.37</v>
      </c>
      <c r="AN60" s="16">
        <f>+'04'!Q60</f>
        <v>-3481.24</v>
      </c>
      <c r="AO60" s="16">
        <f t="shared" si="4"/>
        <v>579501.58458338259</v>
      </c>
      <c r="AP60" s="16">
        <f>+'01'!Y60</f>
        <v>0</v>
      </c>
      <c r="AQ60" s="16">
        <f>+'04'!S60+'03'!J60+'02'!X60+'01'!Z60</f>
        <v>142.05000000000001</v>
      </c>
      <c r="AR60" s="16">
        <f>+'04'!T60+'03'!K60+'02'!Y60+'01'!AA60</f>
        <v>592128.17000000004</v>
      </c>
      <c r="AS60" s="16">
        <f>+'04'!U60+'03'!L60+'02'!Z60+'01'!AB60</f>
        <v>253769.22999999998</v>
      </c>
      <c r="AT60" s="16">
        <f>+'04'!V60+'03'!M60+'02'!AA60+'01'!AC60</f>
        <v>438045.43000000005</v>
      </c>
      <c r="AU60" s="16">
        <f>+'01'!AD60</f>
        <v>-37.700000000000003</v>
      </c>
      <c r="AV60" s="16">
        <f t="shared" si="5"/>
        <v>438007.73000000004</v>
      </c>
      <c r="AW60" s="16">
        <f>+'01'!AF60</f>
        <v>0</v>
      </c>
      <c r="AX60" s="16">
        <f>+'04'!W60+'03'!N60+'02'!AB60+'01'!AG60</f>
        <v>95382.720000000001</v>
      </c>
      <c r="AY60" s="16">
        <f>+'04'!X60+'03'!O60+'02'!AC60+'01'!AH60</f>
        <v>91011.47</v>
      </c>
      <c r="AZ60" s="16">
        <f>+'01'!AI60</f>
        <v>2430.085794096472</v>
      </c>
      <c r="BA60" s="16">
        <f t="shared" si="6"/>
        <v>93441.555794096479</v>
      </c>
      <c r="BB60" s="16">
        <f>+'01'!AK60</f>
        <v>19.754205903528177</v>
      </c>
      <c r="BC60" s="16">
        <f>+'04'!Y60+'03'!P60+'02'!AD60+'01'!AL60</f>
        <v>48143</v>
      </c>
      <c r="BD60" s="16">
        <f>+'02'!AE60</f>
        <v>0</v>
      </c>
      <c r="BE60" s="16">
        <f t="shared" si="7"/>
        <v>48143</v>
      </c>
      <c r="BF60" s="16">
        <f>+'02'!AF60</f>
        <v>0</v>
      </c>
      <c r="BG60" s="16">
        <f>+'04'!Z60+'03'!Q60+'02'!AH60+'01'!AM60</f>
        <v>7781201.3999999994</v>
      </c>
      <c r="BH60" s="16">
        <f t="shared" si="8"/>
        <v>41325951.918795191</v>
      </c>
      <c r="BJ60" s="106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</row>
    <row r="61" spans="1:120" ht="14.45" customHeight="1" x14ac:dyDescent="0.2">
      <c r="A61" s="63">
        <v>56</v>
      </c>
      <c r="B61" s="64" t="s">
        <v>68</v>
      </c>
      <c r="C61" s="16">
        <f>+'01'!C61+'02'!D61+'03'!C61+'04'!C61</f>
        <v>16418750.98</v>
      </c>
      <c r="D61" s="16">
        <f>+'01'!D61</f>
        <v>464866.02523396921</v>
      </c>
      <c r="E61" s="16">
        <f>+'01'!E61</f>
        <v>-1307.5</v>
      </c>
      <c r="F61" s="16">
        <f>+'02'!E61</f>
        <v>107390.81</v>
      </c>
      <c r="G61" s="16">
        <f>+'02'!F61</f>
        <v>300833.08</v>
      </c>
      <c r="H61" s="16">
        <f>+'04'!D61</f>
        <v>-654027.67000000004</v>
      </c>
      <c r="I61" s="16">
        <f t="shared" si="0"/>
        <v>16636505.725233966</v>
      </c>
      <c r="J61" s="16">
        <f>+'01'!G61</f>
        <v>0</v>
      </c>
      <c r="K61" s="16">
        <f>+'04'!F61+'03'!D61+'02'!H61+'01'!H61</f>
        <v>395200.25</v>
      </c>
      <c r="L61" s="16">
        <f>+'01'!I61</f>
        <v>120362.42163303566</v>
      </c>
      <c r="M61" s="16">
        <f>+'01'!J61</f>
        <v>-28.16</v>
      </c>
      <c r="N61" s="16">
        <f>+'02'!I61</f>
        <v>5069.2</v>
      </c>
      <c r="O61" s="16">
        <f>+'02'!J61</f>
        <v>134358.96</v>
      </c>
      <c r="P61" s="16">
        <f>+'03'!E61</f>
        <v>199317.15</v>
      </c>
      <c r="Q61" s="108">
        <f>+'04'!G61</f>
        <v>158039.54999999999</v>
      </c>
      <c r="R61" s="16">
        <f t="shared" si="1"/>
        <v>1012319.3716330356</v>
      </c>
      <c r="S61" s="16">
        <f>+'01'!L61</f>
        <v>0</v>
      </c>
      <c r="T61" s="16">
        <f>+'04'!I61</f>
        <v>38511.480000000003</v>
      </c>
      <c r="U61" s="16">
        <f>+'04'!J61+'03'!G61+'02'!L61+'01'!M61</f>
        <v>2970337.41</v>
      </c>
      <c r="V61" s="16">
        <f>+'01'!N61</f>
        <v>72948.097195917115</v>
      </c>
      <c r="W61" s="16">
        <f>+'01'!O61</f>
        <v>-233.44</v>
      </c>
      <c r="X61" s="16">
        <f>+'02'!M61</f>
        <v>-1108.8900000000001</v>
      </c>
      <c r="Y61" s="16">
        <f>+'02'!N61</f>
        <v>66695.23</v>
      </c>
      <c r="Z61" s="16">
        <f>+'04'!K61</f>
        <v>-107342.64</v>
      </c>
      <c r="AA61" s="16">
        <f t="shared" si="2"/>
        <v>3001295.7671959172</v>
      </c>
      <c r="AB61" s="16">
        <f>+'01'!Q61</f>
        <v>0</v>
      </c>
      <c r="AC61" s="16">
        <f>+'04'!M61+'03'!H61+'02'!P61+'01'!R61</f>
        <v>185560.89</v>
      </c>
      <c r="AD61" s="16">
        <f>+'01'!S61</f>
        <v>7484.0854022534286</v>
      </c>
      <c r="AE61" s="16">
        <f>+'02'!Q61</f>
        <v>1195.58</v>
      </c>
      <c r="AF61" s="16">
        <f>+'02'!R61</f>
        <v>8567.35</v>
      </c>
      <c r="AG61" s="16">
        <f>+'04'!N61</f>
        <v>-12381.58</v>
      </c>
      <c r="AH61" s="16">
        <f t="shared" si="3"/>
        <v>190426.32540225345</v>
      </c>
      <c r="AI61" s="16">
        <f>+'04'!P61+'03'!I61+'02'!T61+'01'!U61</f>
        <v>454555.35</v>
      </c>
      <c r="AJ61" s="16">
        <f>+'01'!V61</f>
        <v>-13706.042157874987</v>
      </c>
      <c r="AK61" s="16">
        <f>+'01'!W61</f>
        <v>-71.739999999999995</v>
      </c>
      <c r="AL61" s="16">
        <f>+'02'!U61</f>
        <v>-2161.9499999999998</v>
      </c>
      <c r="AM61" s="16">
        <f>+'02'!V61</f>
        <v>-22894.49</v>
      </c>
      <c r="AN61" s="16">
        <f>+'04'!Q61</f>
        <v>-2519.1999999999998</v>
      </c>
      <c r="AO61" s="16">
        <f t="shared" si="4"/>
        <v>413201.92784212501</v>
      </c>
      <c r="AP61" s="16">
        <f>+'01'!Y61</f>
        <v>0</v>
      </c>
      <c r="AQ61" s="16">
        <f>+'04'!S61+'03'!J61+'02'!X61+'01'!Z61</f>
        <v>101.06</v>
      </c>
      <c r="AR61" s="16">
        <f>+'04'!T61+'03'!K61+'02'!Y61+'01'!AA61</f>
        <v>73380.69</v>
      </c>
      <c r="AS61" s="16">
        <f>+'04'!U61+'03'!L61+'02'!Z61+'01'!AB61</f>
        <v>31448.87</v>
      </c>
      <c r="AT61" s="16">
        <f>+'04'!V61+'03'!M61+'02'!AA61+'01'!AC61</f>
        <v>312551.97000000003</v>
      </c>
      <c r="AU61" s="16">
        <f>+'01'!AD61</f>
        <v>-33.18</v>
      </c>
      <c r="AV61" s="16">
        <f t="shared" si="5"/>
        <v>312518.79000000004</v>
      </c>
      <c r="AW61" s="16">
        <f>+'01'!AF61</f>
        <v>0</v>
      </c>
      <c r="AX61" s="16">
        <f>+'04'!W61+'03'!N61+'02'!AB61+'01'!AG61</f>
        <v>68156.540000000008</v>
      </c>
      <c r="AY61" s="16">
        <f>+'04'!X61+'03'!O61+'02'!AC61+'01'!AH61</f>
        <v>64778.92</v>
      </c>
      <c r="AZ61" s="16">
        <f>+'01'!AI61</f>
        <v>1693.7018655432505</v>
      </c>
      <c r="BA61" s="16">
        <f t="shared" si="6"/>
        <v>66472.621865543246</v>
      </c>
      <c r="BB61" s="16">
        <f>+'01'!AK61</f>
        <v>13.768134456749626</v>
      </c>
      <c r="BC61" s="16">
        <f>+'04'!Y61+'03'!P61+'02'!AD61+'01'!AL61</f>
        <v>979707</v>
      </c>
      <c r="BD61" s="16">
        <f>+'02'!AE61</f>
        <v>0</v>
      </c>
      <c r="BE61" s="16">
        <f t="shared" si="7"/>
        <v>979707</v>
      </c>
      <c r="BF61" s="16">
        <f>+'02'!AF61</f>
        <v>0</v>
      </c>
      <c r="BG61" s="16">
        <f>+'04'!Z61+'03'!Q61+'02'!AH61+'01'!AM61</f>
        <v>2444810.88</v>
      </c>
      <c r="BH61" s="16">
        <f t="shared" si="8"/>
        <v>25268870.817307297</v>
      </c>
      <c r="BJ61" s="106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</row>
    <row r="62" spans="1:120" ht="14.45" customHeight="1" x14ac:dyDescent="0.2">
      <c r="A62" s="63">
        <v>57</v>
      </c>
      <c r="B62" s="64" t="s">
        <v>69</v>
      </c>
      <c r="C62" s="16">
        <f>+'01'!C62+'02'!D62+'03'!C62+'04'!C62</f>
        <v>16068036.210000001</v>
      </c>
      <c r="D62" s="16">
        <f>+'01'!D62</f>
        <v>455351.3925011977</v>
      </c>
      <c r="E62" s="16">
        <f>+'01'!E62</f>
        <v>-1270.06</v>
      </c>
      <c r="F62" s="16">
        <f>+'02'!E62</f>
        <v>105199.86</v>
      </c>
      <c r="G62" s="16">
        <f>+'02'!F62</f>
        <v>294287.09000000003</v>
      </c>
      <c r="H62" s="16">
        <f>+'04'!D62</f>
        <v>-639573.04</v>
      </c>
      <c r="I62" s="16">
        <f t="shared" si="0"/>
        <v>16282031.4525012</v>
      </c>
      <c r="J62" s="16">
        <f>+'01'!G62</f>
        <v>0</v>
      </c>
      <c r="K62" s="16">
        <f>+'04'!F62+'03'!D62+'02'!H62+'01'!H62</f>
        <v>386730.85</v>
      </c>
      <c r="L62" s="16">
        <f>+'01'!I62</f>
        <v>118120.29848675217</v>
      </c>
      <c r="M62" s="16">
        <f>+'01'!J62</f>
        <v>-27.35</v>
      </c>
      <c r="N62" s="16">
        <f>+'02'!I62</f>
        <v>4965.78</v>
      </c>
      <c r="O62" s="16">
        <f>+'02'!J62</f>
        <v>131438.84</v>
      </c>
      <c r="P62" s="16">
        <f>+'03'!E62</f>
        <v>194963.82</v>
      </c>
      <c r="Q62" s="108">
        <f>+'04'!G62</f>
        <v>154534.07</v>
      </c>
      <c r="R62" s="16">
        <f t="shared" si="1"/>
        <v>990726.30848675221</v>
      </c>
      <c r="S62" s="16">
        <f>+'01'!L62</f>
        <v>0</v>
      </c>
      <c r="T62" s="16">
        <f>+'04'!I62</f>
        <v>37657.51</v>
      </c>
      <c r="U62" s="16">
        <f>+'04'!J62+'03'!G62+'02'!L62+'01'!M62</f>
        <v>2906863.1800000006</v>
      </c>
      <c r="V62" s="16">
        <f>+'01'!N62</f>
        <v>71455.033999861131</v>
      </c>
      <c r="W62" s="16">
        <f>+'01'!O62</f>
        <v>-226.75</v>
      </c>
      <c r="X62" s="16">
        <f>+'02'!M62</f>
        <v>-1086.27</v>
      </c>
      <c r="Y62" s="16">
        <f>+'02'!N62</f>
        <v>65243.97</v>
      </c>
      <c r="Z62" s="16">
        <f>+'04'!K62</f>
        <v>-104970.26</v>
      </c>
      <c r="AA62" s="16">
        <f t="shared" si="2"/>
        <v>2937278.9039998623</v>
      </c>
      <c r="AB62" s="16">
        <f>+'01'!Q62</f>
        <v>0</v>
      </c>
      <c r="AC62" s="16">
        <f>+'04'!M62+'03'!H62+'02'!P62+'01'!R62</f>
        <v>185194.04</v>
      </c>
      <c r="AD62" s="16">
        <f>+'01'!S62</f>
        <v>7908.4933657241036</v>
      </c>
      <c r="AE62" s="16">
        <f>+'02'!Q62</f>
        <v>1263.3800000000001</v>
      </c>
      <c r="AF62" s="16">
        <f>+'02'!R62</f>
        <v>8182.3</v>
      </c>
      <c r="AG62" s="16">
        <f>+'04'!N62</f>
        <v>-11825.11</v>
      </c>
      <c r="AH62" s="16">
        <f t="shared" si="3"/>
        <v>190723.10336572409</v>
      </c>
      <c r="AI62" s="16">
        <f>+'04'!P62+'03'!I62+'02'!T62+'01'!U62</f>
        <v>444914.37</v>
      </c>
      <c r="AJ62" s="16">
        <f>+'01'!V62</f>
        <v>-13425.51411264641</v>
      </c>
      <c r="AK62" s="16">
        <f>+'01'!W62</f>
        <v>-69.69</v>
      </c>
      <c r="AL62" s="16">
        <f>+'02'!U62</f>
        <v>-2117.84</v>
      </c>
      <c r="AM62" s="16">
        <f>+'02'!V62</f>
        <v>-22396.32</v>
      </c>
      <c r="AN62" s="16">
        <f>+'04'!Q62</f>
        <v>-2463.5300000000002</v>
      </c>
      <c r="AO62" s="16">
        <f t="shared" si="4"/>
        <v>404441.47588735353</v>
      </c>
      <c r="AP62" s="16">
        <f>+'01'!Y62</f>
        <v>0</v>
      </c>
      <c r="AQ62" s="16">
        <f>+'04'!S62+'03'!J62+'02'!X62+'01'!Z62</f>
        <v>98.949999999999989</v>
      </c>
      <c r="AR62" s="16">
        <f>+'04'!T62+'03'!K62+'02'!Y62+'01'!AA62</f>
        <v>77545.62</v>
      </c>
      <c r="AS62" s="16">
        <f>+'04'!U62+'03'!L62+'02'!Z62+'01'!AB62</f>
        <v>33233.86</v>
      </c>
      <c r="AT62" s="16">
        <f>+'04'!V62+'03'!M62+'02'!AA62+'01'!AC62</f>
        <v>305898.53999999998</v>
      </c>
      <c r="AU62" s="16">
        <f>+'01'!AD62</f>
        <v>-32.229999999999997</v>
      </c>
      <c r="AV62" s="16">
        <f t="shared" si="5"/>
        <v>305866.31</v>
      </c>
      <c r="AW62" s="16">
        <f>+'01'!AF62</f>
        <v>0</v>
      </c>
      <c r="AX62" s="16">
        <f>+'04'!W62+'03'!N62+'02'!AB62+'01'!AG62</f>
        <v>66695.89</v>
      </c>
      <c r="AY62" s="16">
        <f>+'04'!X62+'03'!O62+'02'!AC62+'01'!AH62</f>
        <v>63416.000000000007</v>
      </c>
      <c r="AZ62" s="16">
        <f>+'01'!AI62</f>
        <v>1661.6325701762221</v>
      </c>
      <c r="BA62" s="16">
        <f t="shared" si="6"/>
        <v>65077.632570176233</v>
      </c>
      <c r="BB62" s="16">
        <f>+'01'!AK62</f>
        <v>13.507429823777992</v>
      </c>
      <c r="BC62" s="16">
        <f>+'04'!Y62+'03'!P62+'02'!AD62+'01'!AL62</f>
        <v>0</v>
      </c>
      <c r="BD62" s="16">
        <f>+'02'!AE62</f>
        <v>0</v>
      </c>
      <c r="BE62" s="16">
        <f t="shared" si="7"/>
        <v>0</v>
      </c>
      <c r="BF62" s="16">
        <f>+'02'!AF62</f>
        <v>0</v>
      </c>
      <c r="BG62" s="16">
        <f>+'04'!Z62+'03'!Q62+'02'!AH62+'01'!AM62</f>
        <v>2575047.12</v>
      </c>
      <c r="BH62" s="16">
        <f t="shared" si="8"/>
        <v>23966437.644240893</v>
      </c>
      <c r="BJ62" s="106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</row>
    <row r="63" spans="1:120" ht="14.45" customHeight="1" x14ac:dyDescent="0.2">
      <c r="A63" s="63">
        <v>58</v>
      </c>
      <c r="B63" s="64" t="s">
        <v>70</v>
      </c>
      <c r="C63" s="16">
        <f>+'01'!C63+'02'!D63+'03'!C63+'04'!C63</f>
        <v>16728047.23</v>
      </c>
      <c r="D63" s="16">
        <f>+'01'!D63</f>
        <v>475611.65473373974</v>
      </c>
      <c r="E63" s="16">
        <f>+'01'!E63</f>
        <v>-1228.44</v>
      </c>
      <c r="F63" s="16">
        <f>+'02'!E63</f>
        <v>109945.56</v>
      </c>
      <c r="G63" s="16">
        <f>+'02'!F63</f>
        <v>306132.02</v>
      </c>
      <c r="H63" s="16">
        <f>+'04'!D63</f>
        <v>-661483.57999999996</v>
      </c>
      <c r="I63" s="16">
        <f t="shared" si="0"/>
        <v>16957024.444733739</v>
      </c>
      <c r="J63" s="16">
        <f>+'01'!G63</f>
        <v>0</v>
      </c>
      <c r="K63" s="16">
        <f>+'04'!F63+'03'!D63+'02'!H63+'01'!H63</f>
        <v>402280.85</v>
      </c>
      <c r="L63" s="16">
        <f>+'01'!I63</f>
        <v>125409.28179449581</v>
      </c>
      <c r="M63" s="16">
        <f>+'01'!J63</f>
        <v>-26.46</v>
      </c>
      <c r="N63" s="16">
        <f>+'02'!I63</f>
        <v>5189.79</v>
      </c>
      <c r="O63" s="16">
        <f>+'02'!J63</f>
        <v>136788.78</v>
      </c>
      <c r="P63" s="16">
        <f>+'03'!E63</f>
        <v>202531.72</v>
      </c>
      <c r="Q63" s="108">
        <f>+'04'!G63</f>
        <v>159610.72</v>
      </c>
      <c r="R63" s="16">
        <f t="shared" si="1"/>
        <v>1031784.6817944958</v>
      </c>
      <c r="S63" s="16">
        <f>+'01'!L63</f>
        <v>0</v>
      </c>
      <c r="T63" s="16">
        <f>+'04'!I63</f>
        <v>38898.959999999999</v>
      </c>
      <c r="U63" s="16">
        <f>+'04'!J63+'03'!G63+'02'!L63+'01'!M63</f>
        <v>3026022.07</v>
      </c>
      <c r="V63" s="16">
        <f>+'01'!N63</f>
        <v>74634.331901467056</v>
      </c>
      <c r="W63" s="16">
        <f>+'01'!O63</f>
        <v>-219.32</v>
      </c>
      <c r="X63" s="16">
        <f>+'02'!M63</f>
        <v>-1135.27</v>
      </c>
      <c r="Y63" s="16">
        <f>+'02'!N63</f>
        <v>67870.009999999995</v>
      </c>
      <c r="Z63" s="16">
        <f>+'04'!K63</f>
        <v>-108566.34</v>
      </c>
      <c r="AA63" s="16">
        <f t="shared" si="2"/>
        <v>3058605.4819014668</v>
      </c>
      <c r="AB63" s="16">
        <f>+'01'!Q63</f>
        <v>0</v>
      </c>
      <c r="AC63" s="16">
        <f>+'04'!M63+'03'!H63+'02'!P63+'01'!R63</f>
        <v>0</v>
      </c>
      <c r="AD63" s="16">
        <f>+'01'!S63</f>
        <v>0</v>
      </c>
      <c r="AE63" s="16">
        <f>+'02'!Q63</f>
        <v>0</v>
      </c>
      <c r="AF63" s="16">
        <f>+'02'!R63</f>
        <v>0</v>
      </c>
      <c r="AG63" s="16">
        <f>+'04'!N63</f>
        <v>0</v>
      </c>
      <c r="AH63" s="16">
        <f t="shared" si="3"/>
        <v>0</v>
      </c>
      <c r="AI63" s="16">
        <f>+'04'!P63+'03'!I63+'02'!T63+'01'!U63</f>
        <v>463535.53</v>
      </c>
      <c r="AJ63" s="16">
        <f>+'01'!V63</f>
        <v>-14022.864732427801</v>
      </c>
      <c r="AK63" s="16">
        <f>+'01'!W63</f>
        <v>-67.41</v>
      </c>
      <c r="AL63" s="16">
        <f>+'02'!U63</f>
        <v>-2213.38</v>
      </c>
      <c r="AM63" s="16">
        <f>+'02'!V63</f>
        <v>-23297.759999999998</v>
      </c>
      <c r="AN63" s="16">
        <f>+'04'!Q63</f>
        <v>-2547.92</v>
      </c>
      <c r="AO63" s="16">
        <f t="shared" si="4"/>
        <v>421386.19526757224</v>
      </c>
      <c r="AP63" s="16">
        <f>+'01'!Y63</f>
        <v>0</v>
      </c>
      <c r="AQ63" s="16">
        <f>+'04'!S63+'03'!J63+'02'!X63+'01'!Z63</f>
        <v>103.27000000000001</v>
      </c>
      <c r="AR63" s="16">
        <f>+'04'!T63+'03'!K63+'02'!Y63+'01'!AA63</f>
        <v>95158.409999999989</v>
      </c>
      <c r="AS63" s="16">
        <f>+'04'!U63+'03'!L63+'02'!Z63+'01'!AB63</f>
        <v>40782.17</v>
      </c>
      <c r="AT63" s="16">
        <f>+'04'!V63+'03'!M63+'02'!AA63+'01'!AC63</f>
        <v>318526.99</v>
      </c>
      <c r="AU63" s="16">
        <f>+'01'!AD63</f>
        <v>-31.17</v>
      </c>
      <c r="AV63" s="16">
        <f t="shared" si="5"/>
        <v>318495.82</v>
      </c>
      <c r="AW63" s="16">
        <f>+'01'!AF63</f>
        <v>0</v>
      </c>
      <c r="AX63" s="16">
        <f>+'04'!W63+'03'!N63+'02'!AB63+'01'!AG63</f>
        <v>69377.679999999993</v>
      </c>
      <c r="AY63" s="16">
        <f>+'04'!X63+'03'!O63+'02'!AC63+'01'!AH63</f>
        <v>66151.12</v>
      </c>
      <c r="AZ63" s="16">
        <f>+'01'!AI63</f>
        <v>1759.3978337883707</v>
      </c>
      <c r="BA63" s="16">
        <f t="shared" si="6"/>
        <v>67910.51783378837</v>
      </c>
      <c r="BB63" s="16">
        <f>+'01'!AK63</f>
        <v>14.302166211629329</v>
      </c>
      <c r="BC63" s="16">
        <f>+'04'!Y63+'03'!P63+'02'!AD63+'01'!AL63</f>
        <v>658224.74</v>
      </c>
      <c r="BD63" s="16">
        <f>+'02'!AE63</f>
        <v>0</v>
      </c>
      <c r="BE63" s="16">
        <f t="shared" si="7"/>
        <v>658224.74</v>
      </c>
      <c r="BF63" s="16">
        <f>+'02'!AF63</f>
        <v>0</v>
      </c>
      <c r="BG63" s="16">
        <f>+'04'!Z63+'03'!Q63+'02'!AH63+'01'!AM63</f>
        <v>2420812.44</v>
      </c>
      <c r="BH63" s="16">
        <f t="shared" si="8"/>
        <v>25178579.113697276</v>
      </c>
      <c r="BJ63" s="106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</row>
    <row r="64" spans="1:120" ht="14.45" customHeight="1" x14ac:dyDescent="0.2">
      <c r="A64" s="63">
        <v>59</v>
      </c>
      <c r="B64" s="64" t="s">
        <v>71</v>
      </c>
      <c r="C64" s="16">
        <f>+'01'!C64+'02'!D64+'03'!C64+'04'!C64</f>
        <v>31278913.579999998</v>
      </c>
      <c r="D64" s="16">
        <f>+'01'!D64</f>
        <v>883877.3011188719</v>
      </c>
      <c r="E64" s="16">
        <f>+'01'!E64</f>
        <v>-2415.13</v>
      </c>
      <c r="F64" s="16">
        <f>+'02'!E64</f>
        <v>204235.44</v>
      </c>
      <c r="G64" s="16">
        <f>+'02'!F64</f>
        <v>574017.74</v>
      </c>
      <c r="H64" s="16">
        <f>+'04'!D64</f>
        <v>-1242932.18</v>
      </c>
      <c r="I64" s="16">
        <f t="shared" si="0"/>
        <v>31695696.751118872</v>
      </c>
      <c r="J64" s="16">
        <f>+'01'!G64</f>
        <v>0</v>
      </c>
      <c r="K64" s="16">
        <f>+'04'!F64+'03'!D64+'02'!H64+'01'!H64</f>
        <v>752540.74</v>
      </c>
      <c r="L64" s="16">
        <f>+'01'!I64</f>
        <v>230321.3084934217</v>
      </c>
      <c r="M64" s="16">
        <f>+'01'!J64</f>
        <v>-52.01</v>
      </c>
      <c r="N64" s="16">
        <f>+'02'!I64</f>
        <v>9640.58</v>
      </c>
      <c r="O64" s="16">
        <f>+'02'!J64</f>
        <v>256447.45</v>
      </c>
      <c r="P64" s="16">
        <f>+'03'!E64</f>
        <v>379950.35</v>
      </c>
      <c r="Q64" s="108">
        <f>+'04'!G64</f>
        <v>300058.37</v>
      </c>
      <c r="R64" s="16">
        <f t="shared" si="1"/>
        <v>1928906.7884934219</v>
      </c>
      <c r="S64" s="16">
        <f>+'01'!L64</f>
        <v>0</v>
      </c>
      <c r="T64" s="16">
        <f>+'04'!I64</f>
        <v>73124.679999999993</v>
      </c>
      <c r="U64" s="16">
        <f>+'04'!J64+'03'!G64+'02'!L64+'01'!M64</f>
        <v>5658526.5999999996</v>
      </c>
      <c r="V64" s="16">
        <f>+'01'!N64</f>
        <v>138700.5368672247</v>
      </c>
      <c r="W64" s="16">
        <f>+'01'!O64</f>
        <v>-431.19</v>
      </c>
      <c r="X64" s="16">
        <f>+'02'!M64</f>
        <v>-2108.89</v>
      </c>
      <c r="Y64" s="16">
        <f>+'02'!N64</f>
        <v>127260.75</v>
      </c>
      <c r="Z64" s="16">
        <f>+'04'!K64</f>
        <v>-203996.9</v>
      </c>
      <c r="AA64" s="16">
        <f t="shared" si="2"/>
        <v>5717950.9068672238</v>
      </c>
      <c r="AB64" s="16">
        <f>+'01'!Q64</f>
        <v>0</v>
      </c>
      <c r="AC64" s="16">
        <f>+'04'!M64+'03'!H64+'02'!P64+'01'!R64</f>
        <v>450776.02</v>
      </c>
      <c r="AD64" s="16">
        <f>+'01'!S64</f>
        <v>19405.921554574055</v>
      </c>
      <c r="AE64" s="16">
        <f>+'02'!Q64</f>
        <v>3100.1</v>
      </c>
      <c r="AF64" s="16">
        <f>+'02'!R64</f>
        <v>19785.53</v>
      </c>
      <c r="AG64" s="16">
        <f>+'04'!N64</f>
        <v>-28594.15</v>
      </c>
      <c r="AH64" s="16">
        <f t="shared" si="3"/>
        <v>464473.42155457404</v>
      </c>
      <c r="AI64" s="16">
        <f>+'04'!P64+'03'!I64+'02'!T64+'01'!U64</f>
        <v>865851.79999999993</v>
      </c>
      <c r="AJ64" s="16">
        <f>+'01'!V64</f>
        <v>-26060.109566894589</v>
      </c>
      <c r="AK64" s="16">
        <f>+'01'!W64</f>
        <v>-132.52000000000001</v>
      </c>
      <c r="AL64" s="16">
        <f>+'02'!U64</f>
        <v>-4111.58</v>
      </c>
      <c r="AM64" s="16">
        <f>+'02'!V64</f>
        <v>-43684.84</v>
      </c>
      <c r="AN64" s="16">
        <f>+'04'!Q64</f>
        <v>-4787.57</v>
      </c>
      <c r="AO64" s="16">
        <f t="shared" si="4"/>
        <v>787075.18043310544</v>
      </c>
      <c r="AP64" s="16">
        <f>+'01'!Y64</f>
        <v>0</v>
      </c>
      <c r="AQ64" s="16">
        <f>+'04'!S64+'03'!J64+'02'!X64+'01'!Z64</f>
        <v>192.56</v>
      </c>
      <c r="AR64" s="16">
        <f>+'04'!T64+'03'!K64+'02'!Y64+'01'!AA64</f>
        <v>176621.92</v>
      </c>
      <c r="AS64" s="16">
        <f>+'04'!U64+'03'!L64+'02'!Z64+'01'!AB64</f>
        <v>75695.12</v>
      </c>
      <c r="AT64" s="16">
        <f>+'04'!V64+'03'!M64+'02'!AA64+'01'!AC64</f>
        <v>595294.6</v>
      </c>
      <c r="AU64" s="16">
        <f>+'01'!AD64</f>
        <v>-61.28</v>
      </c>
      <c r="AV64" s="16">
        <f t="shared" si="5"/>
        <v>595233.31999999995</v>
      </c>
      <c r="AW64" s="16">
        <f>+'01'!AF64</f>
        <v>0</v>
      </c>
      <c r="AX64" s="16">
        <f>+'04'!W64+'03'!N64+'02'!AB64+'01'!AG64</f>
        <v>129783.75</v>
      </c>
      <c r="AY64" s="16">
        <f>+'04'!X64+'03'!O64+'02'!AC64+'01'!AH64</f>
        <v>123425.83</v>
      </c>
      <c r="AZ64" s="16">
        <f>+'01'!AI64</f>
        <v>3237.5518532573324</v>
      </c>
      <c r="BA64" s="16">
        <f t="shared" si="6"/>
        <v>126663.38185325734</v>
      </c>
      <c r="BB64" s="16">
        <f>+'01'!AK64</f>
        <v>26.31814674266743</v>
      </c>
      <c r="BC64" s="16">
        <f>+'04'!Y64+'03'!P64+'02'!AD64+'01'!AL64</f>
        <v>3540912</v>
      </c>
      <c r="BD64" s="16">
        <f>+'02'!AE64</f>
        <v>0</v>
      </c>
      <c r="BE64" s="16">
        <f t="shared" si="7"/>
        <v>3540912</v>
      </c>
      <c r="BF64" s="16">
        <f>+'02'!AF64</f>
        <v>0</v>
      </c>
      <c r="BG64" s="16">
        <f>+'04'!Z64+'03'!Q64+'02'!AH64+'01'!AM64</f>
        <v>4777780.68</v>
      </c>
      <c r="BH64" s="16">
        <f t="shared" si="8"/>
        <v>50090136.778467193</v>
      </c>
      <c r="BJ64" s="106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</row>
    <row r="65" spans="1:120" ht="14.45" customHeight="1" x14ac:dyDescent="0.2">
      <c r="A65" s="63">
        <v>60</v>
      </c>
      <c r="B65" s="64" t="s">
        <v>72</v>
      </c>
      <c r="C65" s="16">
        <f>+'01'!C65+'02'!D65+'03'!C65+'04'!C65</f>
        <v>49037957.409999996</v>
      </c>
      <c r="D65" s="16">
        <f>+'01'!D65</f>
        <v>1389974.2642804114</v>
      </c>
      <c r="E65" s="16">
        <f>+'01'!E65</f>
        <v>-3634.17</v>
      </c>
      <c r="F65" s="16">
        <f>+'02'!E65</f>
        <v>321286.53000000003</v>
      </c>
      <c r="G65" s="16">
        <f>+'02'!F65</f>
        <v>898885.84</v>
      </c>
      <c r="H65" s="16">
        <f>+'04'!D65</f>
        <v>-1941266.6</v>
      </c>
      <c r="I65" s="16">
        <f t="shared" si="0"/>
        <v>49703203.274280407</v>
      </c>
      <c r="J65" s="16">
        <f>+'01'!G65</f>
        <v>0</v>
      </c>
      <c r="K65" s="16">
        <f>+'04'!F65+'03'!D65+'02'!H65+'01'!H65</f>
        <v>1179305.02</v>
      </c>
      <c r="L65" s="16">
        <f>+'01'!I65</f>
        <v>365595.35365516914</v>
      </c>
      <c r="M65" s="16">
        <f>+'01'!J65</f>
        <v>-78.27</v>
      </c>
      <c r="N65" s="16">
        <f>+'02'!I65</f>
        <v>15165.77</v>
      </c>
      <c r="O65" s="16">
        <f>+'02'!J65</f>
        <v>401664.56</v>
      </c>
      <c r="P65" s="16">
        <f>+'03'!E65</f>
        <v>594612.67000000004</v>
      </c>
      <c r="Q65" s="108">
        <f>+'04'!G65</f>
        <v>468353.56</v>
      </c>
      <c r="R65" s="16">
        <f t="shared" si="1"/>
        <v>3024618.6636551693</v>
      </c>
      <c r="S65" s="16">
        <f>+'01'!L65</f>
        <v>0</v>
      </c>
      <c r="T65" s="16">
        <f>+'04'!I65</f>
        <v>114144.31</v>
      </c>
      <c r="U65" s="16">
        <f>+'04'!J65+'03'!G65+'02'!L65+'01'!M65</f>
        <v>8870831.1400000006</v>
      </c>
      <c r="V65" s="16">
        <f>+'01'!N65</f>
        <v>218118.70996491465</v>
      </c>
      <c r="W65" s="16">
        <f>+'01'!O65</f>
        <v>-648.83000000000004</v>
      </c>
      <c r="X65" s="16">
        <f>+'02'!M65</f>
        <v>-3317.53</v>
      </c>
      <c r="Y65" s="16">
        <f>+'02'!N65</f>
        <v>199284.59</v>
      </c>
      <c r="Z65" s="16">
        <f>+'04'!K65</f>
        <v>-318611.40999999997</v>
      </c>
      <c r="AA65" s="16">
        <f t="shared" si="2"/>
        <v>8965656.6699649151</v>
      </c>
      <c r="AB65" s="16">
        <f>+'01'!Q65</f>
        <v>0</v>
      </c>
      <c r="AC65" s="16">
        <f>+'04'!M65+'03'!H65+'02'!P65+'01'!R65</f>
        <v>826708.65</v>
      </c>
      <c r="AD65" s="16">
        <f>+'01'!S65</f>
        <v>25752.784611360286</v>
      </c>
      <c r="AE65" s="16">
        <f>+'02'!Q65</f>
        <v>4114.01</v>
      </c>
      <c r="AF65" s="16">
        <f>+'02'!R65</f>
        <v>44530.7</v>
      </c>
      <c r="AG65" s="16">
        <f>+'04'!N65</f>
        <v>-64355.99</v>
      </c>
      <c r="AH65" s="16">
        <f t="shared" si="3"/>
        <v>836750.15461136028</v>
      </c>
      <c r="AI65" s="16">
        <f>+'04'!P65+'03'!I65+'02'!T65+'01'!U65</f>
        <v>1358238.8900000001</v>
      </c>
      <c r="AJ65" s="16">
        <f>+'01'!V65</f>
        <v>-40981.798691354372</v>
      </c>
      <c r="AK65" s="16">
        <f>+'01'!W65</f>
        <v>-199.41</v>
      </c>
      <c r="AL65" s="16">
        <f>+'02'!U65</f>
        <v>-6468.01</v>
      </c>
      <c r="AM65" s="16">
        <f>+'02'!V65</f>
        <v>-68408.479999999996</v>
      </c>
      <c r="AN65" s="16">
        <f>+'04'!Q65</f>
        <v>-7477.43</v>
      </c>
      <c r="AO65" s="16">
        <f t="shared" si="4"/>
        <v>1234703.7613086458</v>
      </c>
      <c r="AP65" s="16">
        <f>+'01'!Y65</f>
        <v>0</v>
      </c>
      <c r="AQ65" s="16">
        <f>+'04'!S65+'03'!J65+'02'!X65+'01'!Z65</f>
        <v>302.42999999999995</v>
      </c>
      <c r="AR65" s="16">
        <f>+'04'!T65+'03'!K65+'02'!Y65+'01'!AA65</f>
        <v>408799.98</v>
      </c>
      <c r="AS65" s="16">
        <f>+'04'!U65+'03'!L65+'02'!Z65+'01'!AB65</f>
        <v>175199.97999999998</v>
      </c>
      <c r="AT65" s="16">
        <f>+'04'!V65+'03'!M65+'02'!AA65+'01'!AC65</f>
        <v>933495.44</v>
      </c>
      <c r="AU65" s="16">
        <f>+'01'!AD65</f>
        <v>-92.21</v>
      </c>
      <c r="AV65" s="16">
        <f t="shared" si="5"/>
        <v>933403.23</v>
      </c>
      <c r="AW65" s="16">
        <f>+'01'!AF65</f>
        <v>0</v>
      </c>
      <c r="AX65" s="16">
        <f>+'04'!W65+'03'!N65+'02'!AB65+'01'!AG65</f>
        <v>203383.83000000002</v>
      </c>
      <c r="AY65" s="16">
        <f>+'04'!X65+'03'!O65+'02'!AC65+'01'!AH65</f>
        <v>193765.12</v>
      </c>
      <c r="AZ65" s="16">
        <f>+'01'!AI65</f>
        <v>5131.1189402239606</v>
      </c>
      <c r="BA65" s="16">
        <f t="shared" si="6"/>
        <v>198896.23894022396</v>
      </c>
      <c r="BB65" s="16">
        <f>+'01'!AK65</f>
        <v>41.711059776039484</v>
      </c>
      <c r="BC65" s="16">
        <f>+'04'!Y65+'03'!P65+'02'!AD65+'01'!AL65</f>
        <v>2066194</v>
      </c>
      <c r="BD65" s="16">
        <f>+'02'!AE65</f>
        <v>0</v>
      </c>
      <c r="BE65" s="16">
        <f t="shared" si="7"/>
        <v>2066194</v>
      </c>
      <c r="BF65" s="16">
        <f>+'02'!AF65</f>
        <v>0</v>
      </c>
      <c r="BG65" s="16">
        <f>+'04'!Z65+'03'!Q65+'02'!AH65+'01'!AM65</f>
        <v>7411765.6799999997</v>
      </c>
      <c r="BH65" s="16">
        <f t="shared" si="8"/>
        <v>75277063.913820505</v>
      </c>
      <c r="BJ65" s="106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</row>
    <row r="66" spans="1:120" ht="14.45" customHeight="1" x14ac:dyDescent="0.2">
      <c r="A66" s="63">
        <v>61</v>
      </c>
      <c r="B66" s="64" t="s">
        <v>73</v>
      </c>
      <c r="C66" s="16">
        <f>+'01'!C66+'02'!D66+'03'!C66+'04'!C66</f>
        <v>16519249.68</v>
      </c>
      <c r="D66" s="16">
        <f>+'01'!D66</f>
        <v>467021.32126909064</v>
      </c>
      <c r="E66" s="16">
        <f>+'01'!E66</f>
        <v>-1184.19</v>
      </c>
      <c r="F66" s="16">
        <f>+'02'!E66</f>
        <v>107974.36</v>
      </c>
      <c r="G66" s="16">
        <f>+'02'!F66</f>
        <v>303396.95</v>
      </c>
      <c r="H66" s="16">
        <f>+'04'!D66</f>
        <v>-652391.13</v>
      </c>
      <c r="I66" s="16">
        <f t="shared" si="0"/>
        <v>16744066.991269087</v>
      </c>
      <c r="J66" s="16">
        <f>+'01'!G66</f>
        <v>0</v>
      </c>
      <c r="K66" s="16">
        <f>+'04'!F66+'03'!D66+'02'!H66+'01'!H66</f>
        <v>397078.94000000006</v>
      </c>
      <c r="L66" s="16">
        <f>+'01'!I66</f>
        <v>123601.27065812409</v>
      </c>
      <c r="M66" s="16">
        <f>+'01'!J66</f>
        <v>-25.5</v>
      </c>
      <c r="N66" s="16">
        <f>+'02'!I66</f>
        <v>5096.74</v>
      </c>
      <c r="O66" s="16">
        <f>+'02'!J66</f>
        <v>135616.15</v>
      </c>
      <c r="P66" s="16">
        <f>+'03'!E66</f>
        <v>200490.26</v>
      </c>
      <c r="Q66" s="108">
        <f>+'04'!G66</f>
        <v>157235.18</v>
      </c>
      <c r="R66" s="16">
        <f t="shared" si="1"/>
        <v>1019093.0406581243</v>
      </c>
      <c r="S66" s="16">
        <f>+'01'!L66</f>
        <v>0</v>
      </c>
      <c r="T66" s="16">
        <f>+'04'!I66</f>
        <v>38323.660000000003</v>
      </c>
      <c r="U66" s="16">
        <f>+'04'!J66+'03'!G66+'02'!L66+'01'!M66</f>
        <v>2988191.96</v>
      </c>
      <c r="V66" s="16">
        <f>+'01'!N66</f>
        <v>73286.312372164684</v>
      </c>
      <c r="W66" s="16">
        <f>+'01'!O66</f>
        <v>-211.42</v>
      </c>
      <c r="X66" s="16">
        <f>+'02'!M66</f>
        <v>-1114.92</v>
      </c>
      <c r="Y66" s="16">
        <f>+'02'!N66</f>
        <v>67263.64</v>
      </c>
      <c r="Z66" s="16">
        <f>+'04'!K66</f>
        <v>-107074.04</v>
      </c>
      <c r="AA66" s="16">
        <f t="shared" si="2"/>
        <v>3020341.532372165</v>
      </c>
      <c r="AB66" s="16">
        <f>+'01'!Q66</f>
        <v>0</v>
      </c>
      <c r="AC66" s="16">
        <f>+'04'!M66+'03'!H66+'02'!P66+'01'!R66</f>
        <v>336236.94</v>
      </c>
      <c r="AD66" s="16">
        <f>+'01'!S66</f>
        <v>13530.721415178341</v>
      </c>
      <c r="AE66" s="16">
        <f>+'02'!Q66</f>
        <v>2161.54</v>
      </c>
      <c r="AF66" s="16">
        <f>+'02'!R66</f>
        <v>15549.6</v>
      </c>
      <c r="AG66" s="16">
        <f>+'04'!N66</f>
        <v>-22472.36</v>
      </c>
      <c r="AH66" s="16">
        <f t="shared" si="3"/>
        <v>345006.4414151783</v>
      </c>
      <c r="AI66" s="16">
        <f>+'04'!P66+'03'!I66+'02'!T66+'01'!U66</f>
        <v>457448.23</v>
      </c>
      <c r="AJ66" s="16">
        <f>+'01'!V66</f>
        <v>-13769.588592151846</v>
      </c>
      <c r="AK66" s="16">
        <f>+'01'!W66</f>
        <v>-64.98</v>
      </c>
      <c r="AL66" s="16">
        <f>+'02'!U66</f>
        <v>-2173.69</v>
      </c>
      <c r="AM66" s="16">
        <f>+'02'!V66</f>
        <v>-23089.61</v>
      </c>
      <c r="AN66" s="16">
        <f>+'04'!Q66</f>
        <v>-2512.9</v>
      </c>
      <c r="AO66" s="16">
        <f t="shared" si="4"/>
        <v>415837.46140784817</v>
      </c>
      <c r="AP66" s="16">
        <f>+'01'!Y66</f>
        <v>0</v>
      </c>
      <c r="AQ66" s="16">
        <f>+'04'!S66+'03'!J66+'02'!X66+'01'!Z66</f>
        <v>101.87</v>
      </c>
      <c r="AR66" s="16">
        <f>+'04'!T66+'03'!K66+'02'!Y66+'01'!AA66</f>
        <v>133807.70000000001</v>
      </c>
      <c r="AS66" s="16">
        <f>+'04'!U66+'03'!L66+'02'!Z66+'01'!AB66</f>
        <v>57346.159999999996</v>
      </c>
      <c r="AT66" s="16">
        <f>+'04'!V66+'03'!M66+'02'!AA66+'01'!AC66</f>
        <v>314370.32</v>
      </c>
      <c r="AU66" s="16">
        <f>+'01'!AD66</f>
        <v>-30.05</v>
      </c>
      <c r="AV66" s="16">
        <f t="shared" si="5"/>
        <v>314340.27</v>
      </c>
      <c r="AW66" s="16">
        <f>+'01'!AF66</f>
        <v>0</v>
      </c>
      <c r="AX66" s="16">
        <f>+'04'!W66+'03'!N66+'02'!AB66+'01'!AG66</f>
        <v>68480.53</v>
      </c>
      <c r="AY66" s="16">
        <f>+'04'!X66+'03'!O66+'02'!AC66+'01'!AH66</f>
        <v>65273.210000000006</v>
      </c>
      <c r="AZ66" s="16">
        <f>+'01'!AI66</f>
        <v>1732.9726030045206</v>
      </c>
      <c r="BA66" s="16">
        <f t="shared" si="6"/>
        <v>67006.182603004534</v>
      </c>
      <c r="BB66" s="16">
        <f>+'01'!AK66</f>
        <v>14.08739699547926</v>
      </c>
      <c r="BC66" s="16">
        <f>+'04'!Y66+'03'!P66+'02'!AD66+'01'!AL66</f>
        <v>692160</v>
      </c>
      <c r="BD66" s="16">
        <f>+'02'!AE66</f>
        <v>0</v>
      </c>
      <c r="BE66" s="16">
        <f t="shared" si="7"/>
        <v>692160</v>
      </c>
      <c r="BF66" s="16">
        <f>+'02'!AF66</f>
        <v>0</v>
      </c>
      <c r="BG66" s="16">
        <f>+'04'!Z66+'03'!Q66+'02'!AH66+'01'!AM66</f>
        <v>3163927.68</v>
      </c>
      <c r="BH66" s="16">
        <f t="shared" si="8"/>
        <v>26079853.607122406</v>
      </c>
      <c r="BJ66" s="106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</row>
    <row r="67" spans="1:120" ht="14.45" customHeight="1" x14ac:dyDescent="0.2">
      <c r="A67" s="63">
        <v>62</v>
      </c>
      <c r="B67" s="64" t="s">
        <v>74</v>
      </c>
      <c r="C67" s="16">
        <f>+'01'!C67+'02'!D67+'03'!C67+'04'!C67</f>
        <v>20505064.18</v>
      </c>
      <c r="D67" s="16">
        <f>+'01'!D67</f>
        <v>580308.23176163551</v>
      </c>
      <c r="E67" s="16">
        <f>+'01'!E67</f>
        <v>-1532.62</v>
      </c>
      <c r="F67" s="16">
        <f>+'02'!E67</f>
        <v>134125.56</v>
      </c>
      <c r="G67" s="16">
        <f>+'02'!F67</f>
        <v>376155.32</v>
      </c>
      <c r="H67" s="16">
        <f>+'04'!D67</f>
        <v>-812450.9</v>
      </c>
      <c r="I67" s="16">
        <f t="shared" si="0"/>
        <v>20781669.771761633</v>
      </c>
      <c r="J67" s="16">
        <f>+'01'!G67</f>
        <v>0</v>
      </c>
      <c r="K67" s="16">
        <f>+'04'!F67+'03'!D67+'02'!H67+'01'!H67</f>
        <v>493152.11</v>
      </c>
      <c r="L67" s="16">
        <f>+'01'!I67</f>
        <v>152315.94325577968</v>
      </c>
      <c r="M67" s="16">
        <f>+'01'!J67</f>
        <v>-33.01</v>
      </c>
      <c r="N67" s="16">
        <f>+'02'!I67</f>
        <v>6331.16</v>
      </c>
      <c r="O67" s="16">
        <f>+'02'!J67</f>
        <v>168082.49</v>
      </c>
      <c r="P67" s="16">
        <f>+'03'!E67</f>
        <v>248833.33</v>
      </c>
      <c r="Q67" s="108">
        <f>+'04'!G67</f>
        <v>196018.66</v>
      </c>
      <c r="R67" s="16">
        <f t="shared" si="1"/>
        <v>1264700.6832557796</v>
      </c>
      <c r="S67" s="16">
        <f>+'01'!L67</f>
        <v>0</v>
      </c>
      <c r="T67" s="16">
        <f>+'04'!I67</f>
        <v>47772.38</v>
      </c>
      <c r="U67" s="16">
        <f>+'04'!J67+'03'!G67+'02'!L67+'01'!M67</f>
        <v>3709346.67</v>
      </c>
      <c r="V67" s="16">
        <f>+'01'!N67</f>
        <v>91063.616173783623</v>
      </c>
      <c r="W67" s="16">
        <f>+'01'!O67</f>
        <v>-273.63</v>
      </c>
      <c r="X67" s="16">
        <f>+'02'!M67</f>
        <v>-1384.95</v>
      </c>
      <c r="Y67" s="16">
        <f>+'02'!N67</f>
        <v>83394.3</v>
      </c>
      <c r="Z67" s="16">
        <f>+'04'!K67</f>
        <v>-133343.93</v>
      </c>
      <c r="AA67" s="16">
        <f t="shared" si="2"/>
        <v>3748802.0761737833</v>
      </c>
      <c r="AB67" s="16">
        <f>+'01'!Q67</f>
        <v>0</v>
      </c>
      <c r="AC67" s="16">
        <f>+'04'!M67+'03'!H67+'02'!P67+'01'!R67</f>
        <v>0</v>
      </c>
      <c r="AD67" s="16">
        <f>+'01'!S67</f>
        <v>0</v>
      </c>
      <c r="AE67" s="16">
        <f>+'02'!Q67</f>
        <v>0</v>
      </c>
      <c r="AF67" s="16">
        <f>+'02'!R67</f>
        <v>0</v>
      </c>
      <c r="AG67" s="16">
        <f>+'04'!N67</f>
        <v>0</v>
      </c>
      <c r="AH67" s="16">
        <f t="shared" si="3"/>
        <v>0</v>
      </c>
      <c r="AI67" s="16">
        <f>+'04'!P67+'03'!I67+'02'!T67+'01'!U67</f>
        <v>567805.51</v>
      </c>
      <c r="AJ67" s="16">
        <f>+'01'!V67</f>
        <v>-17109.723355419912</v>
      </c>
      <c r="AK67" s="16">
        <f>+'01'!W67</f>
        <v>-84.1</v>
      </c>
      <c r="AL67" s="16">
        <f>+'02'!U67</f>
        <v>-2700.16</v>
      </c>
      <c r="AM67" s="16">
        <f>+'02'!V67</f>
        <v>-28626.79</v>
      </c>
      <c r="AN67" s="16">
        <f>+'04'!Q67</f>
        <v>-3129.42</v>
      </c>
      <c r="AO67" s="16">
        <f t="shared" si="4"/>
        <v>516155.3166445801</v>
      </c>
      <c r="AP67" s="16">
        <f>+'01'!Y67</f>
        <v>0</v>
      </c>
      <c r="AQ67" s="16">
        <f>+'04'!S67+'03'!J67+'02'!X67+'01'!Z67</f>
        <v>126.39999999999999</v>
      </c>
      <c r="AR67" s="16">
        <f>+'04'!T67+'03'!K67+'02'!Y67+'01'!AA67</f>
        <v>120501.04000000001</v>
      </c>
      <c r="AS67" s="16">
        <f>+'04'!U67+'03'!L67+'02'!Z67+'01'!AB67</f>
        <v>51643.31</v>
      </c>
      <c r="AT67" s="16">
        <f>+'04'!V67+'03'!M67+'02'!AA67+'01'!AC67</f>
        <v>390285.25</v>
      </c>
      <c r="AU67" s="16">
        <f>+'01'!AD67</f>
        <v>-38.89</v>
      </c>
      <c r="AV67" s="16">
        <f t="shared" si="5"/>
        <v>390246.36</v>
      </c>
      <c r="AW67" s="16">
        <f>+'01'!AF67</f>
        <v>0</v>
      </c>
      <c r="AX67" s="16">
        <f>+'04'!W67+'03'!N67+'02'!AB67+'01'!AG67</f>
        <v>85049.4</v>
      </c>
      <c r="AY67" s="16">
        <f>+'04'!X67+'03'!O67+'02'!AC67+'01'!AH67</f>
        <v>80983.89</v>
      </c>
      <c r="AZ67" s="16">
        <f>+'01'!AI67</f>
        <v>2138.4861632468633</v>
      </c>
      <c r="BA67" s="16">
        <f t="shared" si="6"/>
        <v>83122.376163246867</v>
      </c>
      <c r="BB67" s="16">
        <f>+'01'!AK67</f>
        <v>17.383836753136798</v>
      </c>
      <c r="BC67" s="16">
        <f>+'04'!Y67+'03'!P67+'02'!AD67+'01'!AL67</f>
        <v>1815433.81</v>
      </c>
      <c r="BD67" s="16">
        <f>+'02'!AE67</f>
        <v>0</v>
      </c>
      <c r="BE67" s="16">
        <f t="shared" si="7"/>
        <v>1815433.81</v>
      </c>
      <c r="BF67" s="16">
        <f>+'02'!AF67</f>
        <v>0</v>
      </c>
      <c r="BG67" s="16">
        <f>+'04'!Z67+'03'!Q67+'02'!AH67+'01'!AM67</f>
        <v>3639637.8000000003</v>
      </c>
      <c r="BH67" s="16">
        <f t="shared" si="8"/>
        <v>32544878.10783577</v>
      </c>
      <c r="BJ67" s="106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</row>
    <row r="68" spans="1:120" ht="14.45" customHeight="1" x14ac:dyDescent="0.2">
      <c r="A68" s="63">
        <v>63</v>
      </c>
      <c r="B68" s="64" t="s">
        <v>75</v>
      </c>
      <c r="C68" s="16">
        <f>+'01'!C68+'02'!D68+'03'!C68+'04'!C68</f>
        <v>54603373.289999999</v>
      </c>
      <c r="D68" s="16">
        <f>+'01'!D68</f>
        <v>1548693.0126350818</v>
      </c>
      <c r="E68" s="16">
        <f>+'01'!E68</f>
        <v>-3863.22</v>
      </c>
      <c r="F68" s="16">
        <f>+'02'!E68</f>
        <v>358096.78</v>
      </c>
      <c r="G68" s="16">
        <f>+'02'!F68</f>
        <v>1001195.53</v>
      </c>
      <c r="H68" s="16">
        <f>+'04'!D68</f>
        <v>-2153394.86</v>
      </c>
      <c r="I68" s="16">
        <f t="shared" si="0"/>
        <v>55354100.532635085</v>
      </c>
      <c r="J68" s="16">
        <f>+'01'!G68</f>
        <v>0</v>
      </c>
      <c r="K68" s="16">
        <f>+'04'!F68+'03'!D68+'02'!H68+'01'!H68</f>
        <v>1312439.78</v>
      </c>
      <c r="L68" s="16">
        <f>+'01'!I68</f>
        <v>411194.67131370585</v>
      </c>
      <c r="M68" s="16">
        <f>+'01'!J68</f>
        <v>-83.2</v>
      </c>
      <c r="N68" s="16">
        <f>+'02'!I68</f>
        <v>16903.330000000002</v>
      </c>
      <c r="O68" s="16">
        <f>+'02'!J68</f>
        <v>447518.54</v>
      </c>
      <c r="P68" s="16">
        <f>+'03'!E68</f>
        <v>661647.35</v>
      </c>
      <c r="Q68" s="108">
        <f>+'04'!G68</f>
        <v>519028.29</v>
      </c>
      <c r="R68" s="16">
        <f t="shared" si="1"/>
        <v>3368648.7613137062</v>
      </c>
      <c r="S68" s="16">
        <f>+'01'!L68</f>
        <v>0</v>
      </c>
      <c r="T68" s="16">
        <f>+'04'!I68</f>
        <v>126504.55</v>
      </c>
      <c r="U68" s="16">
        <f>+'04'!J68+'03'!G68+'02'!L68+'01'!M68</f>
        <v>9877133.629999999</v>
      </c>
      <c r="V68" s="16">
        <f>+'01'!N68</f>
        <v>243025.30681927374</v>
      </c>
      <c r="W68" s="16">
        <f>+'01'!O68</f>
        <v>-689.72</v>
      </c>
      <c r="X68" s="16">
        <f>+'02'!M68</f>
        <v>-3697.63</v>
      </c>
      <c r="Y68" s="16">
        <f>+'02'!N68</f>
        <v>221966.83</v>
      </c>
      <c r="Z68" s="16">
        <f>+'04'!K68</f>
        <v>-353427.07</v>
      </c>
      <c r="AA68" s="16">
        <f t="shared" si="2"/>
        <v>9984311.3468192704</v>
      </c>
      <c r="AB68" s="16">
        <f>+'01'!Q68</f>
        <v>0</v>
      </c>
      <c r="AC68" s="16">
        <f>+'04'!M68+'03'!H68+'02'!P68+'01'!R68</f>
        <v>2818997.08</v>
      </c>
      <c r="AD68" s="16">
        <f>+'01'!S68</f>
        <v>124545.52349174549</v>
      </c>
      <c r="AE68" s="16">
        <f>+'02'!Q68</f>
        <v>19896.169999999998</v>
      </c>
      <c r="AF68" s="16">
        <f>+'02'!R68</f>
        <v>121060.25</v>
      </c>
      <c r="AG68" s="16">
        <f>+'04'!N68</f>
        <v>-174956.87</v>
      </c>
      <c r="AH68" s="16">
        <f t="shared" si="3"/>
        <v>2909542.1534917452</v>
      </c>
      <c r="AI68" s="16">
        <f>+'04'!P68+'03'!I68+'02'!T68+'01'!U68</f>
        <v>1512794.1099999999</v>
      </c>
      <c r="AJ68" s="16">
        <f>+'01'!V68</f>
        <v>-45661.43914281427</v>
      </c>
      <c r="AK68" s="16">
        <f>+'01'!W68</f>
        <v>-211.98</v>
      </c>
      <c r="AL68" s="16">
        <f>+'02'!U68</f>
        <v>-7209.05</v>
      </c>
      <c r="AM68" s="16">
        <f>+'02'!V68</f>
        <v>-76194.62</v>
      </c>
      <c r="AN68" s="16">
        <f>+'04'!Q68</f>
        <v>-8294.51</v>
      </c>
      <c r="AO68" s="16">
        <f t="shared" si="4"/>
        <v>1375222.5108571856</v>
      </c>
      <c r="AP68" s="16">
        <f>+'01'!Y68</f>
        <v>0</v>
      </c>
      <c r="AQ68" s="16">
        <f>+'04'!S68+'03'!J68+'02'!X68+'01'!Z68</f>
        <v>337.15000000000003</v>
      </c>
      <c r="AR68" s="16">
        <f>+'04'!T68+'03'!K68+'02'!Y68+'01'!AA68</f>
        <v>1054013.5499999998</v>
      </c>
      <c r="AS68" s="16">
        <f>+'04'!U68+'03'!L68+'02'!Z68+'01'!AB68</f>
        <v>451720.10000000009</v>
      </c>
      <c r="AT68" s="16">
        <f>+'04'!V68+'03'!M68+'02'!AA68+'01'!AC68</f>
        <v>1039430.8899999999</v>
      </c>
      <c r="AU68" s="16">
        <f>+'01'!AD68</f>
        <v>-98.02</v>
      </c>
      <c r="AV68" s="16">
        <f t="shared" si="5"/>
        <v>1039332.8699999999</v>
      </c>
      <c r="AW68" s="16">
        <f>+'01'!AF68</f>
        <v>0</v>
      </c>
      <c r="AX68" s="16">
        <f>+'04'!W68+'03'!N68+'02'!AB68+'01'!AG68</f>
        <v>226344.36</v>
      </c>
      <c r="AY68" s="16">
        <f>+'04'!X68+'03'!O68+'02'!AC68+'01'!AH68</f>
        <v>215949.44</v>
      </c>
      <c r="AZ68" s="16">
        <f>+'01'!AI68</f>
        <v>5762.18894729971</v>
      </c>
      <c r="BA68" s="16">
        <f t="shared" si="6"/>
        <v>221711.6289472997</v>
      </c>
      <c r="BB68" s="16">
        <f>+'01'!AK68</f>
        <v>46.841052700289993</v>
      </c>
      <c r="BC68" s="16">
        <f>+'04'!Y68+'03'!P68+'02'!AD68+'01'!AL68</f>
        <v>2189054</v>
      </c>
      <c r="BD68" s="16">
        <f>+'02'!AE68</f>
        <v>0</v>
      </c>
      <c r="BE68" s="16">
        <f t="shared" si="7"/>
        <v>2189054</v>
      </c>
      <c r="BF68" s="16">
        <f>+'02'!AF68</f>
        <v>0</v>
      </c>
      <c r="BG68" s="16">
        <f>+'04'!Z68+'03'!Q68+'02'!AH68+'01'!AM68</f>
        <v>15090622.919999998</v>
      </c>
      <c r="BH68" s="16">
        <f t="shared" si="8"/>
        <v>93391513.275116995</v>
      </c>
      <c r="BJ68" s="106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</row>
    <row r="69" spans="1:120" ht="14.45" customHeight="1" x14ac:dyDescent="0.2">
      <c r="A69" s="63">
        <v>64</v>
      </c>
      <c r="B69" s="64" t="s">
        <v>76</v>
      </c>
      <c r="C69" s="16">
        <f>+'01'!C69+'02'!D69+'03'!C69+'04'!C69</f>
        <v>20007617.77</v>
      </c>
      <c r="D69" s="16">
        <f>+'01'!D69</f>
        <v>564968.93887404038</v>
      </c>
      <c r="E69" s="16">
        <f>+'01'!E69</f>
        <v>-1538.03</v>
      </c>
      <c r="F69" s="16">
        <f>+'02'!E69</f>
        <v>130549.81</v>
      </c>
      <c r="G69" s="16">
        <f>+'02'!F69</f>
        <v>367345.79</v>
      </c>
      <c r="H69" s="16">
        <f>+'04'!D69</f>
        <v>-794811.33</v>
      </c>
      <c r="I69" s="16">
        <f t="shared" si="0"/>
        <v>20274132.948874038</v>
      </c>
      <c r="J69" s="16">
        <f>+'01'!G69</f>
        <v>0</v>
      </c>
      <c r="K69" s="16">
        <f>+'04'!F69+'03'!D69+'02'!H69+'01'!H69</f>
        <v>481327.01</v>
      </c>
      <c r="L69" s="16">
        <f>+'01'!I69</f>
        <v>147338.17358406671</v>
      </c>
      <c r="M69" s="16">
        <f>+'01'!J69</f>
        <v>-33.119999999999997</v>
      </c>
      <c r="N69" s="16">
        <f>+'02'!I69</f>
        <v>6162.38</v>
      </c>
      <c r="O69" s="16">
        <f>+'02'!J69</f>
        <v>164124.43</v>
      </c>
      <c r="P69" s="16">
        <f>+'03'!E69</f>
        <v>243106.84</v>
      </c>
      <c r="Q69" s="108">
        <f>+'04'!G69</f>
        <v>191842.03</v>
      </c>
      <c r="R69" s="16">
        <f t="shared" si="1"/>
        <v>1233867.7435840666</v>
      </c>
      <c r="S69" s="16">
        <f>+'01'!L69</f>
        <v>0</v>
      </c>
      <c r="T69" s="16">
        <f>+'04'!I69</f>
        <v>46752.89</v>
      </c>
      <c r="U69" s="16">
        <f>+'04'!J69+'03'!G69+'02'!L69+'01'!M69</f>
        <v>3619472.3899999997</v>
      </c>
      <c r="V69" s="16">
        <f>+'01'!N69</f>
        <v>88656.530760480397</v>
      </c>
      <c r="W69" s="16">
        <f>+'01'!O69</f>
        <v>-274.58999999999997</v>
      </c>
      <c r="X69" s="16">
        <f>+'02'!M69</f>
        <v>-1348.03</v>
      </c>
      <c r="Y69" s="16">
        <f>+'02'!N69</f>
        <v>81441.210000000006</v>
      </c>
      <c r="Z69" s="16">
        <f>+'04'!K69</f>
        <v>-130448.83</v>
      </c>
      <c r="AA69" s="16">
        <f t="shared" si="2"/>
        <v>3657498.6807604805</v>
      </c>
      <c r="AB69" s="16">
        <f>+'01'!Q69</f>
        <v>0</v>
      </c>
      <c r="AC69" s="16">
        <f>+'04'!M69+'03'!H69+'02'!P69+'01'!R69</f>
        <v>502211.61</v>
      </c>
      <c r="AD69" s="16">
        <f>+'01'!S69</f>
        <v>19333.092108288867</v>
      </c>
      <c r="AE69" s="16">
        <f>+'02'!Q69</f>
        <v>3088.47</v>
      </c>
      <c r="AF69" s="16">
        <f>+'02'!R69</f>
        <v>23960.06</v>
      </c>
      <c r="AG69" s="16">
        <f>+'04'!N69</f>
        <v>-34627.19</v>
      </c>
      <c r="AH69" s="16">
        <f t="shared" si="3"/>
        <v>513966.04210828891</v>
      </c>
      <c r="AI69" s="16">
        <f>+'04'!P69+'03'!I69+'02'!T69+'01'!U69</f>
        <v>553801.42999999993</v>
      </c>
      <c r="AJ69" s="16">
        <f>+'01'!V69</f>
        <v>-16657.461878828766</v>
      </c>
      <c r="AK69" s="16">
        <f>+'01'!W69</f>
        <v>-84.39</v>
      </c>
      <c r="AL69" s="16">
        <f>+'02'!U69</f>
        <v>-2628.17</v>
      </c>
      <c r="AM69" s="16">
        <f>+'02'!V69</f>
        <v>-27956.35</v>
      </c>
      <c r="AN69" s="16">
        <f>+'04'!Q69</f>
        <v>-3061.48</v>
      </c>
      <c r="AO69" s="16">
        <f t="shared" si="4"/>
        <v>503413.5781211711</v>
      </c>
      <c r="AP69" s="16">
        <f>+'01'!Y69</f>
        <v>0</v>
      </c>
      <c r="AQ69" s="16">
        <f>+'04'!S69+'03'!J69+'02'!X69+'01'!Z69</f>
        <v>123.17</v>
      </c>
      <c r="AR69" s="16">
        <f>+'04'!T69+'03'!K69+'02'!Y69+'01'!AA69</f>
        <v>187775.5</v>
      </c>
      <c r="AS69" s="16">
        <f>+'04'!U69+'03'!L69+'02'!Z69+'01'!AB69</f>
        <v>80475.209999999992</v>
      </c>
      <c r="AT69" s="16">
        <f>+'04'!V69+'03'!M69+'02'!AA69+'01'!AC69</f>
        <v>380752.82000000007</v>
      </c>
      <c r="AU69" s="16">
        <f>+'01'!AD69</f>
        <v>-39.020000000000003</v>
      </c>
      <c r="AV69" s="16">
        <f t="shared" si="5"/>
        <v>380713.80000000005</v>
      </c>
      <c r="AW69" s="16">
        <f>+'01'!AF69</f>
        <v>0</v>
      </c>
      <c r="AX69" s="16">
        <f>+'04'!W69+'03'!N69+'02'!AB69+'01'!AG69</f>
        <v>83010.03</v>
      </c>
      <c r="AY69" s="16">
        <f>+'04'!X69+'03'!O69+'02'!AC69+'01'!AH69</f>
        <v>78943.77</v>
      </c>
      <c r="AZ69" s="16">
        <f>+'01'!AI69</f>
        <v>2070.8063393663715</v>
      </c>
      <c r="BA69" s="16">
        <f t="shared" si="6"/>
        <v>81014.57633936638</v>
      </c>
      <c r="BB69" s="16">
        <f>+'01'!AK69</f>
        <v>16.833660633628273</v>
      </c>
      <c r="BC69" s="16">
        <f>+'04'!Y69+'03'!P69+'02'!AD69+'01'!AL69</f>
        <v>0</v>
      </c>
      <c r="BD69" s="16">
        <f>+'02'!AE69</f>
        <v>0</v>
      </c>
      <c r="BE69" s="16">
        <f t="shared" si="7"/>
        <v>0</v>
      </c>
      <c r="BF69" s="16">
        <f>+'02'!AF69</f>
        <v>0</v>
      </c>
      <c r="BG69" s="16">
        <f>+'04'!Z69+'03'!Q69+'02'!AH69+'01'!AM69</f>
        <v>5090196.4799999995</v>
      </c>
      <c r="BH69" s="16">
        <f t="shared" si="8"/>
        <v>32132957.483448051</v>
      </c>
      <c r="BJ69" s="106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</row>
    <row r="70" spans="1:120" ht="14.45" customHeight="1" x14ac:dyDescent="0.2">
      <c r="A70" s="63">
        <v>65</v>
      </c>
      <c r="B70" s="64" t="s">
        <v>77</v>
      </c>
      <c r="C70" s="16">
        <f>+'01'!C70+'02'!D70+'03'!C70+'04'!C70</f>
        <v>26264879.700000003</v>
      </c>
      <c r="D70" s="16">
        <f>+'01'!D70</f>
        <v>748577.83255446248</v>
      </c>
      <c r="E70" s="16">
        <f>+'01'!E70</f>
        <v>-2013.76</v>
      </c>
      <c r="F70" s="16">
        <f>+'02'!E70</f>
        <v>172993.08</v>
      </c>
      <c r="G70" s="16">
        <f>+'02'!F70</f>
        <v>479686.47</v>
      </c>
      <c r="H70" s="16">
        <f>+'04'!D70</f>
        <v>-1042030</v>
      </c>
      <c r="I70" s="16">
        <f t="shared" si="0"/>
        <v>26622093.322554462</v>
      </c>
      <c r="J70" s="16">
        <f>+'01'!G70</f>
        <v>0</v>
      </c>
      <c r="K70" s="16">
        <f>+'04'!F70+'03'!D70+'02'!H70+'01'!H70</f>
        <v>632008.73</v>
      </c>
      <c r="L70" s="16">
        <f>+'01'!I70</f>
        <v>195721.23742338468</v>
      </c>
      <c r="M70" s="16">
        <f>+'01'!J70</f>
        <v>-43.37</v>
      </c>
      <c r="N70" s="16">
        <f>+'02'!I70</f>
        <v>8165.84</v>
      </c>
      <c r="O70" s="16">
        <f>+'02'!J70</f>
        <v>214251.97</v>
      </c>
      <c r="P70" s="16">
        <f>+'03'!E70</f>
        <v>317755.73</v>
      </c>
      <c r="Q70" s="108">
        <f>+'04'!G70</f>
        <v>251749.28</v>
      </c>
      <c r="R70" s="16">
        <f t="shared" si="1"/>
        <v>1619609.4174233847</v>
      </c>
      <c r="S70" s="16">
        <f>+'01'!L70</f>
        <v>0</v>
      </c>
      <c r="T70" s="16">
        <f>+'04'!I70</f>
        <v>61347.85</v>
      </c>
      <c r="U70" s="16">
        <f>+'04'!J70+'03'!G70+'02'!L70+'01'!M70</f>
        <v>4751393.24</v>
      </c>
      <c r="V70" s="16">
        <f>+'01'!N70</f>
        <v>117468.95992325482</v>
      </c>
      <c r="W70" s="16">
        <f>+'01'!O70</f>
        <v>-359.53</v>
      </c>
      <c r="X70" s="16">
        <f>+'02'!M70</f>
        <v>-1786.29</v>
      </c>
      <c r="Y70" s="16">
        <f>+'02'!N70</f>
        <v>106347.34</v>
      </c>
      <c r="Z70" s="16">
        <f>+'04'!K70</f>
        <v>-171023.73</v>
      </c>
      <c r="AA70" s="16">
        <f t="shared" si="2"/>
        <v>4802039.9899232546</v>
      </c>
      <c r="AB70" s="16">
        <f>+'01'!Q70</f>
        <v>0</v>
      </c>
      <c r="AC70" s="16">
        <f>+'04'!M70+'03'!H70+'02'!P70+'01'!R70</f>
        <v>1690301.19</v>
      </c>
      <c r="AD70" s="16">
        <f>+'01'!S70</f>
        <v>57305.275517888353</v>
      </c>
      <c r="AE70" s="16">
        <f>+'02'!Q70</f>
        <v>9154.5300000000007</v>
      </c>
      <c r="AF70" s="16">
        <f>+'02'!R70</f>
        <v>87150.26</v>
      </c>
      <c r="AG70" s="16">
        <f>+'04'!N70</f>
        <v>-125949.99</v>
      </c>
      <c r="AH70" s="16">
        <f t="shared" si="3"/>
        <v>1717961.2655178884</v>
      </c>
      <c r="AI70" s="16">
        <f>+'04'!P70+'03'!I70+'02'!T70+'01'!U70</f>
        <v>727908.59</v>
      </c>
      <c r="AJ70" s="16">
        <f>+'01'!V70</f>
        <v>-22070.95974862482</v>
      </c>
      <c r="AK70" s="16">
        <f>+'01'!W70</f>
        <v>-110.5</v>
      </c>
      <c r="AL70" s="16">
        <f>+'02'!U70</f>
        <v>-3482.62</v>
      </c>
      <c r="AM70" s="16">
        <f>+'02'!V70</f>
        <v>-36505.89</v>
      </c>
      <c r="AN70" s="16">
        <f>+'04'!Q70</f>
        <v>-4013.72</v>
      </c>
      <c r="AO70" s="16">
        <f t="shared" si="4"/>
        <v>661724.90025137516</v>
      </c>
      <c r="AP70" s="16">
        <f>+'01'!Y70</f>
        <v>0</v>
      </c>
      <c r="AQ70" s="16">
        <f>+'04'!S70+'03'!J70+'02'!X70+'01'!Z70</f>
        <v>162.12</v>
      </c>
      <c r="AR70" s="16">
        <f>+'04'!T70+'03'!K70+'02'!Y70+'01'!AA70</f>
        <v>601552.24</v>
      </c>
      <c r="AS70" s="16">
        <f>+'04'!U70+'03'!L70+'02'!Z70+'01'!AB70</f>
        <v>257808.09999999998</v>
      </c>
      <c r="AT70" s="16">
        <f>+'04'!V70+'03'!M70+'02'!AA70+'01'!AC70</f>
        <v>500271.37</v>
      </c>
      <c r="AU70" s="16">
        <f>+'01'!AD70</f>
        <v>-51.1</v>
      </c>
      <c r="AV70" s="16">
        <f t="shared" si="5"/>
        <v>500220.27</v>
      </c>
      <c r="AW70" s="16">
        <f>+'01'!AF70</f>
        <v>0</v>
      </c>
      <c r="AX70" s="16">
        <f>+'04'!W70+'03'!N70+'02'!AB70+'01'!AG70</f>
        <v>108996.69</v>
      </c>
      <c r="AY70" s="16">
        <f>+'04'!X70+'03'!O70+'02'!AC70+'01'!AH70</f>
        <v>103841.61</v>
      </c>
      <c r="AZ70" s="16">
        <f>+'01'!AI70</f>
        <v>2749.657964709585</v>
      </c>
      <c r="BA70" s="16">
        <f t="shared" si="6"/>
        <v>106591.26796470958</v>
      </c>
      <c r="BB70" s="16">
        <f>+'01'!AK70</f>
        <v>22.35203529041517</v>
      </c>
      <c r="BC70" s="16">
        <f>+'04'!Y70+'03'!P70+'02'!AD70+'01'!AL70</f>
        <v>0</v>
      </c>
      <c r="BD70" s="16">
        <f>+'02'!AE70</f>
        <v>0</v>
      </c>
      <c r="BE70" s="16">
        <f t="shared" si="7"/>
        <v>0</v>
      </c>
      <c r="BF70" s="16">
        <f>+'02'!AF70</f>
        <v>0</v>
      </c>
      <c r="BG70" s="16">
        <f>+'04'!Z70+'03'!Q70+'02'!AH70+'01'!AM70</f>
        <v>22556047.200000003</v>
      </c>
      <c r="BH70" s="16">
        <f t="shared" si="8"/>
        <v>59616176.985670373</v>
      </c>
      <c r="BJ70" s="106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</row>
    <row r="71" spans="1:120" ht="14.45" customHeight="1" x14ac:dyDescent="0.2">
      <c r="A71" s="63">
        <v>66</v>
      </c>
      <c r="B71" s="64" t="s">
        <v>78</v>
      </c>
      <c r="C71" s="16">
        <f>+'01'!C71+'02'!D71+'03'!C71+'04'!C71</f>
        <v>18977044.210000001</v>
      </c>
      <c r="D71" s="16">
        <f>+'01'!D71</f>
        <v>538470.96818064153</v>
      </c>
      <c r="E71" s="16">
        <f>+'01'!E71</f>
        <v>-1518.1</v>
      </c>
      <c r="F71" s="16">
        <f>+'02'!E71</f>
        <v>124392.25</v>
      </c>
      <c r="G71" s="16">
        <f>+'02'!F71</f>
        <v>347248.96</v>
      </c>
      <c r="H71" s="16">
        <f>+'04'!D71</f>
        <v>-756045.84</v>
      </c>
      <c r="I71" s="16">
        <f t="shared" ref="I71:I72" si="9">SUM(C71:H71)</f>
        <v>19229592.448180642</v>
      </c>
      <c r="J71" s="16">
        <f>+'01'!G71</f>
        <v>0</v>
      </c>
      <c r="K71" s="16">
        <f>+'04'!F71+'03'!D71+'02'!H71+'01'!H71</f>
        <v>456834.76999999996</v>
      </c>
      <c r="L71" s="16">
        <f>+'01'!I71</f>
        <v>139346.12849169917</v>
      </c>
      <c r="M71" s="16">
        <f>+'01'!J71</f>
        <v>-32.69</v>
      </c>
      <c r="N71" s="16">
        <f>+'02'!I71</f>
        <v>5871.72</v>
      </c>
      <c r="O71" s="16">
        <f>+'02'!J71</f>
        <v>155072.14000000001</v>
      </c>
      <c r="P71" s="16">
        <f>+'03'!E71</f>
        <v>230150.74</v>
      </c>
      <c r="Q71" s="108">
        <f>+'04'!G71</f>
        <v>182754.08</v>
      </c>
      <c r="R71" s="16">
        <f t="shared" ref="R71:R72" si="10">SUM(K71:Q71)</f>
        <v>1169996.8884916992</v>
      </c>
      <c r="S71" s="16">
        <f>+'01'!L71</f>
        <v>0</v>
      </c>
      <c r="T71" s="16">
        <f>+'04'!I71</f>
        <v>44532.72</v>
      </c>
      <c r="U71" s="16">
        <f>+'04'!J71+'03'!G71+'02'!L71+'01'!M71</f>
        <v>3433173.03</v>
      </c>
      <c r="V71" s="16">
        <f>+'01'!N71</f>
        <v>84498.393928123711</v>
      </c>
      <c r="W71" s="16">
        <f>+'01'!O71</f>
        <v>-271.02999999999997</v>
      </c>
      <c r="X71" s="16">
        <f>+'02'!M71</f>
        <v>-1284.45</v>
      </c>
      <c r="Y71" s="16">
        <f>+'02'!N71</f>
        <v>76985.710000000006</v>
      </c>
      <c r="Z71" s="16">
        <f>+'04'!K71</f>
        <v>-124086.43</v>
      </c>
      <c r="AA71" s="16">
        <f t="shared" ref="AA71:AA72" si="11">SUM(U71:Z71)</f>
        <v>3469015.2239281232</v>
      </c>
      <c r="AB71" s="16">
        <f>+'01'!Q71</f>
        <v>0</v>
      </c>
      <c r="AC71" s="16">
        <f>+'04'!M71+'03'!H71+'02'!P71+'01'!R71</f>
        <v>539791.29</v>
      </c>
      <c r="AD71" s="16">
        <f>+'01'!S71</f>
        <v>25413.217549979345</v>
      </c>
      <c r="AE71" s="16">
        <f>+'02'!Q71</f>
        <v>4059.77</v>
      </c>
      <c r="AF71" s="16">
        <f>+'02'!R71</f>
        <v>21869.53</v>
      </c>
      <c r="AG71" s="16">
        <f>+'04'!N71</f>
        <v>-31605.95</v>
      </c>
      <c r="AH71" s="16">
        <f t="shared" ref="AH71:AH72" si="12">SUM(AC71:AG71)</f>
        <v>559527.85754997947</v>
      </c>
      <c r="AI71" s="16">
        <f>+'04'!P71+'03'!I71+'02'!T71+'01'!U71</f>
        <v>525524.18000000005</v>
      </c>
      <c r="AJ71" s="16">
        <f>+'01'!V71</f>
        <v>-15876.199571610103</v>
      </c>
      <c r="AK71" s="16">
        <f>+'01'!W71</f>
        <v>-83.3</v>
      </c>
      <c r="AL71" s="16">
        <f>+'02'!U71</f>
        <v>-2504.21</v>
      </c>
      <c r="AM71" s="16">
        <f>+'02'!V71</f>
        <v>-26426.91</v>
      </c>
      <c r="AN71" s="16">
        <f>+'04'!Q71</f>
        <v>-2912.16</v>
      </c>
      <c r="AO71" s="16">
        <f t="shared" ref="AO71:AO72" si="13">SUM(AI71:AN71)</f>
        <v>477721.40042839001</v>
      </c>
      <c r="AP71" s="16">
        <f>+'01'!Y71</f>
        <v>0</v>
      </c>
      <c r="AQ71" s="16">
        <f>+'04'!S71+'03'!J71+'02'!X71+'01'!Z71</f>
        <v>116.88</v>
      </c>
      <c r="AR71" s="16">
        <f>+'04'!T71+'03'!K71+'02'!Y71+'01'!AA71</f>
        <v>229848.52</v>
      </c>
      <c r="AS71" s="16">
        <f>+'04'!U71+'03'!L71+'02'!Z71+'01'!AB71</f>
        <v>98506.5</v>
      </c>
      <c r="AT71" s="16">
        <f>+'04'!V71+'03'!M71+'02'!AA71+'01'!AC71</f>
        <v>361329.94000000006</v>
      </c>
      <c r="AU71" s="16">
        <f>+'01'!AD71</f>
        <v>-38.520000000000003</v>
      </c>
      <c r="AV71" s="16">
        <f t="shared" ref="AV71:AV72" si="14">SUM(AT71:AU71)</f>
        <v>361291.42000000004</v>
      </c>
      <c r="AW71" s="16">
        <f>+'01'!AF71</f>
        <v>0</v>
      </c>
      <c r="AX71" s="16">
        <f>+'04'!W71+'03'!N71+'02'!AB71+'01'!AG71</f>
        <v>78786.070000000007</v>
      </c>
      <c r="AY71" s="16">
        <f>+'04'!X71+'03'!O71+'02'!AC71+'01'!AH71</f>
        <v>74900.829999999987</v>
      </c>
      <c r="AZ71" s="16">
        <f>+'01'!AI71</f>
        <v>1961.0089251428296</v>
      </c>
      <c r="BA71" s="16">
        <f t="shared" ref="BA71:BA72" si="15">SUM(AY71:AZ71)</f>
        <v>76861.838925142816</v>
      </c>
      <c r="BB71" s="16">
        <f>+'01'!AK71</f>
        <v>15.941074857170475</v>
      </c>
      <c r="BC71" s="16">
        <f>+'04'!Y71+'03'!P71+'02'!AD71+'01'!AL71</f>
        <v>0</v>
      </c>
      <c r="BD71" s="16">
        <f>+'02'!AE71</f>
        <v>0</v>
      </c>
      <c r="BE71" s="16">
        <f t="shared" ref="BE71:BE72" si="16">SUM(BC71:BD71)</f>
        <v>0</v>
      </c>
      <c r="BF71" s="16">
        <f>+'02'!AF71</f>
        <v>0</v>
      </c>
      <c r="BG71" s="16">
        <f>+'04'!Z71+'03'!Q71+'02'!AH71+'01'!AM71</f>
        <v>12093504</v>
      </c>
      <c r="BH71" s="16">
        <f t="shared" ref="BH71:BH72" si="17">+I71+J71+R71+S71+AA71+AB71+AH71+AO71+AP71+AQ71+AR71+AS71+AV71+AW71+AX71+BA71+BB71+BE71+BG71+BF71+T71</f>
        <v>37889317.708578825</v>
      </c>
      <c r="BJ71" s="106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</row>
    <row r="72" spans="1:120" ht="14.45" customHeight="1" x14ac:dyDescent="0.2">
      <c r="A72" s="63">
        <v>67</v>
      </c>
      <c r="B72" s="64" t="s">
        <v>79</v>
      </c>
      <c r="C72" s="16">
        <f>+'01'!C72+'02'!D72+'03'!C72+'04'!C72</f>
        <v>20423890.170000002</v>
      </c>
      <c r="D72" s="16">
        <f>+'01'!D72</f>
        <v>577227.32619457296</v>
      </c>
      <c r="E72" s="16">
        <f>+'01'!E72</f>
        <v>-1555.29</v>
      </c>
      <c r="F72" s="16">
        <f>+'02'!E72</f>
        <v>133393.07999999999</v>
      </c>
      <c r="G72" s="16">
        <f>+'02'!F72</f>
        <v>374854.41</v>
      </c>
      <c r="H72" s="16">
        <f>+'04'!D72</f>
        <v>-810620.45</v>
      </c>
      <c r="I72" s="16">
        <f t="shared" si="9"/>
        <v>20697189.246194575</v>
      </c>
      <c r="J72" s="16">
        <f>+'01'!G72</f>
        <v>0</v>
      </c>
      <c r="K72" s="16">
        <f>+'04'!F72+'03'!D72+'02'!H72+'01'!H72</f>
        <v>491295.03</v>
      </c>
      <c r="L72" s="16">
        <f>+'01'!I72</f>
        <v>150868.94560398781</v>
      </c>
      <c r="M72" s="16">
        <f>+'01'!J72</f>
        <v>-33.5</v>
      </c>
      <c r="N72" s="16">
        <f>+'02'!I72</f>
        <v>6296.59</v>
      </c>
      <c r="O72" s="16">
        <f>+'02'!J72</f>
        <v>167485.96</v>
      </c>
      <c r="P72" s="16">
        <f>+'03'!E72</f>
        <v>248044.14</v>
      </c>
      <c r="Q72" s="108">
        <f>+'04'!G72</f>
        <v>195632.94</v>
      </c>
      <c r="R72" s="16">
        <f t="shared" si="10"/>
        <v>1259590.1056039878</v>
      </c>
      <c r="S72" s="16">
        <f>+'01'!L72</f>
        <v>0</v>
      </c>
      <c r="T72" s="16">
        <f>+'04'!I72</f>
        <v>47677.25</v>
      </c>
      <c r="U72" s="16">
        <f>+'04'!J72+'03'!G72+'02'!L72+'01'!M72</f>
        <v>3694738.48</v>
      </c>
      <c r="V72" s="16">
        <f>+'01'!N72</f>
        <v>90580.151720462018</v>
      </c>
      <c r="W72" s="16">
        <f>+'01'!O72</f>
        <v>-277.68</v>
      </c>
      <c r="X72" s="16">
        <f>+'02'!M72</f>
        <v>-1377.39</v>
      </c>
      <c r="Y72" s="16">
        <f>+'02'!N72</f>
        <v>83105.89</v>
      </c>
      <c r="Z72" s="16">
        <f>+'04'!K72</f>
        <v>-133043.51</v>
      </c>
      <c r="AA72" s="16">
        <f t="shared" si="11"/>
        <v>3733725.9417204615</v>
      </c>
      <c r="AB72" s="16">
        <f>+'01'!Q72</f>
        <v>0</v>
      </c>
      <c r="AC72" s="16">
        <f>+'04'!M72+'03'!H72+'02'!P72+'01'!R72</f>
        <v>478417.99</v>
      </c>
      <c r="AD72" s="16">
        <f>+'01'!S72</f>
        <v>19558.990340491644</v>
      </c>
      <c r="AE72" s="16">
        <f>+'02'!Q72</f>
        <v>3124.55</v>
      </c>
      <c r="AF72" s="16">
        <f>+'02'!R72</f>
        <v>21867.87</v>
      </c>
      <c r="AG72" s="16">
        <f>+'04'!N72</f>
        <v>-31603.55</v>
      </c>
      <c r="AH72" s="16">
        <f t="shared" si="12"/>
        <v>491365.85034049163</v>
      </c>
      <c r="AI72" s="16">
        <f>+'04'!P72+'03'!I72+'02'!T72+'01'!U72</f>
        <v>565411.79</v>
      </c>
      <c r="AJ72" s="16">
        <f>+'01'!V72</f>
        <v>-17018.886384562902</v>
      </c>
      <c r="AK72" s="16">
        <f>+'01'!W72</f>
        <v>-85.34</v>
      </c>
      <c r="AL72" s="16">
        <f>+'02'!U72</f>
        <v>-2685.41</v>
      </c>
      <c r="AM72" s="16">
        <f>+'02'!V72</f>
        <v>-28527.78</v>
      </c>
      <c r="AN72" s="16">
        <f>+'04'!Q72</f>
        <v>-3122.37</v>
      </c>
      <c r="AO72" s="16">
        <f t="shared" si="13"/>
        <v>513972.00361543708</v>
      </c>
      <c r="AP72" s="16">
        <f>+'01'!Y72</f>
        <v>0</v>
      </c>
      <c r="AQ72" s="16">
        <f>+'04'!S72+'03'!J72+'02'!X72+'01'!Z72</f>
        <v>125.78</v>
      </c>
      <c r="AR72" s="16">
        <f>+'04'!T72+'03'!K72+'02'!Y72+'01'!AA72</f>
        <v>168539.09</v>
      </c>
      <c r="AS72" s="16">
        <f>+'04'!U72+'03'!L72+'02'!Z72+'01'!AB72</f>
        <v>72231.02</v>
      </c>
      <c r="AT72" s="16">
        <f>+'04'!V72+'03'!M72+'02'!AA72+'01'!AC72</f>
        <v>388701.17999999993</v>
      </c>
      <c r="AU72" s="16">
        <f>+'01'!AD72</f>
        <v>-39.46</v>
      </c>
      <c r="AV72" s="16">
        <f t="shared" si="14"/>
        <v>388661.71999999991</v>
      </c>
      <c r="AW72" s="16">
        <f>+'01'!AF72</f>
        <v>0</v>
      </c>
      <c r="AX72" s="16">
        <f>+'04'!W72+'03'!N72+'02'!AB72+'01'!AG72</f>
        <v>84729.109999999986</v>
      </c>
      <c r="AY72" s="16">
        <f>+'04'!X72+'03'!O72+'02'!AC72+'01'!AH72</f>
        <v>80614.34</v>
      </c>
      <c r="AZ72" s="16">
        <f>+'01'!AI72</f>
        <v>2119.649276800686</v>
      </c>
      <c r="BA72" s="16">
        <f t="shared" si="15"/>
        <v>82733.989276800683</v>
      </c>
      <c r="BB72" s="16">
        <f>+'01'!AK72</f>
        <v>17.230723199314262</v>
      </c>
      <c r="BC72" s="16">
        <f>+'04'!Y72+'03'!P72+'02'!AD72+'01'!AL72</f>
        <v>789277</v>
      </c>
      <c r="BD72" s="16">
        <f>+'02'!AE72</f>
        <v>0</v>
      </c>
      <c r="BE72" s="16">
        <f t="shared" si="16"/>
        <v>789277</v>
      </c>
      <c r="BF72" s="16">
        <f>+'02'!AF72</f>
        <v>0</v>
      </c>
      <c r="BG72" s="16">
        <f>+'04'!Z72+'03'!Q72+'02'!AH72+'01'!AM72</f>
        <v>3861697.68</v>
      </c>
      <c r="BH72" s="16">
        <f t="shared" si="17"/>
        <v>32191533.017474957</v>
      </c>
      <c r="BJ72" s="106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</row>
    <row r="73" spans="1:120" ht="14.45" customHeight="1" x14ac:dyDescent="0.2">
      <c r="AH73" s="16"/>
      <c r="AI73" s="16"/>
      <c r="AW73" s="16"/>
      <c r="AX73" s="16"/>
      <c r="BG73" s="16"/>
      <c r="BH73" s="67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</row>
    <row r="74" spans="1:120" ht="14.45" customHeight="1" x14ac:dyDescent="0.2">
      <c r="B74" s="65" t="s">
        <v>157</v>
      </c>
      <c r="C74" s="28">
        <f>SUM(C6:C73)</f>
        <v>5586695854.9700003</v>
      </c>
      <c r="D74" s="28">
        <f t="shared" ref="D74:BH74" si="18">SUM(D6:D73)</f>
        <v>146038206.4000001</v>
      </c>
      <c r="E74" s="28">
        <f t="shared" si="18"/>
        <v>-3.3117192889676517E-2</v>
      </c>
      <c r="F74" s="28">
        <f t="shared" si="18"/>
        <v>34008885.999999993</v>
      </c>
      <c r="G74" s="28">
        <f t="shared" si="18"/>
        <v>108441311.57999998</v>
      </c>
      <c r="H74" s="28">
        <f t="shared" si="18"/>
        <v>-205023644.39000005</v>
      </c>
      <c r="I74" s="28">
        <f t="shared" si="18"/>
        <v>5670160614.5268803</v>
      </c>
      <c r="J74" s="28">
        <f t="shared" si="18"/>
        <v>1241.9931171928779</v>
      </c>
      <c r="K74" s="28">
        <f t="shared" si="18"/>
        <v>132399765.53</v>
      </c>
      <c r="L74" s="28">
        <f t="shared" si="18"/>
        <v>46323431.799999997</v>
      </c>
      <c r="M74" s="28">
        <f t="shared" si="18"/>
        <v>-2.514827806919584E-2</v>
      </c>
      <c r="N74" s="28">
        <f t="shared" si="18"/>
        <v>1605329.99</v>
      </c>
      <c r="O74" s="28">
        <f t="shared" si="18"/>
        <v>48910230.200000018</v>
      </c>
      <c r="P74" s="28">
        <f t="shared" si="18"/>
        <v>69607670.01000002</v>
      </c>
      <c r="Q74" s="28">
        <f t="shared" si="18"/>
        <v>47799078.009999998</v>
      </c>
      <c r="R74" s="28">
        <f t="shared" si="18"/>
        <v>346645505.51485169</v>
      </c>
      <c r="S74" s="28">
        <f t="shared" si="18"/>
        <v>30.755148278069274</v>
      </c>
      <c r="T74" s="28">
        <f t="shared" si="18"/>
        <v>11682714.960000006</v>
      </c>
      <c r="U74" s="28">
        <f t="shared" si="18"/>
        <v>1009637444.8100001</v>
      </c>
      <c r="V74" s="28">
        <f t="shared" si="18"/>
        <v>22916730.190000009</v>
      </c>
      <c r="W74" s="28">
        <f t="shared" si="18"/>
        <v>-2.1464124277542851E-2</v>
      </c>
      <c r="X74" s="28">
        <f t="shared" si="18"/>
        <v>-351168.25000000012</v>
      </c>
      <c r="Y74" s="28">
        <f t="shared" si="18"/>
        <v>24041631.600000001</v>
      </c>
      <c r="Z74" s="28">
        <f t="shared" si="18"/>
        <v>-33649614.43999999</v>
      </c>
      <c r="AA74" s="28">
        <f t="shared" si="18"/>
        <v>1022595023.8885356</v>
      </c>
      <c r="AB74" s="28">
        <f t="shared" si="18"/>
        <v>221.74146412428155</v>
      </c>
      <c r="AC74" s="28">
        <f t="shared" si="18"/>
        <v>360484852.24000001</v>
      </c>
      <c r="AD74" s="28">
        <f t="shared" si="18"/>
        <v>16123637.979999997</v>
      </c>
      <c r="AE74" s="28">
        <f t="shared" si="18"/>
        <v>2575754.2799999998</v>
      </c>
      <c r="AF74" s="28">
        <f t="shared" si="18"/>
        <v>15315598.91</v>
      </c>
      <c r="AG74" s="28">
        <f t="shared" si="18"/>
        <v>-22134179.049999986</v>
      </c>
      <c r="AH74" s="28">
        <f t="shared" si="18"/>
        <v>372365664.35999995</v>
      </c>
      <c r="AI74" s="28">
        <f t="shared" si="18"/>
        <v>153766609.88</v>
      </c>
      <c r="AJ74" s="28">
        <f t="shared" si="18"/>
        <v>-4305769.2000000048</v>
      </c>
      <c r="AK74" s="28">
        <f t="shared" si="18"/>
        <v>2.2740947732458494E-2</v>
      </c>
      <c r="AL74" s="28">
        <f t="shared" si="18"/>
        <v>-684652.58</v>
      </c>
      <c r="AM74" s="28">
        <f t="shared" si="18"/>
        <v>-8252778.1800000025</v>
      </c>
      <c r="AN74" s="28">
        <f t="shared" si="18"/>
        <v>-789716.58000000042</v>
      </c>
      <c r="AO74" s="28">
        <f t="shared" si="18"/>
        <v>139733693.36274096</v>
      </c>
      <c r="AP74" s="28">
        <f t="shared" si="18"/>
        <v>68.14725905226868</v>
      </c>
      <c r="AQ74" s="28">
        <f t="shared" si="18"/>
        <v>34482.410000000003</v>
      </c>
      <c r="AR74" s="28">
        <f t="shared" si="18"/>
        <v>132073559.05000003</v>
      </c>
      <c r="AS74" s="28">
        <f t="shared" si="18"/>
        <v>56602953.859999985</v>
      </c>
      <c r="AT74" s="28">
        <f t="shared" si="18"/>
        <v>105402107.43000001</v>
      </c>
      <c r="AU74" s="28">
        <f t="shared" si="18"/>
        <v>-1.1893161989732448E-2</v>
      </c>
      <c r="AV74" s="28">
        <f t="shared" si="18"/>
        <v>105402107.41810688</v>
      </c>
      <c r="AW74" s="28">
        <f t="shared" si="18"/>
        <v>36.241893161989744</v>
      </c>
      <c r="AX74" s="28">
        <f t="shared" si="18"/>
        <v>22833763.420000002</v>
      </c>
      <c r="AY74" s="28">
        <f t="shared" si="18"/>
        <v>22084303.639999997</v>
      </c>
      <c r="AZ74" s="28">
        <f t="shared" si="18"/>
        <v>631840.2006322582</v>
      </c>
      <c r="BA74" s="28">
        <f t="shared" si="18"/>
        <v>22716143.840632256</v>
      </c>
      <c r="BB74" s="28">
        <f t="shared" si="18"/>
        <v>5136.249367741937</v>
      </c>
      <c r="BC74" s="28">
        <f t="shared" si="18"/>
        <v>535450787.63000005</v>
      </c>
      <c r="BD74" s="28">
        <f t="shared" si="18"/>
        <v>0</v>
      </c>
      <c r="BE74" s="28">
        <f t="shared" si="18"/>
        <v>535450787.63000005</v>
      </c>
      <c r="BF74" s="28">
        <f t="shared" si="18"/>
        <v>30390.76</v>
      </c>
      <c r="BG74" s="28">
        <f t="shared" si="18"/>
        <v>1491584165.4000001</v>
      </c>
      <c r="BH74" s="28">
        <f t="shared" si="18"/>
        <v>9929918305.5299969</v>
      </c>
      <c r="BJ74" s="107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</row>
    <row r="75" spans="1:120" x14ac:dyDescent="0.2">
      <c r="C75" s="68"/>
      <c r="D75" s="69"/>
      <c r="E75" s="69"/>
      <c r="F75" s="69"/>
      <c r="G75" s="69"/>
      <c r="H75" s="69"/>
      <c r="I75" s="68"/>
      <c r="J75" s="68"/>
      <c r="K75" s="68"/>
      <c r="L75" s="68"/>
      <c r="M75" s="70"/>
      <c r="N75" s="70"/>
      <c r="O75" s="70"/>
      <c r="P75" s="70"/>
      <c r="Q75" s="70"/>
      <c r="R75" s="71"/>
      <c r="S75" s="71"/>
      <c r="T75" s="71"/>
      <c r="U75" s="71"/>
      <c r="V75" s="71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</row>
    <row r="76" spans="1:120" s="71" customFormat="1" x14ac:dyDescent="0.2">
      <c r="A76" s="72"/>
      <c r="B76" s="72"/>
      <c r="C76" s="73"/>
      <c r="D76" s="74"/>
      <c r="E76" s="74"/>
      <c r="F76" s="74"/>
      <c r="G76" s="74"/>
      <c r="H76" s="74"/>
      <c r="I76" s="70"/>
      <c r="J76" s="73"/>
      <c r="K76" s="73"/>
      <c r="L76" s="73"/>
      <c r="M76" s="73"/>
      <c r="N76" s="73"/>
      <c r="O76" s="73"/>
      <c r="P76" s="73"/>
      <c r="Q76" s="73"/>
      <c r="S76" s="74"/>
      <c r="T76" s="74"/>
      <c r="U76" s="74"/>
      <c r="V76" s="74"/>
      <c r="W76" s="28"/>
      <c r="X76" s="74"/>
      <c r="Y76" s="74"/>
      <c r="Z76" s="74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57"/>
      <c r="AP76" s="57"/>
      <c r="AQ76" s="57"/>
      <c r="AR76" s="57"/>
      <c r="AS76" s="73"/>
      <c r="AT76" s="70"/>
      <c r="AU76" s="73"/>
      <c r="AV76" s="73"/>
      <c r="AW76" s="73"/>
      <c r="AX76" s="73"/>
      <c r="AY76" s="70"/>
      <c r="AZ76" s="73"/>
      <c r="BA76" s="73"/>
      <c r="BB76" s="73"/>
      <c r="BC76" s="70"/>
      <c r="BD76" s="73"/>
      <c r="BE76" s="73"/>
      <c r="BF76" s="73"/>
      <c r="BG76" s="70"/>
      <c r="BH76" s="75"/>
      <c r="BI76" s="70"/>
      <c r="BJ76" s="70"/>
    </row>
    <row r="77" spans="1:120" x14ac:dyDescent="0.2"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BH77" s="105"/>
    </row>
    <row r="80" spans="1:120" x14ac:dyDescent="0.2">
      <c r="BF80" s="73"/>
    </row>
    <row r="81" spans="58:58" x14ac:dyDescent="0.2">
      <c r="BF81" s="76"/>
    </row>
    <row r="82" spans="58:58" x14ac:dyDescent="0.2">
      <c r="BF82" s="76"/>
    </row>
    <row r="83" spans="58:58" x14ac:dyDescent="0.2">
      <c r="BF83" s="76"/>
    </row>
    <row r="84" spans="58:58" x14ac:dyDescent="0.2">
      <c r="BF84" s="77"/>
    </row>
  </sheetData>
  <mergeCells count="5">
    <mergeCell ref="A4:BH4"/>
    <mergeCell ref="A3:BH3"/>
    <mergeCell ref="A2:BH2"/>
    <mergeCell ref="A1:BH1"/>
    <mergeCell ref="A5:B5"/>
  </mergeCells>
  <printOptions horizontalCentered="1"/>
  <pageMargins left="0.23622047244094491" right="0.23622047244094491" top="0.35433070866141736" bottom="0.35433070866141736" header="0.31496062992125984" footer="0.31496062992125984"/>
  <pageSetup scale="35" fitToHeight="3" orientation="landscape" horizontalDpi="1200" verticalDpi="1200" r:id="rId1"/>
  <ignoredErrors>
    <ignoredError sqref="AS73:BD73 I73:O73 BF73:BH73 C73:G73 R73:S73 U73:Y73 AA73:AF73 AO73:AR73 AH73:AM73 BF6 BB7:BB72 BF7:BF72 BD7:BD72 BD6 BB6 AW6 AP7:AP72 AP6 AD6:AF72 AB6:AB72 AW7:AW72 C6:AA6 C7:AA72 AX7:BA72 AC6 AC7:AC72 AG6:AO6 AG7:AO72 AQ6:AV6 AQ7:AV72 AX6:BA6 BC6 BE6 BE7:BE72 BG7:BH72 BC7:BC72 BG6:BH6 C74 D74:BH7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50D0-72DF-4FA4-B085-B35E71202005}">
  <dimension ref="A1:BL80"/>
  <sheetViews>
    <sheetView workbookViewId="0">
      <selection activeCell="B5" sqref="B5"/>
    </sheetView>
  </sheetViews>
  <sheetFormatPr baseColWidth="10" defaultColWidth="11.5703125" defaultRowHeight="12" x14ac:dyDescent="0.2"/>
  <cols>
    <col min="1" max="1" width="3.7109375" style="21" bestFit="1" customWidth="1"/>
    <col min="2" max="2" width="18.85546875" style="21" bestFit="1" customWidth="1"/>
    <col min="3" max="3" width="13.5703125" style="12" bestFit="1" customWidth="1"/>
    <col min="4" max="4" width="14.28515625" style="12" bestFit="1" customWidth="1"/>
    <col min="5" max="5" width="13" style="12" bestFit="1" customWidth="1"/>
    <col min="6" max="6" width="12" style="12" bestFit="1" customWidth="1"/>
    <col min="7" max="7" width="13.5703125" style="12" bestFit="1" customWidth="1"/>
    <col min="8" max="9" width="11.5703125" style="12" bestFit="1"/>
    <col min="10" max="10" width="11.7109375" style="12" bestFit="1" customWidth="1"/>
    <col min="11" max="11" width="13.140625" style="12" bestFit="1" customWidth="1"/>
    <col min="12" max="12" width="11.7109375" style="12" bestFit="1" customWidth="1"/>
    <col min="13" max="13" width="13.28515625" style="12" customWidth="1"/>
    <col min="14" max="14" width="11.42578125" style="12" bestFit="1" customWidth="1"/>
    <col min="15" max="16" width="10.85546875" style="12" bestFit="1" customWidth="1"/>
    <col min="17" max="17" width="13.28515625" style="12" bestFit="1" customWidth="1"/>
    <col min="18" max="18" width="10.85546875" style="12" bestFit="1" customWidth="1"/>
    <col min="19" max="19" width="9.85546875" style="12" bestFit="1" customWidth="1"/>
    <col min="20" max="22" width="10.85546875" style="12" bestFit="1" customWidth="1"/>
    <col min="23" max="23" width="12.7109375" style="12" bestFit="1" customWidth="1"/>
    <col min="24" max="24" width="10" style="12" bestFit="1" customWidth="1"/>
    <col min="25" max="25" width="10.85546875" style="12" bestFit="1" customWidth="1"/>
    <col min="26" max="26" width="11.7109375" style="12" bestFit="1" customWidth="1"/>
    <col min="27" max="27" width="13" style="12" bestFit="1" customWidth="1"/>
    <col min="28" max="16384" width="11.5703125" style="12"/>
  </cols>
  <sheetData>
    <row r="1" spans="1:64" x14ac:dyDescent="0.2">
      <c r="A1" s="92" t="s">
        <v>80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64" x14ac:dyDescent="0.2">
      <c r="A2" s="92" t="s">
        <v>81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64" x14ac:dyDescent="0.2">
      <c r="A3" s="92" t="s">
        <v>82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64" x14ac:dyDescent="0.2">
      <c r="A4" s="93" t="s">
        <v>143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</row>
    <row r="5" spans="1:64" s="15" customFormat="1" ht="48" x14ac:dyDescent="0.2">
      <c r="A5" s="94" t="s">
        <v>144</v>
      </c>
      <c r="B5" s="95" t="s">
        <v>145</v>
      </c>
      <c r="C5" s="96" t="s">
        <v>1</v>
      </c>
      <c r="D5" s="96" t="s">
        <v>146</v>
      </c>
      <c r="E5" s="97" t="s">
        <v>147</v>
      </c>
      <c r="F5" s="96" t="s">
        <v>134</v>
      </c>
      <c r="G5" s="96" t="s">
        <v>148</v>
      </c>
      <c r="H5" s="97" t="s">
        <v>149</v>
      </c>
      <c r="I5" s="98" t="s">
        <v>150</v>
      </c>
      <c r="J5" s="96" t="s">
        <v>137</v>
      </c>
      <c r="K5" s="96" t="s">
        <v>151</v>
      </c>
      <c r="L5" s="97" t="s">
        <v>152</v>
      </c>
      <c r="M5" s="96" t="s">
        <v>99</v>
      </c>
      <c r="N5" s="96" t="s">
        <v>153</v>
      </c>
      <c r="O5" s="97" t="s">
        <v>154</v>
      </c>
      <c r="P5" s="97" t="s">
        <v>4</v>
      </c>
      <c r="Q5" s="97" t="s">
        <v>155</v>
      </c>
      <c r="R5" s="97" t="s">
        <v>156</v>
      </c>
      <c r="S5" s="97" t="s">
        <v>138</v>
      </c>
      <c r="T5" s="97" t="s">
        <v>139</v>
      </c>
      <c r="U5" s="97" t="s">
        <v>140</v>
      </c>
      <c r="V5" s="97" t="s">
        <v>8</v>
      </c>
      <c r="W5" s="97" t="s">
        <v>9</v>
      </c>
      <c r="X5" s="97" t="s">
        <v>126</v>
      </c>
      <c r="Y5" s="98" t="s">
        <v>141</v>
      </c>
      <c r="Z5" s="98" t="s">
        <v>86</v>
      </c>
      <c r="AA5" s="98" t="s">
        <v>157</v>
      </c>
    </row>
    <row r="6" spans="1:64" x14ac:dyDescent="0.2">
      <c r="A6" s="99">
        <v>1</v>
      </c>
      <c r="B6" s="100" t="s">
        <v>13</v>
      </c>
      <c r="C6" s="7">
        <v>8267652.3699999992</v>
      </c>
      <c r="D6" s="7">
        <v>-1305978.68</v>
      </c>
      <c r="E6" s="7">
        <v>6961673.6899999995</v>
      </c>
      <c r="F6" s="7">
        <v>205453.15</v>
      </c>
      <c r="G6" s="7">
        <v>313343.96999999997</v>
      </c>
      <c r="H6" s="7">
        <v>518797.12</v>
      </c>
      <c r="I6" s="7">
        <v>76401.19</v>
      </c>
      <c r="J6" s="7">
        <v>1509661.69</v>
      </c>
      <c r="K6" s="7">
        <v>-214344.44</v>
      </c>
      <c r="L6" s="7">
        <v>1295317.25</v>
      </c>
      <c r="M6" s="7">
        <v>465310.58999999997</v>
      </c>
      <c r="N6" s="7">
        <v>-120813.5</v>
      </c>
      <c r="O6" s="7">
        <v>344497.08999999997</v>
      </c>
      <c r="P6" s="7">
        <v>208754.45</v>
      </c>
      <c r="Q6" s="7">
        <v>-5030.41</v>
      </c>
      <c r="R6" s="7">
        <v>203724.04</v>
      </c>
      <c r="S6" s="7">
        <v>56.24</v>
      </c>
      <c r="T6" s="7">
        <v>137422.46</v>
      </c>
      <c r="U6" s="7">
        <v>58895.340000000004</v>
      </c>
      <c r="V6" s="7">
        <v>154646.88</v>
      </c>
      <c r="W6" s="7">
        <v>35432.61</v>
      </c>
      <c r="X6" s="7">
        <v>20158.269999999997</v>
      </c>
      <c r="Y6" s="7">
        <v>0</v>
      </c>
      <c r="Z6" s="7">
        <v>1744521.21</v>
      </c>
      <c r="AA6" s="101">
        <v>11551543.390000001</v>
      </c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</row>
    <row r="7" spans="1:64" x14ac:dyDescent="0.2">
      <c r="A7" s="99">
        <v>2</v>
      </c>
      <c r="B7" s="100" t="s">
        <v>14</v>
      </c>
      <c r="C7" s="7">
        <v>7821295.3300000001</v>
      </c>
      <c r="D7" s="7">
        <v>-1224346.78</v>
      </c>
      <c r="E7" s="7">
        <v>6596948.5499999998</v>
      </c>
      <c r="F7" s="7">
        <v>193954.8</v>
      </c>
      <c r="G7" s="7">
        <v>291546.86</v>
      </c>
      <c r="H7" s="7">
        <v>485501.66</v>
      </c>
      <c r="I7" s="7">
        <v>71131.11</v>
      </c>
      <c r="J7" s="7">
        <v>1428099.54</v>
      </c>
      <c r="K7" s="7">
        <v>-200946.56</v>
      </c>
      <c r="L7" s="7">
        <v>1227152.98</v>
      </c>
      <c r="M7" s="7">
        <v>652273.69999999995</v>
      </c>
      <c r="N7" s="7">
        <v>-169356.7</v>
      </c>
      <c r="O7" s="7">
        <v>482916.99999999994</v>
      </c>
      <c r="P7" s="7">
        <v>197007.05</v>
      </c>
      <c r="Q7" s="7">
        <v>-4715.9799999999996</v>
      </c>
      <c r="R7" s="7">
        <v>192291.06999999998</v>
      </c>
      <c r="S7" s="7">
        <v>54.35</v>
      </c>
      <c r="T7" s="7">
        <v>244581</v>
      </c>
      <c r="U7" s="7">
        <v>104820.43</v>
      </c>
      <c r="V7" s="7">
        <v>146145.45000000001</v>
      </c>
      <c r="W7" s="7">
        <v>33449.589999999997</v>
      </c>
      <c r="X7" s="7">
        <v>19037.919999999998</v>
      </c>
      <c r="Y7" s="7">
        <v>160600</v>
      </c>
      <c r="Z7" s="7">
        <v>2426163.69</v>
      </c>
      <c r="AA7" s="101">
        <v>12190794.799999999</v>
      </c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64" x14ac:dyDescent="0.2">
      <c r="A8" s="99">
        <v>3</v>
      </c>
      <c r="B8" s="100" t="s">
        <v>15</v>
      </c>
      <c r="C8" s="7">
        <v>6311974.8200000003</v>
      </c>
      <c r="D8" s="7">
        <v>-1002362.82</v>
      </c>
      <c r="E8" s="7">
        <v>5309612</v>
      </c>
      <c r="F8" s="7">
        <v>157047.93</v>
      </c>
      <c r="G8" s="7">
        <v>241552.31</v>
      </c>
      <c r="H8" s="7">
        <v>398600.24</v>
      </c>
      <c r="I8" s="7">
        <v>58875.28</v>
      </c>
      <c r="J8" s="7">
        <v>1152585.3900000001</v>
      </c>
      <c r="K8" s="7">
        <v>-164513.32999999999</v>
      </c>
      <c r="L8" s="7">
        <v>988072.06000000017</v>
      </c>
      <c r="M8" s="7">
        <v>226688.72000000003</v>
      </c>
      <c r="N8" s="7">
        <v>-58857.59</v>
      </c>
      <c r="O8" s="7">
        <v>167831.13000000003</v>
      </c>
      <c r="P8" s="7">
        <v>159602.12</v>
      </c>
      <c r="Q8" s="7">
        <v>-3860.93</v>
      </c>
      <c r="R8" s="7">
        <v>155741.19</v>
      </c>
      <c r="S8" s="7">
        <v>42.39</v>
      </c>
      <c r="T8" s="7">
        <v>79692.820000000007</v>
      </c>
      <c r="U8" s="7">
        <v>34154.06</v>
      </c>
      <c r="V8" s="7">
        <v>118138.5</v>
      </c>
      <c r="W8" s="7">
        <v>27084.61</v>
      </c>
      <c r="X8" s="7">
        <v>15405.2</v>
      </c>
      <c r="Y8" s="7">
        <v>95052</v>
      </c>
      <c r="Z8" s="7">
        <v>1280803.3800000001</v>
      </c>
      <c r="AA8" s="101">
        <v>8729104.8600000013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</row>
    <row r="9" spans="1:64" x14ac:dyDescent="0.2">
      <c r="A9" s="99">
        <v>4</v>
      </c>
      <c r="B9" s="100" t="s">
        <v>16</v>
      </c>
      <c r="C9" s="7">
        <v>6066993.8499999996</v>
      </c>
      <c r="D9" s="7">
        <v>-958544.08</v>
      </c>
      <c r="E9" s="7">
        <v>5108449.7699999996</v>
      </c>
      <c r="F9" s="7">
        <v>150773.07</v>
      </c>
      <c r="G9" s="7">
        <v>230020.99</v>
      </c>
      <c r="H9" s="7">
        <v>380794.06</v>
      </c>
      <c r="I9" s="7">
        <v>56084.19</v>
      </c>
      <c r="J9" s="7">
        <v>1107825.52</v>
      </c>
      <c r="K9" s="7">
        <v>-157321.56</v>
      </c>
      <c r="L9" s="7">
        <v>950503.96</v>
      </c>
      <c r="M9" s="7">
        <v>773321.63</v>
      </c>
      <c r="N9" s="7">
        <v>-200785.66</v>
      </c>
      <c r="O9" s="7">
        <v>572535.97</v>
      </c>
      <c r="P9" s="7">
        <v>153196.85</v>
      </c>
      <c r="Q9" s="7">
        <v>-3692.15</v>
      </c>
      <c r="R9" s="7">
        <v>149504.70000000001</v>
      </c>
      <c r="S9" s="7">
        <v>41.25</v>
      </c>
      <c r="T9" s="7">
        <v>228589.85</v>
      </c>
      <c r="U9" s="7">
        <v>97967.08</v>
      </c>
      <c r="V9" s="7">
        <v>113486.00999999998</v>
      </c>
      <c r="W9" s="7">
        <v>26002.440000000002</v>
      </c>
      <c r="X9" s="7">
        <v>14793.14</v>
      </c>
      <c r="Y9" s="7">
        <v>0</v>
      </c>
      <c r="Z9" s="7">
        <v>1349712.1199999999</v>
      </c>
      <c r="AA9" s="101">
        <v>9048464.5399999991</v>
      </c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64" x14ac:dyDescent="0.2">
      <c r="A10" s="99">
        <v>5</v>
      </c>
      <c r="B10" s="100" t="s">
        <v>17</v>
      </c>
      <c r="C10" s="7">
        <v>5852585.3300000001</v>
      </c>
      <c r="D10" s="7">
        <v>-922967.28</v>
      </c>
      <c r="E10" s="7">
        <v>4929618.05</v>
      </c>
      <c r="F10" s="7">
        <v>145382.59</v>
      </c>
      <c r="G10" s="7">
        <v>221145.47</v>
      </c>
      <c r="H10" s="7">
        <v>366528.06</v>
      </c>
      <c r="I10" s="7">
        <v>53926.97</v>
      </c>
      <c r="J10" s="7">
        <v>1068665.9100000001</v>
      </c>
      <c r="K10" s="7">
        <v>-151482.49</v>
      </c>
      <c r="L10" s="7">
        <v>917183.42000000016</v>
      </c>
      <c r="M10" s="7">
        <v>0</v>
      </c>
      <c r="N10" s="7">
        <v>0</v>
      </c>
      <c r="O10" s="7">
        <v>0</v>
      </c>
      <c r="P10" s="7">
        <v>147709.85999999999</v>
      </c>
      <c r="Q10" s="7">
        <v>-3555.11</v>
      </c>
      <c r="R10" s="7">
        <v>144154.75</v>
      </c>
      <c r="S10" s="7">
        <v>39.96</v>
      </c>
      <c r="T10" s="7">
        <v>245012.93</v>
      </c>
      <c r="U10" s="7">
        <v>105005.55</v>
      </c>
      <c r="V10" s="7">
        <v>109452.11000000002</v>
      </c>
      <c r="W10" s="7">
        <v>25072.79</v>
      </c>
      <c r="X10" s="7">
        <v>14265.45</v>
      </c>
      <c r="Y10" s="7">
        <v>391552</v>
      </c>
      <c r="Z10" s="7">
        <v>3384460.8600000003</v>
      </c>
      <c r="AA10" s="101">
        <v>10686272.899999999</v>
      </c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</row>
    <row r="11" spans="1:64" x14ac:dyDescent="0.2">
      <c r="A11" s="99">
        <v>6</v>
      </c>
      <c r="B11" s="100" t="s">
        <v>18</v>
      </c>
      <c r="C11" s="7">
        <v>5066770.33</v>
      </c>
      <c r="D11" s="7">
        <v>-806676.62</v>
      </c>
      <c r="E11" s="7">
        <v>4260093.71</v>
      </c>
      <c r="F11" s="7">
        <v>126141.16</v>
      </c>
      <c r="G11" s="7">
        <v>194801.87</v>
      </c>
      <c r="H11" s="7">
        <v>320943.03000000003</v>
      </c>
      <c r="I11" s="7">
        <v>47472.29</v>
      </c>
      <c r="J11" s="7">
        <v>925218.06</v>
      </c>
      <c r="K11" s="7">
        <v>-132396.23000000001</v>
      </c>
      <c r="L11" s="7">
        <v>792821.83000000007</v>
      </c>
      <c r="M11" s="7">
        <v>0</v>
      </c>
      <c r="N11" s="7">
        <v>0</v>
      </c>
      <c r="O11" s="7">
        <v>0</v>
      </c>
      <c r="P11" s="7">
        <v>128204.56</v>
      </c>
      <c r="Q11" s="7">
        <v>-3107.18</v>
      </c>
      <c r="R11" s="7">
        <v>125097.38</v>
      </c>
      <c r="S11" s="7">
        <v>33.82</v>
      </c>
      <c r="T11" s="7">
        <v>54527.66</v>
      </c>
      <c r="U11" s="7">
        <v>23368.989999999998</v>
      </c>
      <c r="V11" s="7">
        <v>94860.709999999992</v>
      </c>
      <c r="W11" s="7">
        <v>21754.399999999998</v>
      </c>
      <c r="X11" s="7">
        <v>12372.039999999999</v>
      </c>
      <c r="Y11" s="7">
        <v>180045</v>
      </c>
      <c r="Z11" s="7">
        <v>1099159.2000000002</v>
      </c>
      <c r="AA11" s="101">
        <v>7032550.0600000015</v>
      </c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</row>
    <row r="12" spans="1:64" x14ac:dyDescent="0.2">
      <c r="A12" s="99">
        <v>7</v>
      </c>
      <c r="B12" s="100" t="s">
        <v>19</v>
      </c>
      <c r="C12" s="7">
        <v>6760016.5500000007</v>
      </c>
      <c r="D12" s="7">
        <v>-1076164.19</v>
      </c>
      <c r="E12" s="7">
        <v>5683852.3600000013</v>
      </c>
      <c r="F12" s="7">
        <v>168292.45</v>
      </c>
      <c r="G12" s="7">
        <v>259861.28</v>
      </c>
      <c r="H12" s="7">
        <v>428153.73</v>
      </c>
      <c r="I12" s="7">
        <v>63327.33</v>
      </c>
      <c r="J12" s="7">
        <v>1234412.95</v>
      </c>
      <c r="K12" s="7">
        <v>-176626.02</v>
      </c>
      <c r="L12" s="7">
        <v>1057786.93</v>
      </c>
      <c r="M12" s="7">
        <v>404473.27</v>
      </c>
      <c r="N12" s="7">
        <v>-105017.66</v>
      </c>
      <c r="O12" s="7">
        <v>299455.61</v>
      </c>
      <c r="P12" s="7">
        <v>171044.82</v>
      </c>
      <c r="Q12" s="7">
        <v>-4145.2</v>
      </c>
      <c r="R12" s="7">
        <v>166899.62</v>
      </c>
      <c r="S12" s="7">
        <v>45.120000000000005</v>
      </c>
      <c r="T12" s="7">
        <v>154371.38999999998</v>
      </c>
      <c r="U12" s="7">
        <v>66159.16</v>
      </c>
      <c r="V12" s="7">
        <v>126560.6</v>
      </c>
      <c r="W12" s="7">
        <v>29023.85</v>
      </c>
      <c r="X12" s="7">
        <v>16506.34</v>
      </c>
      <c r="Y12" s="7">
        <v>46295</v>
      </c>
      <c r="Z12" s="7">
        <v>6514776.8399999999</v>
      </c>
      <c r="AA12" s="101">
        <v>14653213.880000001</v>
      </c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64" x14ac:dyDescent="0.2">
      <c r="A13" s="99">
        <v>8</v>
      </c>
      <c r="B13" s="100" t="s">
        <v>20</v>
      </c>
      <c r="C13" s="7">
        <v>5209260.4799999995</v>
      </c>
      <c r="D13" s="7">
        <v>-830332.67</v>
      </c>
      <c r="E13" s="7">
        <v>4378927.8099999996</v>
      </c>
      <c r="F13" s="7">
        <v>129724</v>
      </c>
      <c r="G13" s="7">
        <v>200705.85</v>
      </c>
      <c r="H13" s="7">
        <v>330429.84999999998</v>
      </c>
      <c r="I13" s="7">
        <v>48907.23</v>
      </c>
      <c r="J13" s="7">
        <v>951242.54</v>
      </c>
      <c r="K13" s="7">
        <v>-136278.79</v>
      </c>
      <c r="L13" s="7">
        <v>814963.75</v>
      </c>
      <c r="M13" s="7">
        <v>44987.71</v>
      </c>
      <c r="N13" s="7">
        <v>-11680.63</v>
      </c>
      <c r="O13" s="7">
        <v>33307.08</v>
      </c>
      <c r="P13" s="7">
        <v>131851.62</v>
      </c>
      <c r="Q13" s="7">
        <v>-3198.3</v>
      </c>
      <c r="R13" s="7">
        <v>128653.31999999999</v>
      </c>
      <c r="S13" s="7">
        <v>34.67</v>
      </c>
      <c r="T13" s="7">
        <v>105825.16</v>
      </c>
      <c r="U13" s="7">
        <v>45353.64</v>
      </c>
      <c r="V13" s="7">
        <v>97541.72</v>
      </c>
      <c r="W13" s="7">
        <v>22372.300000000003</v>
      </c>
      <c r="X13" s="7">
        <v>12722.76</v>
      </c>
      <c r="Y13" s="7">
        <v>0</v>
      </c>
      <c r="Z13" s="7">
        <v>7342414.4700000007</v>
      </c>
      <c r="AA13" s="101">
        <v>13361453.76</v>
      </c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64" x14ac:dyDescent="0.2">
      <c r="A14" s="99">
        <v>9</v>
      </c>
      <c r="B14" s="100" t="s">
        <v>21</v>
      </c>
      <c r="C14" s="7">
        <v>10282062.84</v>
      </c>
      <c r="D14" s="7">
        <v>-1635824.43</v>
      </c>
      <c r="E14" s="7">
        <v>8646238.4100000001</v>
      </c>
      <c r="F14" s="7">
        <v>255937</v>
      </c>
      <c r="G14" s="7">
        <v>394798.53</v>
      </c>
      <c r="H14" s="7">
        <v>650735.53</v>
      </c>
      <c r="I14" s="7">
        <v>96215.18</v>
      </c>
      <c r="J14" s="7">
        <v>1877550.9</v>
      </c>
      <c r="K14" s="7">
        <v>-268480.55</v>
      </c>
      <c r="L14" s="7">
        <v>1609070.3499999999</v>
      </c>
      <c r="M14" s="7">
        <v>398181.38</v>
      </c>
      <c r="N14" s="7">
        <v>-103384.04</v>
      </c>
      <c r="O14" s="7">
        <v>294797.34000000003</v>
      </c>
      <c r="P14" s="7">
        <v>260116.8</v>
      </c>
      <c r="Q14" s="7">
        <v>-6300.92</v>
      </c>
      <c r="R14" s="7">
        <v>253815.87999999998</v>
      </c>
      <c r="S14" s="7">
        <v>68.75</v>
      </c>
      <c r="T14" s="7">
        <v>219265.59</v>
      </c>
      <c r="U14" s="7">
        <v>93970.97</v>
      </c>
      <c r="V14" s="7">
        <v>192485.98</v>
      </c>
      <c r="W14" s="7">
        <v>44139.090000000004</v>
      </c>
      <c r="X14" s="7">
        <v>25103.35</v>
      </c>
      <c r="Y14" s="7">
        <v>0</v>
      </c>
      <c r="Z14" s="7">
        <v>4665467.25</v>
      </c>
      <c r="AA14" s="101">
        <v>16791373.670000002</v>
      </c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64" x14ac:dyDescent="0.2">
      <c r="A15" s="99">
        <v>10</v>
      </c>
      <c r="B15" s="100" t="s">
        <v>22</v>
      </c>
      <c r="C15" s="7">
        <v>8566165.5500000007</v>
      </c>
      <c r="D15" s="7">
        <v>-1359185.91</v>
      </c>
      <c r="E15" s="7">
        <v>7206979.6400000006</v>
      </c>
      <c r="F15" s="7">
        <v>213092.35</v>
      </c>
      <c r="G15" s="7">
        <v>327313.2</v>
      </c>
      <c r="H15" s="7">
        <v>540405.55000000005</v>
      </c>
      <c r="I15" s="7">
        <v>79782.97</v>
      </c>
      <c r="J15" s="7">
        <v>1564201.3199999998</v>
      </c>
      <c r="K15" s="7">
        <v>-223077.11</v>
      </c>
      <c r="L15" s="7">
        <v>1341124.21</v>
      </c>
      <c r="M15" s="7">
        <v>615649.75</v>
      </c>
      <c r="N15" s="7">
        <v>-159847.64000000001</v>
      </c>
      <c r="O15" s="7">
        <v>455802.11</v>
      </c>
      <c r="P15" s="7">
        <v>216551.38999999996</v>
      </c>
      <c r="Q15" s="7">
        <v>-5235.3599999999997</v>
      </c>
      <c r="R15" s="7">
        <v>211316.02999999997</v>
      </c>
      <c r="S15" s="7">
        <v>57.65</v>
      </c>
      <c r="T15" s="7">
        <v>236120.61</v>
      </c>
      <c r="U15" s="7">
        <v>101194.55</v>
      </c>
      <c r="V15" s="7">
        <v>160313.47</v>
      </c>
      <c r="W15" s="7">
        <v>36750.07</v>
      </c>
      <c r="X15" s="7">
        <v>20903.53</v>
      </c>
      <c r="Y15" s="7">
        <v>0</v>
      </c>
      <c r="Z15" s="7">
        <v>3640809.42</v>
      </c>
      <c r="AA15" s="101">
        <v>14031559.810000001</v>
      </c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64" x14ac:dyDescent="0.2">
      <c r="A16" s="99">
        <v>11</v>
      </c>
      <c r="B16" s="100" t="s">
        <v>23</v>
      </c>
      <c r="C16" s="7">
        <v>25244090.240000002</v>
      </c>
      <c r="D16" s="7">
        <v>-3998848.48</v>
      </c>
      <c r="E16" s="7">
        <v>21245241.760000002</v>
      </c>
      <c r="F16" s="7">
        <v>627731.83000000007</v>
      </c>
      <c r="G16" s="7">
        <v>961677.4</v>
      </c>
      <c r="H16" s="7">
        <v>1589409.23</v>
      </c>
      <c r="I16" s="7">
        <v>234436.26</v>
      </c>
      <c r="J16" s="7">
        <v>4609593.88</v>
      </c>
      <c r="K16" s="7">
        <v>-656313.13</v>
      </c>
      <c r="L16" s="7">
        <v>3953280.75</v>
      </c>
      <c r="M16" s="7">
        <v>1245607.06</v>
      </c>
      <c r="N16" s="7">
        <v>-323410.11</v>
      </c>
      <c r="O16" s="7">
        <v>922196.95000000007</v>
      </c>
      <c r="P16" s="7">
        <v>637883.39</v>
      </c>
      <c r="Q16" s="7">
        <v>-15402.89</v>
      </c>
      <c r="R16" s="7">
        <v>622480.5</v>
      </c>
      <c r="S16" s="7">
        <v>170.54999999999998</v>
      </c>
      <c r="T16" s="7">
        <v>464794.98</v>
      </c>
      <c r="U16" s="7">
        <v>199197.85</v>
      </c>
      <c r="V16" s="7">
        <v>472345.83999999997</v>
      </c>
      <c r="W16" s="7">
        <v>108259.11</v>
      </c>
      <c r="X16" s="7">
        <v>61582.71</v>
      </c>
      <c r="Y16" s="7">
        <v>1199985</v>
      </c>
      <c r="Z16" s="7">
        <v>5349203.07</v>
      </c>
      <c r="AA16" s="101">
        <v>36422584.560000002</v>
      </c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x14ac:dyDescent="0.2">
      <c r="A17" s="99">
        <v>12</v>
      </c>
      <c r="B17" s="100" t="s">
        <v>24</v>
      </c>
      <c r="C17" s="7">
        <v>5124506.8099999996</v>
      </c>
      <c r="D17" s="7">
        <v>-816644.14</v>
      </c>
      <c r="E17" s="7">
        <v>4307862.67</v>
      </c>
      <c r="F17" s="7">
        <v>127606.88</v>
      </c>
      <c r="G17" s="7">
        <v>197361.8</v>
      </c>
      <c r="H17" s="7">
        <v>324968.68</v>
      </c>
      <c r="I17" s="7">
        <v>48093.07</v>
      </c>
      <c r="J17" s="7">
        <v>935765.07000000007</v>
      </c>
      <c r="K17" s="7">
        <v>-134032.15</v>
      </c>
      <c r="L17" s="7">
        <v>801732.92</v>
      </c>
      <c r="M17" s="7">
        <v>211385.37</v>
      </c>
      <c r="N17" s="7">
        <v>-54884.21</v>
      </c>
      <c r="O17" s="7">
        <v>156501.16</v>
      </c>
      <c r="P17" s="7">
        <v>129698.73</v>
      </c>
      <c r="Q17" s="7">
        <v>-3145.58</v>
      </c>
      <c r="R17" s="7">
        <v>126553.15</v>
      </c>
      <c r="S17" s="7">
        <v>34.130000000000003</v>
      </c>
      <c r="T17" s="7">
        <v>76180.97</v>
      </c>
      <c r="U17" s="7">
        <v>32648.98</v>
      </c>
      <c r="V17" s="7">
        <v>95952.26999999999</v>
      </c>
      <c r="W17" s="7">
        <v>22007.18</v>
      </c>
      <c r="X17" s="7">
        <v>12515.25</v>
      </c>
      <c r="Y17" s="7">
        <v>0</v>
      </c>
      <c r="Z17" s="7">
        <v>2995656.81</v>
      </c>
      <c r="AA17" s="101">
        <v>9000707.2400000002</v>
      </c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</row>
    <row r="18" spans="1:53" x14ac:dyDescent="0.2">
      <c r="A18" s="99">
        <v>13</v>
      </c>
      <c r="B18" s="100" t="s">
        <v>25</v>
      </c>
      <c r="C18" s="7">
        <v>5119630.6900000004</v>
      </c>
      <c r="D18" s="7">
        <v>-809925.65</v>
      </c>
      <c r="E18" s="7">
        <v>4309705.04</v>
      </c>
      <c r="F18" s="7">
        <v>127268.47</v>
      </c>
      <c r="G18" s="7">
        <v>194567.52</v>
      </c>
      <c r="H18" s="7">
        <v>321835.99</v>
      </c>
      <c r="I18" s="7">
        <v>47435.61</v>
      </c>
      <c r="J18" s="7">
        <v>934843.7</v>
      </c>
      <c r="K18" s="7">
        <v>-132929.48000000001</v>
      </c>
      <c r="L18" s="7">
        <v>801914.22</v>
      </c>
      <c r="M18" s="7">
        <v>265921.97000000003</v>
      </c>
      <c r="N18" s="7">
        <v>-69044.13</v>
      </c>
      <c r="O18" s="7">
        <v>196877.84000000003</v>
      </c>
      <c r="P18" s="7">
        <v>129320.5</v>
      </c>
      <c r="Q18" s="7">
        <v>-3119.7</v>
      </c>
      <c r="R18" s="7">
        <v>126200.8</v>
      </c>
      <c r="S18" s="7">
        <v>34.700000000000003</v>
      </c>
      <c r="T18" s="7">
        <v>110942.7</v>
      </c>
      <c r="U18" s="7">
        <v>47546.86</v>
      </c>
      <c r="V18" s="7">
        <v>95779.61</v>
      </c>
      <c r="W18" s="7">
        <v>21948.82</v>
      </c>
      <c r="X18" s="7">
        <v>12486.23</v>
      </c>
      <c r="Y18" s="7">
        <v>5304</v>
      </c>
      <c r="Z18" s="7">
        <v>1709525.67</v>
      </c>
      <c r="AA18" s="101">
        <v>7807538.0900000017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</row>
    <row r="19" spans="1:53" x14ac:dyDescent="0.2">
      <c r="A19" s="99">
        <v>14</v>
      </c>
      <c r="B19" s="100" t="s">
        <v>26</v>
      </c>
      <c r="C19" s="7">
        <v>3750089.7699999996</v>
      </c>
      <c r="D19" s="7">
        <v>-597114.93999999994</v>
      </c>
      <c r="E19" s="7">
        <v>3152974.8299999996</v>
      </c>
      <c r="F19" s="7">
        <v>93363.790000000008</v>
      </c>
      <c r="G19" s="7">
        <v>144208.48000000001</v>
      </c>
      <c r="H19" s="7">
        <v>237572.27000000002</v>
      </c>
      <c r="I19" s="7">
        <v>35142.660000000003</v>
      </c>
      <c r="J19" s="7">
        <v>684785.82000000007</v>
      </c>
      <c r="K19" s="7">
        <v>-98001.81</v>
      </c>
      <c r="L19" s="7">
        <v>586784.01</v>
      </c>
      <c r="M19" s="7">
        <v>53990.130000000005</v>
      </c>
      <c r="N19" s="7">
        <v>-14018.03</v>
      </c>
      <c r="O19" s="7">
        <v>39972.100000000006</v>
      </c>
      <c r="P19" s="7">
        <v>94891.41</v>
      </c>
      <c r="Q19" s="7">
        <v>-2299.9899999999998</v>
      </c>
      <c r="R19" s="7">
        <v>92591.42</v>
      </c>
      <c r="S19" s="7">
        <v>25.02</v>
      </c>
      <c r="T19" s="7">
        <v>19099.23</v>
      </c>
      <c r="U19" s="7">
        <v>8185.39</v>
      </c>
      <c r="V19" s="7">
        <v>70210.549999999988</v>
      </c>
      <c r="W19" s="7">
        <v>16101.59</v>
      </c>
      <c r="X19" s="7">
        <v>9157.16</v>
      </c>
      <c r="Y19" s="7">
        <v>3229</v>
      </c>
      <c r="Z19" s="7">
        <v>569243.67000000004</v>
      </c>
      <c r="AA19" s="101">
        <v>4840288.8999999994</v>
      </c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</row>
    <row r="20" spans="1:53" x14ac:dyDescent="0.2">
      <c r="A20" s="99">
        <v>15</v>
      </c>
      <c r="B20" s="100" t="s">
        <v>27</v>
      </c>
      <c r="C20" s="7">
        <v>4138788.0300000003</v>
      </c>
      <c r="D20" s="7">
        <v>-658711.81999999995</v>
      </c>
      <c r="E20" s="7">
        <v>3480076.2100000004</v>
      </c>
      <c r="F20" s="7">
        <v>103030.24</v>
      </c>
      <c r="G20" s="7">
        <v>159026.63</v>
      </c>
      <c r="H20" s="7">
        <v>262056.87</v>
      </c>
      <c r="I20" s="7">
        <v>38754.910000000003</v>
      </c>
      <c r="J20" s="7">
        <v>755762.62</v>
      </c>
      <c r="K20" s="7">
        <v>-108111.43</v>
      </c>
      <c r="L20" s="7">
        <v>647651.18999999994</v>
      </c>
      <c r="M20" s="7">
        <v>31890.400000000001</v>
      </c>
      <c r="N20" s="7">
        <v>-8280.0400000000009</v>
      </c>
      <c r="O20" s="7">
        <v>23610.36</v>
      </c>
      <c r="P20" s="7">
        <v>104714.32</v>
      </c>
      <c r="Q20" s="7">
        <v>-2537.25</v>
      </c>
      <c r="R20" s="7">
        <v>102177.07</v>
      </c>
      <c r="S20" s="7">
        <v>27.64</v>
      </c>
      <c r="T20" s="7">
        <v>11549.68</v>
      </c>
      <c r="U20" s="7">
        <v>4949.8600000000006</v>
      </c>
      <c r="V20" s="7">
        <v>77483.88</v>
      </c>
      <c r="W20" s="7">
        <v>17768.669999999998</v>
      </c>
      <c r="X20" s="7">
        <v>10105.450000000001</v>
      </c>
      <c r="Y20" s="7">
        <v>0</v>
      </c>
      <c r="Z20" s="7">
        <v>508597.55999999994</v>
      </c>
      <c r="AA20" s="101">
        <v>5184809.3500000006</v>
      </c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</row>
    <row r="21" spans="1:53" x14ac:dyDescent="0.2">
      <c r="A21" s="99">
        <v>16</v>
      </c>
      <c r="B21" s="100" t="s">
        <v>28</v>
      </c>
      <c r="C21" s="7">
        <v>51434021.859999999</v>
      </c>
      <c r="D21" s="7">
        <v>-8013073.54</v>
      </c>
      <c r="E21" s="7">
        <v>43420948.32</v>
      </c>
      <c r="F21" s="7">
        <v>1274073.1599999999</v>
      </c>
      <c r="G21" s="7">
        <v>1900403.23</v>
      </c>
      <c r="H21" s="7">
        <v>3174476.3899999997</v>
      </c>
      <c r="I21" s="7">
        <v>463813.82</v>
      </c>
      <c r="J21" s="7">
        <v>9391198.4900000002</v>
      </c>
      <c r="K21" s="7">
        <v>-1315149.95</v>
      </c>
      <c r="L21" s="7">
        <v>8076048.54</v>
      </c>
      <c r="M21" s="7">
        <v>0</v>
      </c>
      <c r="N21" s="7">
        <v>0</v>
      </c>
      <c r="O21" s="7">
        <v>0</v>
      </c>
      <c r="P21" s="7">
        <v>1293900.6399999999</v>
      </c>
      <c r="Q21" s="7">
        <v>-30865.01</v>
      </c>
      <c r="R21" s="7">
        <v>1263035.6299999999</v>
      </c>
      <c r="S21" s="7">
        <v>361.28</v>
      </c>
      <c r="T21" s="7">
        <v>1696188.51</v>
      </c>
      <c r="U21" s="7">
        <v>726937.92999999993</v>
      </c>
      <c r="V21" s="7">
        <v>960548.69000000006</v>
      </c>
      <c r="W21" s="7">
        <v>219727.61000000002</v>
      </c>
      <c r="X21" s="7">
        <v>125085.60999999999</v>
      </c>
      <c r="Y21" s="7">
        <v>1075735</v>
      </c>
      <c r="Z21" s="7">
        <v>14747132.640000001</v>
      </c>
      <c r="AA21" s="101">
        <v>75950039.969999999</v>
      </c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</row>
    <row r="22" spans="1:53" x14ac:dyDescent="0.2">
      <c r="A22" s="99">
        <v>17</v>
      </c>
      <c r="B22" s="100" t="s">
        <v>29</v>
      </c>
      <c r="C22" s="7">
        <v>5325520.84</v>
      </c>
      <c r="D22" s="7">
        <v>-846344.88</v>
      </c>
      <c r="E22" s="7">
        <v>4479175.96</v>
      </c>
      <c r="F22" s="7">
        <v>132527.18</v>
      </c>
      <c r="G22" s="7">
        <v>204080.05</v>
      </c>
      <c r="H22" s="7">
        <v>336607.23</v>
      </c>
      <c r="I22" s="7">
        <v>49739.38</v>
      </c>
      <c r="J22" s="7">
        <v>972459.26</v>
      </c>
      <c r="K22" s="7">
        <v>-138906.79999999999</v>
      </c>
      <c r="L22" s="7">
        <v>833552.46</v>
      </c>
      <c r="M22" s="7">
        <v>0</v>
      </c>
      <c r="N22" s="7">
        <v>0</v>
      </c>
      <c r="O22" s="7">
        <v>0</v>
      </c>
      <c r="P22" s="7">
        <v>134686.24</v>
      </c>
      <c r="Q22" s="7">
        <v>-3259.98</v>
      </c>
      <c r="R22" s="7">
        <v>131426.25999999998</v>
      </c>
      <c r="S22" s="7">
        <v>35.699999999999996</v>
      </c>
      <c r="T22" s="7">
        <v>47879.54</v>
      </c>
      <c r="U22" s="7">
        <v>20519.810000000001</v>
      </c>
      <c r="V22" s="7">
        <v>99684.15</v>
      </c>
      <c r="W22" s="7">
        <v>22855.74</v>
      </c>
      <c r="X22" s="7">
        <v>12999.46</v>
      </c>
      <c r="Y22" s="7">
        <v>0</v>
      </c>
      <c r="Z22" s="7">
        <v>1026460.6799999999</v>
      </c>
      <c r="AA22" s="101">
        <v>7060936.3699999992</v>
      </c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</row>
    <row r="23" spans="1:53" x14ac:dyDescent="0.2">
      <c r="A23" s="99">
        <v>18</v>
      </c>
      <c r="B23" s="100" t="s">
        <v>30</v>
      </c>
      <c r="C23" s="7">
        <v>317551729.78999996</v>
      </c>
      <c r="D23" s="7">
        <v>-47530958.549999997</v>
      </c>
      <c r="E23" s="7">
        <v>270020771.23999995</v>
      </c>
      <c r="F23" s="7">
        <v>7795176.7799999993</v>
      </c>
      <c r="G23" s="7">
        <v>10881306.25</v>
      </c>
      <c r="H23" s="7">
        <v>18676483.030000001</v>
      </c>
      <c r="I23" s="7">
        <v>2663685.58</v>
      </c>
      <c r="J23" s="7">
        <v>57970789.420000002</v>
      </c>
      <c r="K23" s="7">
        <v>-7801043.7999999998</v>
      </c>
      <c r="L23" s="7">
        <v>50169745.620000005</v>
      </c>
      <c r="M23" s="7">
        <v>23768348.75</v>
      </c>
      <c r="N23" s="7">
        <v>-6171227.2599999998</v>
      </c>
      <c r="O23" s="7">
        <v>17597121.490000002</v>
      </c>
      <c r="P23" s="7">
        <v>7905230.3599999994</v>
      </c>
      <c r="Q23" s="7">
        <v>-183081.26</v>
      </c>
      <c r="R23" s="7">
        <v>7722149.0999999996</v>
      </c>
      <c r="S23" s="7">
        <v>2429.4799999999996</v>
      </c>
      <c r="T23" s="7">
        <v>8804746.870000001</v>
      </c>
      <c r="U23" s="7">
        <v>3773462.95</v>
      </c>
      <c r="V23" s="7">
        <v>5903811.1500000004</v>
      </c>
      <c r="W23" s="7">
        <v>1344362.05</v>
      </c>
      <c r="X23" s="7">
        <v>766682.78</v>
      </c>
      <c r="Y23" s="7">
        <v>25344572</v>
      </c>
      <c r="Z23" s="7">
        <v>65091219.780000001</v>
      </c>
      <c r="AA23" s="101">
        <v>477881243.12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</row>
    <row r="24" spans="1:53" x14ac:dyDescent="0.2">
      <c r="A24" s="99">
        <v>19</v>
      </c>
      <c r="B24" s="100" t="s">
        <v>31</v>
      </c>
      <c r="C24" s="7">
        <v>4725511.63</v>
      </c>
      <c r="D24" s="7">
        <v>-751613.46</v>
      </c>
      <c r="E24" s="7">
        <v>3973898.17</v>
      </c>
      <c r="F24" s="7">
        <v>117618.55</v>
      </c>
      <c r="G24" s="7">
        <v>181360.55</v>
      </c>
      <c r="H24" s="7">
        <v>298979.09999999998</v>
      </c>
      <c r="I24" s="7">
        <v>44199.6</v>
      </c>
      <c r="J24" s="7">
        <v>862898.67</v>
      </c>
      <c r="K24" s="7">
        <v>-123358.96</v>
      </c>
      <c r="L24" s="7">
        <v>739539.71000000008</v>
      </c>
      <c r="M24" s="7">
        <v>0</v>
      </c>
      <c r="N24" s="7">
        <v>0</v>
      </c>
      <c r="O24" s="7">
        <v>0</v>
      </c>
      <c r="P24" s="7">
        <v>119538.31999999999</v>
      </c>
      <c r="Q24" s="7">
        <v>-2895.09</v>
      </c>
      <c r="R24" s="7">
        <v>116643.23</v>
      </c>
      <c r="S24" s="7">
        <v>31.62</v>
      </c>
      <c r="T24" s="7">
        <v>58424.5</v>
      </c>
      <c r="U24" s="7">
        <v>25039.07</v>
      </c>
      <c r="V24" s="7">
        <v>88461.6</v>
      </c>
      <c r="W24" s="7">
        <v>20284.59</v>
      </c>
      <c r="X24" s="7">
        <v>11536.64</v>
      </c>
      <c r="Y24" s="7">
        <v>232</v>
      </c>
      <c r="Z24" s="7">
        <v>1561758.81</v>
      </c>
      <c r="AA24" s="101">
        <v>6939028.6399999987</v>
      </c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</row>
    <row r="25" spans="1:53" x14ac:dyDescent="0.2">
      <c r="A25" s="99">
        <v>20</v>
      </c>
      <c r="B25" s="100" t="s">
        <v>32</v>
      </c>
      <c r="C25" s="7">
        <v>46374774.230000004</v>
      </c>
      <c r="D25" s="7">
        <v>-7259839.6399999997</v>
      </c>
      <c r="E25" s="7">
        <v>39114934.590000004</v>
      </c>
      <c r="F25" s="7">
        <v>1150027.3</v>
      </c>
      <c r="G25" s="7">
        <v>1728810.34</v>
      </c>
      <c r="H25" s="7">
        <v>2878837.64</v>
      </c>
      <c r="I25" s="7">
        <v>421790.92</v>
      </c>
      <c r="J25" s="7">
        <v>8467626.4199999999</v>
      </c>
      <c r="K25" s="7">
        <v>-1191525.03</v>
      </c>
      <c r="L25" s="7">
        <v>7276101.3899999997</v>
      </c>
      <c r="M25" s="7">
        <v>3333251.33</v>
      </c>
      <c r="N25" s="7">
        <v>-865447.23</v>
      </c>
      <c r="O25" s="7">
        <v>2467804.1</v>
      </c>
      <c r="P25" s="7">
        <v>1168127.0699999998</v>
      </c>
      <c r="Q25" s="7">
        <v>-27963.68</v>
      </c>
      <c r="R25" s="7">
        <v>1140163.3899999999</v>
      </c>
      <c r="S25" s="7">
        <v>322.14999999999998</v>
      </c>
      <c r="T25" s="7">
        <v>1413249.4</v>
      </c>
      <c r="U25" s="7">
        <v>605678.32999999996</v>
      </c>
      <c r="V25" s="7">
        <v>866544.1</v>
      </c>
      <c r="W25" s="7">
        <v>198334.57</v>
      </c>
      <c r="X25" s="7">
        <v>112882.39000000001</v>
      </c>
      <c r="Y25" s="7">
        <v>2660864</v>
      </c>
      <c r="Z25" s="7">
        <v>13340195.700000001</v>
      </c>
      <c r="AA25" s="101">
        <v>72497702.670000002</v>
      </c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</row>
    <row r="26" spans="1:53" x14ac:dyDescent="0.2">
      <c r="A26" s="99">
        <v>21</v>
      </c>
      <c r="B26" s="100" t="s">
        <v>33</v>
      </c>
      <c r="C26" s="7">
        <v>4574979.3499999996</v>
      </c>
      <c r="D26" s="7">
        <v>-728865.43</v>
      </c>
      <c r="E26" s="7">
        <v>3846113.9199999995</v>
      </c>
      <c r="F26" s="7">
        <v>113915.41</v>
      </c>
      <c r="G26" s="7">
        <v>176107.42</v>
      </c>
      <c r="H26" s="7">
        <v>290022.83</v>
      </c>
      <c r="I26" s="7">
        <v>42914.62</v>
      </c>
      <c r="J26" s="7">
        <v>835417.06</v>
      </c>
      <c r="K26" s="7">
        <v>-119625.43</v>
      </c>
      <c r="L26" s="7">
        <v>715791.63000000012</v>
      </c>
      <c r="M26" s="7">
        <v>55142.06</v>
      </c>
      <c r="N26" s="7">
        <v>-14317.11</v>
      </c>
      <c r="O26" s="7">
        <v>40824.949999999997</v>
      </c>
      <c r="P26" s="7">
        <v>115781.64000000001</v>
      </c>
      <c r="Q26" s="7">
        <v>-2807.47</v>
      </c>
      <c r="R26" s="7">
        <v>112974.17000000001</v>
      </c>
      <c r="S26" s="7">
        <v>30.48</v>
      </c>
      <c r="T26" s="7">
        <v>23061.800000000003</v>
      </c>
      <c r="U26" s="7">
        <v>9883.630000000001</v>
      </c>
      <c r="V26" s="7">
        <v>85660</v>
      </c>
      <c r="W26" s="7">
        <v>19645.939999999999</v>
      </c>
      <c r="X26" s="7">
        <v>11172.59</v>
      </c>
      <c r="Y26" s="7">
        <v>135699</v>
      </c>
      <c r="Z26" s="7">
        <v>839821.11</v>
      </c>
      <c r="AA26" s="101">
        <v>6173616.6700000009</v>
      </c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</row>
    <row r="27" spans="1:53" x14ac:dyDescent="0.2">
      <c r="A27" s="99">
        <v>22</v>
      </c>
      <c r="B27" s="100" t="s">
        <v>34</v>
      </c>
      <c r="C27" s="7">
        <v>3814527.9399999995</v>
      </c>
      <c r="D27" s="7">
        <v>-608005.47</v>
      </c>
      <c r="E27" s="7">
        <v>3206522.4699999997</v>
      </c>
      <c r="F27" s="7">
        <v>94991.1</v>
      </c>
      <c r="G27" s="7">
        <v>146962.92000000001</v>
      </c>
      <c r="H27" s="7">
        <v>241954.02000000002</v>
      </c>
      <c r="I27" s="7">
        <v>35811.410000000003</v>
      </c>
      <c r="J27" s="7">
        <v>696555.8600000001</v>
      </c>
      <c r="K27" s="7">
        <v>-99789.22</v>
      </c>
      <c r="L27" s="7">
        <v>596766.64000000013</v>
      </c>
      <c r="M27" s="7">
        <v>25886.129999999997</v>
      </c>
      <c r="N27" s="7">
        <v>-6721.09</v>
      </c>
      <c r="O27" s="7">
        <v>19165.039999999997</v>
      </c>
      <c r="P27" s="7">
        <v>96548.98000000001</v>
      </c>
      <c r="Q27" s="7">
        <v>-2341.9299999999998</v>
      </c>
      <c r="R27" s="7">
        <v>94207.050000000017</v>
      </c>
      <c r="S27" s="7">
        <v>25.39</v>
      </c>
      <c r="T27" s="7">
        <v>13596.7</v>
      </c>
      <c r="U27" s="7">
        <v>5827.16</v>
      </c>
      <c r="V27" s="7">
        <v>71425.61</v>
      </c>
      <c r="W27" s="7">
        <v>16382.240000000002</v>
      </c>
      <c r="X27" s="7">
        <v>9316.32</v>
      </c>
      <c r="Y27" s="7">
        <v>248</v>
      </c>
      <c r="Z27" s="7">
        <v>582793.71</v>
      </c>
      <c r="AA27" s="101">
        <v>4894041.7600000007</v>
      </c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</row>
    <row r="28" spans="1:53" x14ac:dyDescent="0.2">
      <c r="A28" s="99">
        <v>23</v>
      </c>
      <c r="B28" s="100" t="s">
        <v>35</v>
      </c>
      <c r="C28" s="7">
        <v>4469471.09</v>
      </c>
      <c r="D28" s="7">
        <v>-706271.51</v>
      </c>
      <c r="E28" s="7">
        <v>3763199.58</v>
      </c>
      <c r="F28" s="7">
        <v>111077.03</v>
      </c>
      <c r="G28" s="7">
        <v>169508.25</v>
      </c>
      <c r="H28" s="7">
        <v>280585.28000000003</v>
      </c>
      <c r="I28" s="7">
        <v>41329.35</v>
      </c>
      <c r="J28" s="7">
        <v>816120.51</v>
      </c>
      <c r="K28" s="7">
        <v>-115917.19</v>
      </c>
      <c r="L28" s="7">
        <v>700203.32000000007</v>
      </c>
      <c r="M28" s="7">
        <v>477659.4</v>
      </c>
      <c r="N28" s="7">
        <v>-124019.75</v>
      </c>
      <c r="O28" s="7">
        <v>353639.65</v>
      </c>
      <c r="P28" s="7">
        <v>112863.39000000001</v>
      </c>
      <c r="Q28" s="7">
        <v>-2720.44</v>
      </c>
      <c r="R28" s="7">
        <v>110142.95000000001</v>
      </c>
      <c r="S28" s="7">
        <v>30.369999999999997</v>
      </c>
      <c r="T28" s="7">
        <v>62499.77</v>
      </c>
      <c r="U28" s="7">
        <v>26785.61</v>
      </c>
      <c r="V28" s="7">
        <v>83605.3</v>
      </c>
      <c r="W28" s="7">
        <v>19156.43</v>
      </c>
      <c r="X28" s="7">
        <v>10898.27</v>
      </c>
      <c r="Y28" s="7">
        <v>87461</v>
      </c>
      <c r="Z28" s="7">
        <v>805056.45000000007</v>
      </c>
      <c r="AA28" s="101">
        <v>6344593.3300000001</v>
      </c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</row>
    <row r="29" spans="1:53" x14ac:dyDescent="0.2">
      <c r="A29" s="99">
        <v>24</v>
      </c>
      <c r="B29" s="100" t="s">
        <v>36</v>
      </c>
      <c r="C29" s="7">
        <v>5166647.76</v>
      </c>
      <c r="D29" s="7">
        <v>-822448.1</v>
      </c>
      <c r="E29" s="7">
        <v>4344199.66</v>
      </c>
      <c r="F29" s="7">
        <v>128622.95</v>
      </c>
      <c r="G29" s="7">
        <v>198584.85</v>
      </c>
      <c r="H29" s="7">
        <v>327207.8</v>
      </c>
      <c r="I29" s="7">
        <v>48394.7</v>
      </c>
      <c r="J29" s="7">
        <v>943455.51</v>
      </c>
      <c r="K29" s="7">
        <v>-134984.73000000001</v>
      </c>
      <c r="L29" s="7">
        <v>808470.78</v>
      </c>
      <c r="M29" s="7">
        <v>137070.59000000003</v>
      </c>
      <c r="N29" s="7">
        <v>-35589.08</v>
      </c>
      <c r="O29" s="7">
        <v>101481.51000000002</v>
      </c>
      <c r="P29" s="7">
        <v>130726.2</v>
      </c>
      <c r="Q29" s="7">
        <v>-3167.93</v>
      </c>
      <c r="R29" s="7">
        <v>127558.27</v>
      </c>
      <c r="S29" s="7">
        <v>34.5</v>
      </c>
      <c r="T29" s="7">
        <v>65945.88</v>
      </c>
      <c r="U29" s="7">
        <v>28262.510000000002</v>
      </c>
      <c r="V29" s="7">
        <v>96728.84</v>
      </c>
      <c r="W29" s="7">
        <v>22182.41</v>
      </c>
      <c r="X29" s="7">
        <v>12615.55</v>
      </c>
      <c r="Y29" s="7">
        <v>55035</v>
      </c>
      <c r="Z29" s="7">
        <v>1330710</v>
      </c>
      <c r="AA29" s="101">
        <v>7368827.4099999992</v>
      </c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</row>
    <row r="30" spans="1:53" x14ac:dyDescent="0.2">
      <c r="A30" s="99">
        <v>25</v>
      </c>
      <c r="B30" s="100" t="s">
        <v>37</v>
      </c>
      <c r="C30" s="7">
        <v>3918335.8200000003</v>
      </c>
      <c r="D30" s="7">
        <v>-624318.28</v>
      </c>
      <c r="E30" s="7">
        <v>3294017.54</v>
      </c>
      <c r="F30" s="7">
        <v>97567.64</v>
      </c>
      <c r="G30" s="7">
        <v>150859.97</v>
      </c>
      <c r="H30" s="7">
        <v>248427.61</v>
      </c>
      <c r="I30" s="7">
        <v>36761.949999999997</v>
      </c>
      <c r="J30" s="7">
        <v>715510.59</v>
      </c>
      <c r="K30" s="7">
        <v>-102466.57</v>
      </c>
      <c r="L30" s="7">
        <v>613044.02</v>
      </c>
      <c r="M30" s="7">
        <v>66571.600000000006</v>
      </c>
      <c r="N30" s="7">
        <v>-17284.689999999999</v>
      </c>
      <c r="O30" s="7">
        <v>49286.91</v>
      </c>
      <c r="P30" s="7">
        <v>99166.430000000008</v>
      </c>
      <c r="Q30" s="7">
        <v>-2404.77</v>
      </c>
      <c r="R30" s="7">
        <v>96761.66</v>
      </c>
      <c r="S30" s="7">
        <v>26.1</v>
      </c>
      <c r="T30" s="7">
        <v>22986.690000000002</v>
      </c>
      <c r="U30" s="7">
        <v>9851.43</v>
      </c>
      <c r="V30" s="7">
        <v>73366.179999999993</v>
      </c>
      <c r="W30" s="7">
        <v>16826.59</v>
      </c>
      <c r="X30" s="7">
        <v>9569.18</v>
      </c>
      <c r="Y30" s="7">
        <v>0</v>
      </c>
      <c r="Z30" s="7">
        <v>796218.69</v>
      </c>
      <c r="AA30" s="101">
        <v>5267144.5499999989</v>
      </c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</row>
    <row r="31" spans="1:53" x14ac:dyDescent="0.2">
      <c r="A31" s="99">
        <v>26</v>
      </c>
      <c r="B31" s="100" t="s">
        <v>38</v>
      </c>
      <c r="C31" s="7">
        <v>6353678.9900000002</v>
      </c>
      <c r="D31" s="7">
        <v>-1010122.26</v>
      </c>
      <c r="E31" s="7">
        <v>5343556.7300000004</v>
      </c>
      <c r="F31" s="7">
        <v>158127.07999999999</v>
      </c>
      <c r="G31" s="7">
        <v>243646.94</v>
      </c>
      <c r="H31" s="7">
        <v>401774.02</v>
      </c>
      <c r="I31" s="7">
        <v>59381.31</v>
      </c>
      <c r="J31" s="7">
        <v>1160206.6099999999</v>
      </c>
      <c r="K31" s="7">
        <v>-165786.85</v>
      </c>
      <c r="L31" s="7">
        <v>994419.75999999989</v>
      </c>
      <c r="M31" s="7">
        <v>127753.97</v>
      </c>
      <c r="N31" s="7">
        <v>-33170.11</v>
      </c>
      <c r="O31" s="7">
        <v>94583.86</v>
      </c>
      <c r="P31" s="7">
        <v>160705.39000000001</v>
      </c>
      <c r="Q31" s="7">
        <v>-3890.82</v>
      </c>
      <c r="R31" s="7">
        <v>156814.57</v>
      </c>
      <c r="S31" s="7">
        <v>42.550000000000004</v>
      </c>
      <c r="T31" s="7">
        <v>39785.379999999997</v>
      </c>
      <c r="U31" s="7">
        <v>17050.870000000003</v>
      </c>
      <c r="V31" s="7">
        <v>118934.63</v>
      </c>
      <c r="W31" s="7">
        <v>27270.720000000001</v>
      </c>
      <c r="X31" s="7">
        <v>15510.25</v>
      </c>
      <c r="Y31" s="7">
        <v>216452</v>
      </c>
      <c r="Z31" s="7">
        <v>1095549.6000000001</v>
      </c>
      <c r="AA31" s="101">
        <v>8581126.25</v>
      </c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</row>
    <row r="32" spans="1:53" x14ac:dyDescent="0.2">
      <c r="A32" s="99">
        <v>27</v>
      </c>
      <c r="B32" s="100" t="s">
        <v>39</v>
      </c>
      <c r="C32" s="7">
        <v>12502832.630000001</v>
      </c>
      <c r="D32" s="7">
        <v>-1990060.18</v>
      </c>
      <c r="E32" s="7">
        <v>10512772.450000001</v>
      </c>
      <c r="F32" s="7">
        <v>311249.2</v>
      </c>
      <c r="G32" s="7">
        <v>480473.71</v>
      </c>
      <c r="H32" s="7">
        <v>791722.91</v>
      </c>
      <c r="I32" s="7">
        <v>117091.17</v>
      </c>
      <c r="J32" s="7">
        <v>2283078.25</v>
      </c>
      <c r="K32" s="7">
        <v>-326619.68</v>
      </c>
      <c r="L32" s="7">
        <v>1956458.57</v>
      </c>
      <c r="M32" s="7">
        <v>1277890.29</v>
      </c>
      <c r="N32" s="7">
        <v>-331792.14</v>
      </c>
      <c r="O32" s="7">
        <v>946098.15</v>
      </c>
      <c r="P32" s="7">
        <v>316337.65999999997</v>
      </c>
      <c r="Q32" s="7">
        <v>-7665.38</v>
      </c>
      <c r="R32" s="7">
        <v>308672.27999999997</v>
      </c>
      <c r="S32" s="7">
        <v>83.5</v>
      </c>
      <c r="T32" s="7">
        <v>474325.81</v>
      </c>
      <c r="U32" s="7">
        <v>203282.49</v>
      </c>
      <c r="V32" s="7">
        <v>234072.66000000003</v>
      </c>
      <c r="W32" s="7">
        <v>53678.28</v>
      </c>
      <c r="X32" s="7">
        <v>30527.96</v>
      </c>
      <c r="Y32" s="7">
        <v>0</v>
      </c>
      <c r="Z32" s="7">
        <v>13491682.950000001</v>
      </c>
      <c r="AA32" s="101">
        <v>29120469.180000003</v>
      </c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</row>
    <row r="33" spans="1:53" x14ac:dyDescent="0.2">
      <c r="A33" s="99">
        <v>28</v>
      </c>
      <c r="B33" s="100" t="s">
        <v>40</v>
      </c>
      <c r="C33" s="7">
        <v>10646834.279999999</v>
      </c>
      <c r="D33" s="7">
        <v>-1694125.93</v>
      </c>
      <c r="E33" s="7">
        <v>8952708.3499999996</v>
      </c>
      <c r="F33" s="7">
        <v>265026.52999999997</v>
      </c>
      <c r="G33" s="7">
        <v>408922.26</v>
      </c>
      <c r="H33" s="7">
        <v>673948.79</v>
      </c>
      <c r="I33" s="7">
        <v>99656.17</v>
      </c>
      <c r="J33" s="7">
        <v>1944161.2100000002</v>
      </c>
      <c r="K33" s="7">
        <v>-278049.32</v>
      </c>
      <c r="L33" s="7">
        <v>1666111.8900000001</v>
      </c>
      <c r="M33" s="7">
        <v>860049.39999999991</v>
      </c>
      <c r="N33" s="7">
        <v>-223303.7</v>
      </c>
      <c r="O33" s="7">
        <v>636745.69999999995</v>
      </c>
      <c r="P33" s="7">
        <v>269356.33999999997</v>
      </c>
      <c r="Q33" s="7">
        <v>-6525.49</v>
      </c>
      <c r="R33" s="7">
        <v>262830.84999999998</v>
      </c>
      <c r="S33" s="7">
        <v>71.14</v>
      </c>
      <c r="T33" s="7">
        <v>471189.56</v>
      </c>
      <c r="U33" s="7">
        <v>201938.38</v>
      </c>
      <c r="V33" s="7">
        <v>199318.37</v>
      </c>
      <c r="W33" s="7">
        <v>45706.68</v>
      </c>
      <c r="X33" s="7">
        <v>25994.71</v>
      </c>
      <c r="Y33" s="7">
        <v>822788</v>
      </c>
      <c r="Z33" s="7">
        <v>13161221.879999999</v>
      </c>
      <c r="AA33" s="101">
        <v>27220230.469999999</v>
      </c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</row>
    <row r="34" spans="1:53" x14ac:dyDescent="0.2">
      <c r="A34" s="99">
        <v>29</v>
      </c>
      <c r="B34" s="100" t="s">
        <v>41</v>
      </c>
      <c r="C34" s="7">
        <v>4665496.96</v>
      </c>
      <c r="D34" s="7">
        <v>-743347.81</v>
      </c>
      <c r="E34" s="7">
        <v>3922149.15</v>
      </c>
      <c r="F34" s="7">
        <v>116171.52</v>
      </c>
      <c r="G34" s="7">
        <v>179618.75</v>
      </c>
      <c r="H34" s="7">
        <v>295790.27</v>
      </c>
      <c r="I34" s="7">
        <v>43770.04</v>
      </c>
      <c r="J34" s="7">
        <v>851946.41</v>
      </c>
      <c r="K34" s="7">
        <v>-122002.35</v>
      </c>
      <c r="L34" s="7">
        <v>729944.06</v>
      </c>
      <c r="M34" s="7">
        <v>185440.33000000002</v>
      </c>
      <c r="N34" s="7">
        <v>-48147.83</v>
      </c>
      <c r="O34" s="7">
        <v>137292.5</v>
      </c>
      <c r="P34" s="7">
        <v>118075.05000000002</v>
      </c>
      <c r="Q34" s="7">
        <v>-2863.25</v>
      </c>
      <c r="R34" s="7">
        <v>115211.80000000002</v>
      </c>
      <c r="S34" s="7">
        <v>31.08</v>
      </c>
      <c r="T34" s="7">
        <v>76960.33</v>
      </c>
      <c r="U34" s="7">
        <v>32982.99</v>
      </c>
      <c r="V34" s="7">
        <v>87355.64</v>
      </c>
      <c r="W34" s="7">
        <v>20035.03</v>
      </c>
      <c r="X34" s="7">
        <v>11393.82</v>
      </c>
      <c r="Y34" s="7">
        <v>22816</v>
      </c>
      <c r="Z34" s="7">
        <v>2718550.77</v>
      </c>
      <c r="AA34" s="101">
        <v>8214283.4800000004</v>
      </c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</row>
    <row r="35" spans="1:53" x14ac:dyDescent="0.2">
      <c r="A35" s="99">
        <v>30</v>
      </c>
      <c r="B35" s="100" t="s">
        <v>42</v>
      </c>
      <c r="C35" s="7">
        <v>15076928.280000001</v>
      </c>
      <c r="D35" s="7">
        <v>-2396989.79</v>
      </c>
      <c r="E35" s="7">
        <v>12679938.490000002</v>
      </c>
      <c r="F35" s="7">
        <v>375227.75</v>
      </c>
      <c r="G35" s="7">
        <v>578171.92000000004</v>
      </c>
      <c r="H35" s="7">
        <v>953399.67</v>
      </c>
      <c r="I35" s="7">
        <v>140911.19</v>
      </c>
      <c r="J35" s="7">
        <v>2753106.16</v>
      </c>
      <c r="K35" s="7">
        <v>-393407.22</v>
      </c>
      <c r="L35" s="7">
        <v>2359698.9400000004</v>
      </c>
      <c r="M35" s="7">
        <v>833243.86</v>
      </c>
      <c r="N35" s="7">
        <v>-216343.9</v>
      </c>
      <c r="O35" s="7">
        <v>616899.96</v>
      </c>
      <c r="P35" s="7">
        <v>381346.08</v>
      </c>
      <c r="Q35" s="7">
        <v>-9232.7999999999993</v>
      </c>
      <c r="R35" s="7">
        <v>372113.28</v>
      </c>
      <c r="S35" s="7">
        <v>100.97</v>
      </c>
      <c r="T35" s="7">
        <v>333091.02</v>
      </c>
      <c r="U35" s="7">
        <v>142753.27999999997</v>
      </c>
      <c r="V35" s="7">
        <v>282225.63</v>
      </c>
      <c r="W35" s="7">
        <v>64712.06</v>
      </c>
      <c r="X35" s="7">
        <v>36805.050000000003</v>
      </c>
      <c r="Y35" s="7">
        <v>435691</v>
      </c>
      <c r="Z35" s="7">
        <v>6073788.7199999997</v>
      </c>
      <c r="AA35" s="101">
        <v>24492129.260000002</v>
      </c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</row>
    <row r="36" spans="1:53" x14ac:dyDescent="0.2">
      <c r="A36" s="99">
        <v>31</v>
      </c>
      <c r="B36" s="100" t="s">
        <v>43</v>
      </c>
      <c r="C36" s="7">
        <v>44716938.43</v>
      </c>
      <c r="D36" s="7">
        <v>-7049651.3300000001</v>
      </c>
      <c r="E36" s="7">
        <v>37667287.100000001</v>
      </c>
      <c r="F36" s="7">
        <v>1110717.3399999999</v>
      </c>
      <c r="G36" s="7">
        <v>1688653.54</v>
      </c>
      <c r="H36" s="7">
        <v>2799370.88</v>
      </c>
      <c r="I36" s="7">
        <v>411792.4</v>
      </c>
      <c r="J36" s="7">
        <v>8165177.3399999999</v>
      </c>
      <c r="K36" s="7">
        <v>-1157027.77</v>
      </c>
      <c r="L36" s="7">
        <v>7008149.5700000003</v>
      </c>
      <c r="M36" s="7">
        <v>2916385.44</v>
      </c>
      <c r="N36" s="7">
        <v>-757211.93</v>
      </c>
      <c r="O36" s="7">
        <v>2159173.5099999998</v>
      </c>
      <c r="P36" s="7">
        <v>1128484.2000000002</v>
      </c>
      <c r="Q36" s="7">
        <v>-27154.07</v>
      </c>
      <c r="R36" s="7">
        <v>1101330.1300000001</v>
      </c>
      <c r="S36" s="7">
        <v>305.58000000000004</v>
      </c>
      <c r="T36" s="7">
        <v>1095454.67</v>
      </c>
      <c r="U36" s="7">
        <v>469480.57999999996</v>
      </c>
      <c r="V36" s="7">
        <v>836241.8600000001</v>
      </c>
      <c r="W36" s="7">
        <v>191555.16</v>
      </c>
      <c r="X36" s="7">
        <v>108989.09</v>
      </c>
      <c r="Y36" s="7">
        <v>1271908</v>
      </c>
      <c r="Z36" s="7">
        <v>11818096.41</v>
      </c>
      <c r="AA36" s="101">
        <v>66939134.939999998</v>
      </c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</row>
    <row r="37" spans="1:53" x14ac:dyDescent="0.2">
      <c r="A37" s="99">
        <v>32</v>
      </c>
      <c r="B37" s="100" t="s">
        <v>44</v>
      </c>
      <c r="C37" s="7">
        <v>4189594.99</v>
      </c>
      <c r="D37" s="7">
        <v>-667724.96</v>
      </c>
      <c r="E37" s="7">
        <v>3521870.0300000003</v>
      </c>
      <c r="F37" s="7">
        <v>104328.87</v>
      </c>
      <c r="G37" s="7">
        <v>161385.45000000001</v>
      </c>
      <c r="H37" s="7">
        <v>265714.32</v>
      </c>
      <c r="I37" s="7">
        <v>39326.089999999997</v>
      </c>
      <c r="J37" s="7">
        <v>765045.04</v>
      </c>
      <c r="K37" s="7">
        <v>-109590.71</v>
      </c>
      <c r="L37" s="7">
        <v>655454.33000000007</v>
      </c>
      <c r="M37" s="7">
        <v>0</v>
      </c>
      <c r="N37" s="7">
        <v>0</v>
      </c>
      <c r="O37" s="7">
        <v>0</v>
      </c>
      <c r="P37" s="7">
        <v>106039.51999999999</v>
      </c>
      <c r="Q37" s="7">
        <v>-2571.96</v>
      </c>
      <c r="R37" s="7">
        <v>103467.55999999998</v>
      </c>
      <c r="S37" s="7">
        <v>27.89</v>
      </c>
      <c r="T37" s="7">
        <v>7737.3600000000006</v>
      </c>
      <c r="U37" s="7">
        <v>3316.01</v>
      </c>
      <c r="V37" s="7">
        <v>78447.740000000005</v>
      </c>
      <c r="W37" s="7">
        <v>17992.64</v>
      </c>
      <c r="X37" s="7">
        <v>10232.17</v>
      </c>
      <c r="Y37" s="7">
        <v>0</v>
      </c>
      <c r="Z37" s="7">
        <v>442294.55999999994</v>
      </c>
      <c r="AA37" s="101">
        <v>5145880.6999999983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</row>
    <row r="38" spans="1:53" x14ac:dyDescent="0.2">
      <c r="A38" s="99">
        <v>33</v>
      </c>
      <c r="B38" s="100" t="s">
        <v>45</v>
      </c>
      <c r="C38" s="7">
        <v>4969490.57</v>
      </c>
      <c r="D38" s="7">
        <v>-791262.91</v>
      </c>
      <c r="E38" s="7">
        <v>4178227.66</v>
      </c>
      <c r="F38" s="7">
        <v>123722.01999999999</v>
      </c>
      <c r="G38" s="7">
        <v>191094.28</v>
      </c>
      <c r="H38" s="7">
        <v>314816.3</v>
      </c>
      <c r="I38" s="7">
        <v>46568.480000000003</v>
      </c>
      <c r="J38" s="7">
        <v>907454.66</v>
      </c>
      <c r="K38" s="7">
        <v>-129866.45</v>
      </c>
      <c r="L38" s="7">
        <v>777588.21000000008</v>
      </c>
      <c r="M38" s="7">
        <v>0</v>
      </c>
      <c r="N38" s="7">
        <v>0</v>
      </c>
      <c r="O38" s="7">
        <v>0</v>
      </c>
      <c r="P38" s="7">
        <v>125746.28</v>
      </c>
      <c r="Q38" s="7">
        <v>-3047.81</v>
      </c>
      <c r="R38" s="7">
        <v>122698.47</v>
      </c>
      <c r="S38" s="7">
        <v>33.15</v>
      </c>
      <c r="T38" s="7">
        <v>48790.369999999995</v>
      </c>
      <c r="U38" s="7">
        <v>20910.16</v>
      </c>
      <c r="V38" s="7">
        <v>93040.43</v>
      </c>
      <c r="W38" s="7">
        <v>21337.19</v>
      </c>
      <c r="X38" s="7">
        <v>12134.72</v>
      </c>
      <c r="Y38" s="7">
        <v>-3556</v>
      </c>
      <c r="Z38" s="7">
        <v>1133376.42</v>
      </c>
      <c r="AA38" s="101">
        <v>6765965.5600000005</v>
      </c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</row>
    <row r="39" spans="1:53" x14ac:dyDescent="0.2">
      <c r="A39" s="99">
        <v>34</v>
      </c>
      <c r="B39" s="100" t="s">
        <v>46</v>
      </c>
      <c r="C39" s="7">
        <v>4620577.6099999994</v>
      </c>
      <c r="D39" s="7">
        <v>-731114.27</v>
      </c>
      <c r="E39" s="7">
        <v>3889463.3399999994</v>
      </c>
      <c r="F39" s="7">
        <v>114867.63</v>
      </c>
      <c r="G39" s="7">
        <v>175662.3</v>
      </c>
      <c r="H39" s="7">
        <v>290529.93</v>
      </c>
      <c r="I39" s="7">
        <v>42825.96</v>
      </c>
      <c r="J39" s="7">
        <v>843717.41999999993</v>
      </c>
      <c r="K39" s="7">
        <v>-119994.52</v>
      </c>
      <c r="L39" s="7">
        <v>723722.89999999991</v>
      </c>
      <c r="M39" s="7">
        <v>261851.22000000003</v>
      </c>
      <c r="N39" s="7">
        <v>-67987.199999999997</v>
      </c>
      <c r="O39" s="7">
        <v>193864.02000000002</v>
      </c>
      <c r="P39" s="7">
        <v>116720.5</v>
      </c>
      <c r="Q39" s="7">
        <v>-2816.13</v>
      </c>
      <c r="R39" s="7">
        <v>113904.37</v>
      </c>
      <c r="S39" s="7">
        <v>31.3</v>
      </c>
      <c r="T39" s="7">
        <v>103336.81</v>
      </c>
      <c r="U39" s="7">
        <v>44287.21</v>
      </c>
      <c r="V39" s="7">
        <v>86445.08</v>
      </c>
      <c r="W39" s="7">
        <v>19810.16</v>
      </c>
      <c r="X39" s="7">
        <v>11269.5</v>
      </c>
      <c r="Y39" s="7">
        <v>1284083</v>
      </c>
      <c r="Z39" s="7">
        <v>1594904.0699999998</v>
      </c>
      <c r="AA39" s="101">
        <v>8398477.6499999985</v>
      </c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</row>
    <row r="40" spans="1:53" x14ac:dyDescent="0.2">
      <c r="A40" s="99">
        <v>35</v>
      </c>
      <c r="B40" s="100" t="s">
        <v>47</v>
      </c>
      <c r="C40" s="7">
        <v>16942997.960000001</v>
      </c>
      <c r="D40" s="7">
        <v>-2684232.9300000002</v>
      </c>
      <c r="E40" s="7">
        <v>14258765.030000001</v>
      </c>
      <c r="F40" s="7">
        <v>421325.18</v>
      </c>
      <c r="G40" s="7">
        <v>645594.4</v>
      </c>
      <c r="H40" s="7">
        <v>1066919.58</v>
      </c>
      <c r="I40" s="7">
        <v>157380.68</v>
      </c>
      <c r="J40" s="7">
        <v>3093808.63</v>
      </c>
      <c r="K40" s="7">
        <v>-440551.15</v>
      </c>
      <c r="L40" s="7">
        <v>2653257.48</v>
      </c>
      <c r="M40" s="7">
        <v>1054916.08</v>
      </c>
      <c r="N40" s="7">
        <v>-273899</v>
      </c>
      <c r="O40" s="7">
        <v>781017.08000000007</v>
      </c>
      <c r="P40" s="7">
        <v>428140.73000000004</v>
      </c>
      <c r="Q40" s="7">
        <v>-10339.209999999999</v>
      </c>
      <c r="R40" s="7">
        <v>417801.52</v>
      </c>
      <c r="S40" s="7">
        <v>114.44</v>
      </c>
      <c r="T40" s="7">
        <v>383665.49</v>
      </c>
      <c r="U40" s="7">
        <v>164428.06</v>
      </c>
      <c r="V40" s="7">
        <v>317027.53000000003</v>
      </c>
      <c r="W40" s="7">
        <v>72662.06</v>
      </c>
      <c r="X40" s="7">
        <v>41333.25</v>
      </c>
      <c r="Y40" s="7">
        <v>824274</v>
      </c>
      <c r="Z40" s="7">
        <v>4663702.41</v>
      </c>
      <c r="AA40" s="101">
        <v>25802348.609999999</v>
      </c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</row>
    <row r="41" spans="1:53" x14ac:dyDescent="0.2">
      <c r="A41" s="99">
        <v>36</v>
      </c>
      <c r="B41" s="100" t="s">
        <v>48</v>
      </c>
      <c r="C41" s="7">
        <v>441515494.88999999</v>
      </c>
      <c r="D41" s="7">
        <v>-65214878.810000002</v>
      </c>
      <c r="E41" s="7">
        <v>376300616.07999998</v>
      </c>
      <c r="F41" s="7">
        <v>10806400.859999999</v>
      </c>
      <c r="G41" s="7">
        <v>14747016.119999999</v>
      </c>
      <c r="H41" s="7">
        <v>25553416.979999997</v>
      </c>
      <c r="I41" s="7">
        <v>3613853.42</v>
      </c>
      <c r="J41" s="7">
        <v>80596507.289999992</v>
      </c>
      <c r="K41" s="7">
        <v>-10703426.59</v>
      </c>
      <c r="L41" s="7">
        <v>69893080.699999988</v>
      </c>
      <c r="M41" s="7">
        <v>36739695.420000002</v>
      </c>
      <c r="N41" s="7">
        <v>-9539114.9199999999</v>
      </c>
      <c r="O41" s="7">
        <v>27200580.5</v>
      </c>
      <c r="P41" s="7">
        <v>10953871.720000001</v>
      </c>
      <c r="Q41" s="7">
        <v>-251196.75</v>
      </c>
      <c r="R41" s="7">
        <v>10702674.970000001</v>
      </c>
      <c r="S41" s="7">
        <v>3467.14</v>
      </c>
      <c r="T41" s="7">
        <v>14201886.149999999</v>
      </c>
      <c r="U41" s="7">
        <v>6086522.6299999999</v>
      </c>
      <c r="V41" s="7">
        <v>8196578.7300000004</v>
      </c>
      <c r="W41" s="7">
        <v>1863680.0299999998</v>
      </c>
      <c r="X41" s="7">
        <v>1063467.33</v>
      </c>
      <c r="Y41" s="7">
        <v>51134473</v>
      </c>
      <c r="Z41" s="7">
        <v>112683799.47</v>
      </c>
      <c r="AA41" s="101">
        <v>708498097.13</v>
      </c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</row>
    <row r="42" spans="1:53" x14ac:dyDescent="0.2">
      <c r="A42" s="99">
        <v>37</v>
      </c>
      <c r="B42" s="100" t="s">
        <v>49</v>
      </c>
      <c r="C42" s="7">
        <v>4273821.4800000004</v>
      </c>
      <c r="D42" s="7">
        <v>-679325.24</v>
      </c>
      <c r="E42" s="7">
        <v>3594496.24</v>
      </c>
      <c r="F42" s="7">
        <v>106359.67</v>
      </c>
      <c r="G42" s="7">
        <v>163829.94</v>
      </c>
      <c r="H42" s="7">
        <v>270189.61</v>
      </c>
      <c r="I42" s="7">
        <v>39928.959999999999</v>
      </c>
      <c r="J42" s="7">
        <v>780415.79</v>
      </c>
      <c r="K42" s="7">
        <v>-111494.62</v>
      </c>
      <c r="L42" s="7">
        <v>668921.17000000004</v>
      </c>
      <c r="M42" s="7">
        <v>107446.95</v>
      </c>
      <c r="N42" s="7">
        <v>-27897.59</v>
      </c>
      <c r="O42" s="7">
        <v>79549.36</v>
      </c>
      <c r="P42" s="7">
        <v>108093.11</v>
      </c>
      <c r="Q42" s="7">
        <v>-2616.65</v>
      </c>
      <c r="R42" s="7">
        <v>105476.46</v>
      </c>
      <c r="S42" s="7">
        <v>28.63</v>
      </c>
      <c r="T42" s="7">
        <v>46762.13</v>
      </c>
      <c r="U42" s="7">
        <v>20040.910000000003</v>
      </c>
      <c r="V42" s="7">
        <v>79999.86</v>
      </c>
      <c r="W42" s="7">
        <v>18342.870000000003</v>
      </c>
      <c r="X42" s="7">
        <v>10432.620000000001</v>
      </c>
      <c r="Y42" s="7">
        <v>233785</v>
      </c>
      <c r="Z42" s="7">
        <v>885298.56</v>
      </c>
      <c r="AA42" s="101">
        <v>6053252.3800000008</v>
      </c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</row>
    <row r="43" spans="1:53" x14ac:dyDescent="0.2">
      <c r="A43" s="99">
        <v>38</v>
      </c>
      <c r="B43" s="100" t="s">
        <v>50</v>
      </c>
      <c r="C43" s="7">
        <v>4118340.76</v>
      </c>
      <c r="D43" s="7">
        <v>-655895.68000000005</v>
      </c>
      <c r="E43" s="7">
        <v>3462445.0799999996</v>
      </c>
      <c r="F43" s="7">
        <v>102537.23999999999</v>
      </c>
      <c r="G43" s="7">
        <v>158433.19</v>
      </c>
      <c r="H43" s="7">
        <v>260970.43</v>
      </c>
      <c r="I43" s="7">
        <v>38608.559999999998</v>
      </c>
      <c r="J43" s="7">
        <v>752031.12999999989</v>
      </c>
      <c r="K43" s="7">
        <v>-107649.23</v>
      </c>
      <c r="L43" s="7">
        <v>644381.89999999991</v>
      </c>
      <c r="M43" s="7">
        <v>84692.9</v>
      </c>
      <c r="N43" s="7">
        <v>-21989.71</v>
      </c>
      <c r="O43" s="7">
        <v>62703.189999999995</v>
      </c>
      <c r="P43" s="7">
        <v>104215.78</v>
      </c>
      <c r="Q43" s="7">
        <v>-2526.4</v>
      </c>
      <c r="R43" s="7">
        <v>101689.38</v>
      </c>
      <c r="S43" s="7">
        <v>27.47</v>
      </c>
      <c r="T43" s="7">
        <v>34780.509999999995</v>
      </c>
      <c r="U43" s="7">
        <v>14905.93</v>
      </c>
      <c r="V43" s="7">
        <v>77107.070000000007</v>
      </c>
      <c r="W43" s="7">
        <v>17683.650000000001</v>
      </c>
      <c r="X43" s="7">
        <v>10056.790000000001</v>
      </c>
      <c r="Y43" s="7">
        <v>0</v>
      </c>
      <c r="Z43" s="7">
        <v>699856.74</v>
      </c>
      <c r="AA43" s="101">
        <v>5425216.7000000002</v>
      </c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</row>
    <row r="44" spans="1:53" x14ac:dyDescent="0.2">
      <c r="A44" s="99">
        <v>39</v>
      </c>
      <c r="B44" s="100" t="s">
        <v>51</v>
      </c>
      <c r="C44" s="7">
        <v>4739448.43</v>
      </c>
      <c r="D44" s="7">
        <v>-753532.93</v>
      </c>
      <c r="E44" s="7">
        <v>3985915.4999999995</v>
      </c>
      <c r="F44" s="7">
        <v>117954.56999999999</v>
      </c>
      <c r="G44" s="7">
        <v>181765.04</v>
      </c>
      <c r="H44" s="7">
        <v>299719.61</v>
      </c>
      <c r="I44" s="7">
        <v>44299.360000000001</v>
      </c>
      <c r="J44" s="7">
        <v>865442.04</v>
      </c>
      <c r="K44" s="7">
        <v>-123673.99</v>
      </c>
      <c r="L44" s="7">
        <v>741768.05</v>
      </c>
      <c r="M44" s="7">
        <v>0</v>
      </c>
      <c r="N44" s="7">
        <v>0</v>
      </c>
      <c r="O44" s="7">
        <v>0</v>
      </c>
      <c r="P44" s="7">
        <v>119878.12</v>
      </c>
      <c r="Q44" s="7">
        <v>-2902.48</v>
      </c>
      <c r="R44" s="7">
        <v>116975.64</v>
      </c>
      <c r="S44" s="7">
        <v>31.74</v>
      </c>
      <c r="T44" s="7">
        <v>38705.520000000004</v>
      </c>
      <c r="U44" s="7">
        <v>16588.080000000002</v>
      </c>
      <c r="V44" s="7">
        <v>88718.43</v>
      </c>
      <c r="W44" s="7">
        <v>20342.54</v>
      </c>
      <c r="X44" s="7">
        <v>11569.82</v>
      </c>
      <c r="Y44" s="7">
        <v>90758</v>
      </c>
      <c r="Z44" s="7">
        <v>786019.05</v>
      </c>
      <c r="AA44" s="101">
        <v>6241411.3399999989</v>
      </c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</row>
    <row r="45" spans="1:53" x14ac:dyDescent="0.2">
      <c r="A45" s="99">
        <v>40</v>
      </c>
      <c r="B45" s="100" t="s">
        <v>52</v>
      </c>
      <c r="C45" s="7">
        <v>19237823.82</v>
      </c>
      <c r="D45" s="7">
        <v>-3058746.42</v>
      </c>
      <c r="E45" s="7">
        <v>16179077.4</v>
      </c>
      <c r="F45" s="7">
        <v>478791.03</v>
      </c>
      <c r="G45" s="7">
        <v>737840.18</v>
      </c>
      <c r="H45" s="7">
        <v>1216631.21</v>
      </c>
      <c r="I45" s="7">
        <v>179824.34</v>
      </c>
      <c r="J45" s="7">
        <v>3512903.25</v>
      </c>
      <c r="K45" s="7">
        <v>-502018.38</v>
      </c>
      <c r="L45" s="7">
        <v>3010884.87</v>
      </c>
      <c r="M45" s="7">
        <v>510827.65</v>
      </c>
      <c r="N45" s="7">
        <v>-132631.57</v>
      </c>
      <c r="O45" s="7">
        <v>378196.08</v>
      </c>
      <c r="P45" s="7">
        <v>486599.42000000004</v>
      </c>
      <c r="Q45" s="7">
        <v>-11781.78</v>
      </c>
      <c r="R45" s="7">
        <v>474817.64</v>
      </c>
      <c r="S45" s="7">
        <v>128.81</v>
      </c>
      <c r="T45" s="7">
        <v>236101.83000000002</v>
      </c>
      <c r="U45" s="7">
        <v>101186.5</v>
      </c>
      <c r="V45" s="7">
        <v>360116.9</v>
      </c>
      <c r="W45" s="7">
        <v>82572.66</v>
      </c>
      <c r="X45" s="7">
        <v>46963.13</v>
      </c>
      <c r="Y45" s="7">
        <v>0</v>
      </c>
      <c r="Z45" s="7">
        <v>4627087.1100000003</v>
      </c>
      <c r="AA45" s="101">
        <v>26893588.479999993</v>
      </c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</row>
    <row r="46" spans="1:53" x14ac:dyDescent="0.2">
      <c r="A46" s="99">
        <v>41</v>
      </c>
      <c r="B46" s="100" t="s">
        <v>53</v>
      </c>
      <c r="C46" s="7">
        <v>3814920.8100000005</v>
      </c>
      <c r="D46" s="7">
        <v>-608059.57999999996</v>
      </c>
      <c r="E46" s="7">
        <v>3206861.2300000004</v>
      </c>
      <c r="F46" s="7">
        <v>95000.569999999992</v>
      </c>
      <c r="G46" s="7">
        <v>146974.32</v>
      </c>
      <c r="H46" s="7">
        <v>241974.89</v>
      </c>
      <c r="I46" s="7">
        <v>35814.22</v>
      </c>
      <c r="J46" s="7">
        <v>696627.55</v>
      </c>
      <c r="K46" s="7">
        <v>-99798.1</v>
      </c>
      <c r="L46" s="7">
        <v>596829.45000000007</v>
      </c>
      <c r="M46" s="7">
        <v>19706.010000000002</v>
      </c>
      <c r="N46" s="7">
        <v>-5116.4799999999996</v>
      </c>
      <c r="O46" s="7">
        <v>14589.530000000002</v>
      </c>
      <c r="P46" s="7">
        <v>96558.540000000008</v>
      </c>
      <c r="Q46" s="7">
        <v>-2342.14</v>
      </c>
      <c r="R46" s="7">
        <v>94216.400000000009</v>
      </c>
      <c r="S46" s="7">
        <v>25.39</v>
      </c>
      <c r="T46" s="7">
        <v>12225.76</v>
      </c>
      <c r="U46" s="7">
        <v>5239.6000000000004</v>
      </c>
      <c r="V46" s="7">
        <v>71432.849999999991</v>
      </c>
      <c r="W46" s="7">
        <v>16383.869999999999</v>
      </c>
      <c r="X46" s="7">
        <v>9317.2599999999984</v>
      </c>
      <c r="Y46" s="7">
        <v>0</v>
      </c>
      <c r="Z46" s="7">
        <v>719686.53</v>
      </c>
      <c r="AA46" s="101">
        <v>5024596.9800000004</v>
      </c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</row>
    <row r="47" spans="1:53" x14ac:dyDescent="0.2">
      <c r="A47" s="99">
        <v>42</v>
      </c>
      <c r="B47" s="100" t="s">
        <v>54</v>
      </c>
      <c r="C47" s="7">
        <v>4588517.12</v>
      </c>
      <c r="D47" s="7">
        <v>-730729.95</v>
      </c>
      <c r="E47" s="7">
        <v>3857787.17</v>
      </c>
      <c r="F47" s="7">
        <v>114241.83000000002</v>
      </c>
      <c r="G47" s="7">
        <v>176500.32</v>
      </c>
      <c r="H47" s="7">
        <v>290742.15000000002</v>
      </c>
      <c r="I47" s="7">
        <v>43011.519999999997</v>
      </c>
      <c r="J47" s="7">
        <v>837887.60000000009</v>
      </c>
      <c r="K47" s="7">
        <v>-119931.44</v>
      </c>
      <c r="L47" s="7">
        <v>717956.16000000015</v>
      </c>
      <c r="M47" s="7">
        <v>17238.120000000003</v>
      </c>
      <c r="N47" s="7">
        <v>-4475.71</v>
      </c>
      <c r="O47" s="7">
        <v>12762.410000000003</v>
      </c>
      <c r="P47" s="7">
        <v>116111.70999999999</v>
      </c>
      <c r="Q47" s="7">
        <v>-2814.65</v>
      </c>
      <c r="R47" s="7">
        <v>113297.06</v>
      </c>
      <c r="S47" s="7">
        <v>30.6</v>
      </c>
      <c r="T47" s="7">
        <v>11061.41</v>
      </c>
      <c r="U47" s="7">
        <v>4740.6099999999997</v>
      </c>
      <c r="V47" s="7">
        <v>85909.47</v>
      </c>
      <c r="W47" s="7">
        <v>19702.239999999998</v>
      </c>
      <c r="X47" s="7">
        <v>11204.8</v>
      </c>
      <c r="Y47" s="7">
        <v>0</v>
      </c>
      <c r="Z47" s="7">
        <v>547476.39</v>
      </c>
      <c r="AA47" s="101">
        <v>5715681.9899999993</v>
      </c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</row>
    <row r="48" spans="1:53" x14ac:dyDescent="0.2">
      <c r="A48" s="99">
        <v>43</v>
      </c>
      <c r="B48" s="100" t="s">
        <v>55</v>
      </c>
      <c r="C48" s="7">
        <v>3938145.6</v>
      </c>
      <c r="D48" s="7">
        <v>-627046.62</v>
      </c>
      <c r="E48" s="7">
        <v>3311098.98</v>
      </c>
      <c r="F48" s="7">
        <v>98045.26999999999</v>
      </c>
      <c r="G48" s="7">
        <v>151434.91</v>
      </c>
      <c r="H48" s="7">
        <v>249480.18</v>
      </c>
      <c r="I48" s="7">
        <v>36903.74</v>
      </c>
      <c r="J48" s="7">
        <v>719125.74</v>
      </c>
      <c r="K48" s="7">
        <v>-102914.36</v>
      </c>
      <c r="L48" s="7">
        <v>616211.38</v>
      </c>
      <c r="M48" s="7">
        <v>44311.210000000006</v>
      </c>
      <c r="N48" s="7">
        <v>-11504.99</v>
      </c>
      <c r="O48" s="7">
        <v>32806.220000000008</v>
      </c>
      <c r="P48" s="7">
        <v>99649.42</v>
      </c>
      <c r="Q48" s="7">
        <v>-2415.2800000000002</v>
      </c>
      <c r="R48" s="7">
        <v>97234.14</v>
      </c>
      <c r="S48" s="7">
        <v>26.28</v>
      </c>
      <c r="T48" s="7">
        <v>25747.340000000004</v>
      </c>
      <c r="U48" s="7">
        <v>11034.57</v>
      </c>
      <c r="V48" s="7">
        <v>73731.23</v>
      </c>
      <c r="W48" s="7">
        <v>16908.96</v>
      </c>
      <c r="X48" s="7">
        <v>9616.34</v>
      </c>
      <c r="Y48" s="7">
        <v>0</v>
      </c>
      <c r="Z48" s="7">
        <v>687948.69000000006</v>
      </c>
      <c r="AA48" s="101">
        <v>5168748.0500000007</v>
      </c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</row>
    <row r="49" spans="1:53" x14ac:dyDescent="0.2">
      <c r="A49" s="99">
        <v>44</v>
      </c>
      <c r="B49" s="100" t="s">
        <v>56</v>
      </c>
      <c r="C49" s="7">
        <v>4136487.38</v>
      </c>
      <c r="D49" s="7">
        <v>-658394.96</v>
      </c>
      <c r="E49" s="7">
        <v>3478092.42</v>
      </c>
      <c r="F49" s="7">
        <v>102974.76000000001</v>
      </c>
      <c r="G49" s="7">
        <v>158959.85999999999</v>
      </c>
      <c r="H49" s="7">
        <v>261934.62</v>
      </c>
      <c r="I49" s="7">
        <v>38738.449999999997</v>
      </c>
      <c r="J49" s="7">
        <v>755342.76</v>
      </c>
      <c r="K49" s="7">
        <v>-108059.42</v>
      </c>
      <c r="L49" s="7">
        <v>647283.34</v>
      </c>
      <c r="M49" s="7">
        <v>110321.45999999999</v>
      </c>
      <c r="N49" s="7">
        <v>-28643.93</v>
      </c>
      <c r="O49" s="7">
        <v>81677.53</v>
      </c>
      <c r="P49" s="7">
        <v>104658.22</v>
      </c>
      <c r="Q49" s="7">
        <v>-2536.0300000000002</v>
      </c>
      <c r="R49" s="7">
        <v>102122.19</v>
      </c>
      <c r="S49" s="7">
        <v>27.62</v>
      </c>
      <c r="T49" s="7">
        <v>40508.410000000003</v>
      </c>
      <c r="U49" s="7">
        <v>17360.75</v>
      </c>
      <c r="V49" s="7">
        <v>77441.48</v>
      </c>
      <c r="W49" s="7">
        <v>17759.11</v>
      </c>
      <c r="X49" s="7">
        <v>10099.98</v>
      </c>
      <c r="Y49" s="7">
        <v>0</v>
      </c>
      <c r="Z49" s="7">
        <v>866818.92</v>
      </c>
      <c r="AA49" s="101">
        <v>5639864.8200000022</v>
      </c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</row>
    <row r="50" spans="1:53" x14ac:dyDescent="0.2">
      <c r="A50" s="99">
        <v>45</v>
      </c>
      <c r="B50" s="100" t="s">
        <v>57</v>
      </c>
      <c r="C50" s="7">
        <v>11615895.35</v>
      </c>
      <c r="D50" s="7">
        <v>-1823560.71</v>
      </c>
      <c r="E50" s="7">
        <v>9792334.6400000006</v>
      </c>
      <c r="F50" s="7">
        <v>288244.57</v>
      </c>
      <c r="G50" s="7">
        <v>435278.65</v>
      </c>
      <c r="H50" s="7">
        <v>723523.22</v>
      </c>
      <c r="I50" s="7">
        <v>106177.33</v>
      </c>
      <c r="J50" s="7">
        <v>2120987.17</v>
      </c>
      <c r="K50" s="7">
        <v>-299292.87</v>
      </c>
      <c r="L50" s="7">
        <v>1821694.2999999998</v>
      </c>
      <c r="M50" s="7">
        <v>1215565.5899999999</v>
      </c>
      <c r="N50" s="7">
        <v>-315610.13</v>
      </c>
      <c r="O50" s="7">
        <v>899955.45999999985</v>
      </c>
      <c r="P50" s="7">
        <v>292810.82</v>
      </c>
      <c r="Q50" s="7">
        <v>-7024.05</v>
      </c>
      <c r="R50" s="7">
        <v>285786.77</v>
      </c>
      <c r="S50" s="7">
        <v>80.17</v>
      </c>
      <c r="T50" s="7">
        <v>421169.08999999997</v>
      </c>
      <c r="U50" s="7">
        <v>180501.05</v>
      </c>
      <c r="V50" s="7">
        <v>217121.05</v>
      </c>
      <c r="W50" s="7">
        <v>49710.879999999997</v>
      </c>
      <c r="X50" s="7">
        <v>28289.4</v>
      </c>
      <c r="Y50" s="7">
        <v>202732</v>
      </c>
      <c r="Z50" s="7">
        <v>4645384.53</v>
      </c>
      <c r="AA50" s="101">
        <v>19374459.890000004</v>
      </c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</row>
    <row r="51" spans="1:53" x14ac:dyDescent="0.2">
      <c r="A51" s="99">
        <v>46</v>
      </c>
      <c r="B51" s="100" t="s">
        <v>58</v>
      </c>
      <c r="C51" s="7">
        <v>4463164.79</v>
      </c>
      <c r="D51" s="7">
        <v>-711449.88</v>
      </c>
      <c r="E51" s="7">
        <v>3751714.91</v>
      </c>
      <c r="F51" s="7">
        <v>111145.81</v>
      </c>
      <c r="G51" s="7">
        <v>171977.99</v>
      </c>
      <c r="H51" s="7">
        <v>283123.8</v>
      </c>
      <c r="I51" s="7">
        <v>41906.769999999997</v>
      </c>
      <c r="J51" s="7">
        <v>815001.15999999992</v>
      </c>
      <c r="K51" s="7">
        <v>-116767.09</v>
      </c>
      <c r="L51" s="7">
        <v>698234.07</v>
      </c>
      <c r="M51" s="7">
        <v>0</v>
      </c>
      <c r="N51" s="7">
        <v>0</v>
      </c>
      <c r="O51" s="7">
        <v>0</v>
      </c>
      <c r="P51" s="7">
        <v>112968.96000000001</v>
      </c>
      <c r="Q51" s="7">
        <v>-2740.39</v>
      </c>
      <c r="R51" s="7">
        <v>110228.57</v>
      </c>
      <c r="S51" s="7">
        <v>29.689999999999998</v>
      </c>
      <c r="T51" s="7">
        <v>68227.64</v>
      </c>
      <c r="U51" s="7">
        <v>29240.42</v>
      </c>
      <c r="V51" s="7">
        <v>83571.87</v>
      </c>
      <c r="W51" s="7">
        <v>19168.29</v>
      </c>
      <c r="X51" s="7">
        <v>10900.67</v>
      </c>
      <c r="Y51" s="7">
        <v>0</v>
      </c>
      <c r="Z51" s="7">
        <v>3117666.33</v>
      </c>
      <c r="AA51" s="101">
        <v>8214013.0300000003</v>
      </c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</row>
    <row r="52" spans="1:53" x14ac:dyDescent="0.2">
      <c r="A52" s="99">
        <v>47</v>
      </c>
      <c r="B52" s="100" t="s">
        <v>59</v>
      </c>
      <c r="C52" s="7">
        <v>3993976.7699999996</v>
      </c>
      <c r="D52" s="7">
        <v>-636751.73</v>
      </c>
      <c r="E52" s="7">
        <v>3357225.0399999996</v>
      </c>
      <c r="F52" s="7">
        <v>99465.049999999988</v>
      </c>
      <c r="G52" s="7">
        <v>153939.54</v>
      </c>
      <c r="H52" s="7">
        <v>253404.59</v>
      </c>
      <c r="I52" s="7">
        <v>37510.879999999997</v>
      </c>
      <c r="J52" s="7">
        <v>729325.04</v>
      </c>
      <c r="K52" s="7">
        <v>-104507.22</v>
      </c>
      <c r="L52" s="7">
        <v>624817.82000000007</v>
      </c>
      <c r="M52" s="7">
        <v>72467.87</v>
      </c>
      <c r="N52" s="7">
        <v>-18815.599999999999</v>
      </c>
      <c r="O52" s="7">
        <v>53652.27</v>
      </c>
      <c r="P52" s="7">
        <v>101097.12</v>
      </c>
      <c r="Q52" s="7">
        <v>-2452.66</v>
      </c>
      <c r="R52" s="7">
        <v>98644.459999999992</v>
      </c>
      <c r="S52" s="7">
        <v>26.56</v>
      </c>
      <c r="T52" s="7">
        <v>41757.270000000004</v>
      </c>
      <c r="U52" s="7">
        <v>17895.980000000003</v>
      </c>
      <c r="V52" s="7">
        <v>74787.69</v>
      </c>
      <c r="W52" s="7">
        <v>17153.82</v>
      </c>
      <c r="X52" s="7">
        <v>9755.0099999999984</v>
      </c>
      <c r="Y52" s="7">
        <v>0</v>
      </c>
      <c r="Z52" s="7">
        <v>1157214.18</v>
      </c>
      <c r="AA52" s="101">
        <v>5743845.5699999984</v>
      </c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</row>
    <row r="53" spans="1:53" x14ac:dyDescent="0.2">
      <c r="A53" s="99">
        <v>48</v>
      </c>
      <c r="B53" s="100" t="s">
        <v>60</v>
      </c>
      <c r="C53" s="7">
        <v>11579810.25</v>
      </c>
      <c r="D53" s="7">
        <v>-1834715.94</v>
      </c>
      <c r="E53" s="7">
        <v>9745094.3100000005</v>
      </c>
      <c r="F53" s="7">
        <v>287963.42</v>
      </c>
      <c r="G53" s="7">
        <v>441305.4</v>
      </c>
      <c r="H53" s="7">
        <v>729268.82000000007</v>
      </c>
      <c r="I53" s="7">
        <v>107579.21</v>
      </c>
      <c r="J53" s="7">
        <v>2114485.94</v>
      </c>
      <c r="K53" s="7">
        <v>-301123.73</v>
      </c>
      <c r="L53" s="7">
        <v>1813362.21</v>
      </c>
      <c r="M53" s="7">
        <v>462947.93</v>
      </c>
      <c r="N53" s="7">
        <v>-120200.06</v>
      </c>
      <c r="O53" s="7">
        <v>342747.87</v>
      </c>
      <c r="P53" s="7">
        <v>292622.55000000005</v>
      </c>
      <c r="Q53" s="7">
        <v>-7067.02</v>
      </c>
      <c r="R53" s="7">
        <v>285555.53000000003</v>
      </c>
      <c r="S53" s="7">
        <v>78.199999999999989</v>
      </c>
      <c r="T53" s="7">
        <v>213265.39</v>
      </c>
      <c r="U53" s="7">
        <v>91399.45</v>
      </c>
      <c r="V53" s="7">
        <v>216676.83999999997</v>
      </c>
      <c r="W53" s="7">
        <v>49662.38</v>
      </c>
      <c r="X53" s="7">
        <v>28249.96</v>
      </c>
      <c r="Y53" s="7">
        <v>0</v>
      </c>
      <c r="Z53" s="7">
        <v>3372276.06</v>
      </c>
      <c r="AA53" s="101">
        <v>16995216.23</v>
      </c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</row>
    <row r="54" spans="1:53" x14ac:dyDescent="0.2">
      <c r="A54" s="99">
        <v>49</v>
      </c>
      <c r="B54" s="100" t="s">
        <v>61</v>
      </c>
      <c r="C54" s="7">
        <v>4005607.66</v>
      </c>
      <c r="D54" s="7">
        <v>-638353.62</v>
      </c>
      <c r="E54" s="7">
        <v>3367254.04</v>
      </c>
      <c r="F54" s="7">
        <v>99745.48</v>
      </c>
      <c r="G54" s="7">
        <v>154277.1</v>
      </c>
      <c r="H54" s="7">
        <v>254022.58000000002</v>
      </c>
      <c r="I54" s="7">
        <v>37594.129999999997</v>
      </c>
      <c r="J54" s="7">
        <v>731447.6</v>
      </c>
      <c r="K54" s="7">
        <v>-104770.13</v>
      </c>
      <c r="L54" s="7">
        <v>626677.47</v>
      </c>
      <c r="M54" s="7">
        <v>47197.42</v>
      </c>
      <c r="N54" s="7">
        <v>-12254.36</v>
      </c>
      <c r="O54" s="7">
        <v>34943.06</v>
      </c>
      <c r="P54" s="7">
        <v>101380.71</v>
      </c>
      <c r="Q54" s="7">
        <v>-2458.83</v>
      </c>
      <c r="R54" s="7">
        <v>98921.88</v>
      </c>
      <c r="S54" s="7">
        <v>26.67</v>
      </c>
      <c r="T54" s="7">
        <v>25888.190000000002</v>
      </c>
      <c r="U54" s="7">
        <v>11094.95</v>
      </c>
      <c r="V54" s="7">
        <v>75002.01999999999</v>
      </c>
      <c r="W54" s="7">
        <v>17202.18</v>
      </c>
      <c r="X54" s="7">
        <v>9782.6899999999987</v>
      </c>
      <c r="Y54" s="7">
        <v>0</v>
      </c>
      <c r="Z54" s="7">
        <v>861832.98</v>
      </c>
      <c r="AA54" s="101">
        <v>5420242.8399999999</v>
      </c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</row>
    <row r="55" spans="1:53" x14ac:dyDescent="0.2">
      <c r="A55" s="99">
        <v>50</v>
      </c>
      <c r="B55" s="100" t="s">
        <v>62</v>
      </c>
      <c r="C55" s="7">
        <v>20178282.960000001</v>
      </c>
      <c r="D55" s="7">
        <v>-3184241.93</v>
      </c>
      <c r="E55" s="7">
        <v>16994041.030000001</v>
      </c>
      <c r="F55" s="7">
        <v>501319.45</v>
      </c>
      <c r="G55" s="7">
        <v>763366.46</v>
      </c>
      <c r="H55" s="7">
        <v>1264685.9099999999</v>
      </c>
      <c r="I55" s="7">
        <v>186140.78</v>
      </c>
      <c r="J55" s="7">
        <v>3684509.55</v>
      </c>
      <c r="K55" s="7">
        <v>-522615.4</v>
      </c>
      <c r="L55" s="7">
        <v>3161894.15</v>
      </c>
      <c r="M55" s="7">
        <v>1412274.0799999998</v>
      </c>
      <c r="N55" s="7">
        <v>-366683.63</v>
      </c>
      <c r="O55" s="7">
        <v>1045590.4499999998</v>
      </c>
      <c r="P55" s="7">
        <v>509356.52</v>
      </c>
      <c r="Q55" s="7">
        <v>-12265.16</v>
      </c>
      <c r="R55" s="7">
        <v>497091.36000000004</v>
      </c>
      <c r="S55" s="7">
        <v>137.57</v>
      </c>
      <c r="T55" s="7">
        <v>617419.84</v>
      </c>
      <c r="U55" s="7">
        <v>264608.49</v>
      </c>
      <c r="V55" s="7">
        <v>377392.5</v>
      </c>
      <c r="W55" s="7">
        <v>86457.93</v>
      </c>
      <c r="X55" s="7">
        <v>49189.75</v>
      </c>
      <c r="Y55" s="7">
        <v>1154906</v>
      </c>
      <c r="Z55" s="7">
        <v>6426828.540000001</v>
      </c>
      <c r="AA55" s="101">
        <v>32126384.299999997</v>
      </c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</row>
    <row r="56" spans="1:53" x14ac:dyDescent="0.2">
      <c r="A56" s="99">
        <v>51</v>
      </c>
      <c r="B56" s="100" t="s">
        <v>63</v>
      </c>
      <c r="C56" s="7">
        <v>5489713.1699999999</v>
      </c>
      <c r="D56" s="7">
        <v>-872989.91</v>
      </c>
      <c r="E56" s="7">
        <v>4616723.26</v>
      </c>
      <c r="F56" s="7">
        <v>136633.29999999999</v>
      </c>
      <c r="G56" s="7">
        <v>210613.89</v>
      </c>
      <c r="H56" s="7">
        <v>347247.19</v>
      </c>
      <c r="I56" s="7">
        <v>51329.65</v>
      </c>
      <c r="J56" s="7">
        <v>1002444.23</v>
      </c>
      <c r="K56" s="7">
        <v>-143279.93</v>
      </c>
      <c r="L56" s="7">
        <v>859164.3</v>
      </c>
      <c r="M56" s="7">
        <v>225806.44</v>
      </c>
      <c r="N56" s="7">
        <v>-58628.51</v>
      </c>
      <c r="O56" s="7">
        <v>167177.93</v>
      </c>
      <c r="P56" s="7">
        <v>138862.42000000001</v>
      </c>
      <c r="Q56" s="7">
        <v>-3362.61</v>
      </c>
      <c r="R56" s="7">
        <v>135499.81000000003</v>
      </c>
      <c r="S56" s="7">
        <v>36.74</v>
      </c>
      <c r="T56" s="7">
        <v>76312.42</v>
      </c>
      <c r="U56" s="7">
        <v>32705.33</v>
      </c>
      <c r="V56" s="7">
        <v>102765.09</v>
      </c>
      <c r="W56" s="7">
        <v>23563.879999999997</v>
      </c>
      <c r="X56" s="7">
        <v>13401.83</v>
      </c>
      <c r="Y56" s="7">
        <v>0</v>
      </c>
      <c r="Z56" s="7">
        <v>1477183.1400000001</v>
      </c>
      <c r="AA56" s="101">
        <v>7903110.5700000003</v>
      </c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</row>
    <row r="57" spans="1:53" x14ac:dyDescent="0.2">
      <c r="A57" s="99">
        <v>52</v>
      </c>
      <c r="B57" s="100" t="s">
        <v>64</v>
      </c>
      <c r="C57" s="7">
        <v>12072686.42</v>
      </c>
      <c r="D57" s="7">
        <v>-1910660.95</v>
      </c>
      <c r="E57" s="7">
        <v>10162025.470000001</v>
      </c>
      <c r="F57" s="7">
        <v>300141.71999999997</v>
      </c>
      <c r="G57" s="7">
        <v>459147.09</v>
      </c>
      <c r="H57" s="7">
        <v>759288.81</v>
      </c>
      <c r="I57" s="7">
        <v>111937.13</v>
      </c>
      <c r="J57" s="7">
        <v>2204474.48</v>
      </c>
      <c r="K57" s="7">
        <v>-313588.24</v>
      </c>
      <c r="L57" s="7">
        <v>1890886.24</v>
      </c>
      <c r="M57" s="7">
        <v>697057.24</v>
      </c>
      <c r="N57" s="7">
        <v>-180984.33</v>
      </c>
      <c r="O57" s="7">
        <v>516072.91000000003</v>
      </c>
      <c r="P57" s="7">
        <v>304985.5</v>
      </c>
      <c r="Q57" s="7">
        <v>-7359.54</v>
      </c>
      <c r="R57" s="7">
        <v>297625.96000000002</v>
      </c>
      <c r="S57" s="7">
        <v>81.75</v>
      </c>
      <c r="T57" s="7">
        <v>230373.95</v>
      </c>
      <c r="U57" s="7">
        <v>98731.68</v>
      </c>
      <c r="V57" s="7">
        <v>225869.96000000002</v>
      </c>
      <c r="W57" s="7">
        <v>51762.670000000006</v>
      </c>
      <c r="X57" s="7">
        <v>29446.18</v>
      </c>
      <c r="Y57" s="7">
        <v>701885</v>
      </c>
      <c r="Z57" s="7">
        <v>2895431.7600000002</v>
      </c>
      <c r="AA57" s="101">
        <v>17971419.470000003</v>
      </c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</row>
    <row r="58" spans="1:53" x14ac:dyDescent="0.2">
      <c r="A58" s="99">
        <v>53</v>
      </c>
      <c r="B58" s="100" t="s">
        <v>65</v>
      </c>
      <c r="C58" s="7">
        <v>3856153.9699999997</v>
      </c>
      <c r="D58" s="7">
        <v>-613738.51</v>
      </c>
      <c r="E58" s="7">
        <v>3242415.46</v>
      </c>
      <c r="F58" s="7">
        <v>95994.739999999991</v>
      </c>
      <c r="G58" s="7">
        <v>148171.01999999999</v>
      </c>
      <c r="H58" s="7">
        <v>244165.75999999998</v>
      </c>
      <c r="I58" s="7">
        <v>36109.360000000001</v>
      </c>
      <c r="J58" s="7">
        <v>704152.32</v>
      </c>
      <c r="K58" s="7">
        <v>-100730.16</v>
      </c>
      <c r="L58" s="7">
        <v>603422.15999999992</v>
      </c>
      <c r="M58" s="7">
        <v>0</v>
      </c>
      <c r="N58" s="7">
        <v>0</v>
      </c>
      <c r="O58" s="7">
        <v>0</v>
      </c>
      <c r="P58" s="7">
        <v>97563.88</v>
      </c>
      <c r="Q58" s="7">
        <v>-2364.02</v>
      </c>
      <c r="R58" s="7">
        <v>95199.86</v>
      </c>
      <c r="S58" s="7">
        <v>25.75</v>
      </c>
      <c r="T58" s="7">
        <v>47992.22</v>
      </c>
      <c r="U58" s="7">
        <v>20568.11</v>
      </c>
      <c r="V58" s="7">
        <v>72192.7</v>
      </c>
      <c r="W58" s="7">
        <v>16555.330000000002</v>
      </c>
      <c r="X58" s="7">
        <v>9415.39</v>
      </c>
      <c r="Y58" s="7">
        <v>0</v>
      </c>
      <c r="Z58" s="7">
        <v>1063191.03</v>
      </c>
      <c r="AA58" s="101">
        <v>5451253.1299999999</v>
      </c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</row>
    <row r="59" spans="1:53" x14ac:dyDescent="0.2">
      <c r="A59" s="99">
        <v>54</v>
      </c>
      <c r="B59" s="100" t="s">
        <v>66</v>
      </c>
      <c r="C59" s="7">
        <v>6873226.4899999993</v>
      </c>
      <c r="D59" s="7">
        <v>-1091756.28</v>
      </c>
      <c r="E59" s="7">
        <v>5781470.209999999</v>
      </c>
      <c r="F59" s="7">
        <v>171022.07</v>
      </c>
      <c r="G59" s="7">
        <v>263146.96000000002</v>
      </c>
      <c r="H59" s="7">
        <v>434169.03</v>
      </c>
      <c r="I59" s="7">
        <v>64137.65</v>
      </c>
      <c r="J59" s="7">
        <v>1255072.99</v>
      </c>
      <c r="K59" s="7">
        <v>-179185.08</v>
      </c>
      <c r="L59" s="7">
        <v>1075887.9099999999</v>
      </c>
      <c r="M59" s="7">
        <v>243811.33000000002</v>
      </c>
      <c r="N59" s="7">
        <v>-63303.31</v>
      </c>
      <c r="O59" s="7">
        <v>180508.02000000002</v>
      </c>
      <c r="P59" s="7">
        <v>173805.07</v>
      </c>
      <c r="Q59" s="7">
        <v>-4205.26</v>
      </c>
      <c r="R59" s="7">
        <v>169599.81</v>
      </c>
      <c r="S59" s="7">
        <v>46.129999999999995</v>
      </c>
      <c r="T59" s="7">
        <v>72255.94</v>
      </c>
      <c r="U59" s="7">
        <v>30966.83</v>
      </c>
      <c r="V59" s="7">
        <v>128646.84</v>
      </c>
      <c r="W59" s="7">
        <v>29494.6</v>
      </c>
      <c r="X59" s="7">
        <v>16775.77</v>
      </c>
      <c r="Y59" s="7">
        <v>304583</v>
      </c>
      <c r="Z59" s="7">
        <v>1253227.77</v>
      </c>
      <c r="AA59" s="101">
        <v>9541769.5099999998</v>
      </c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</row>
    <row r="60" spans="1:53" x14ac:dyDescent="0.2">
      <c r="A60" s="99">
        <v>55</v>
      </c>
      <c r="B60" s="100" t="s">
        <v>67</v>
      </c>
      <c r="C60" s="7">
        <v>5713325.7000000002</v>
      </c>
      <c r="D60" s="7">
        <v>-903787.44</v>
      </c>
      <c r="E60" s="7">
        <v>4809538.26</v>
      </c>
      <c r="F60" s="7">
        <v>142024.87</v>
      </c>
      <c r="G60" s="7">
        <v>217103.76</v>
      </c>
      <c r="H60" s="7">
        <v>359128.63</v>
      </c>
      <c r="I60" s="7">
        <v>52930.19</v>
      </c>
      <c r="J60" s="7">
        <v>1043251.99</v>
      </c>
      <c r="K60" s="7">
        <v>-148334.59</v>
      </c>
      <c r="L60" s="7">
        <v>894917.4</v>
      </c>
      <c r="M60" s="7">
        <v>393272.62</v>
      </c>
      <c r="N60" s="7">
        <v>-102109.52</v>
      </c>
      <c r="O60" s="7">
        <v>291163.09999999998</v>
      </c>
      <c r="P60" s="7">
        <v>144314.47999999998</v>
      </c>
      <c r="Q60" s="7">
        <v>-3481.24</v>
      </c>
      <c r="R60" s="7">
        <v>140833.24</v>
      </c>
      <c r="S60" s="7">
        <v>38.730000000000004</v>
      </c>
      <c r="T60" s="7">
        <v>157526.43</v>
      </c>
      <c r="U60" s="7">
        <v>67511.33</v>
      </c>
      <c r="V60" s="7">
        <v>106885.82</v>
      </c>
      <c r="W60" s="7">
        <v>24493.72</v>
      </c>
      <c r="X60" s="7">
        <v>13934.010000000002</v>
      </c>
      <c r="Y60" s="7">
        <v>266</v>
      </c>
      <c r="Z60" s="7">
        <v>1945300.3499999999</v>
      </c>
      <c r="AA60" s="101">
        <v>8864467.2100000009</v>
      </c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</row>
    <row r="61" spans="1:53" x14ac:dyDescent="0.2">
      <c r="A61" s="99">
        <v>56</v>
      </c>
      <c r="B61" s="100" t="s">
        <v>68</v>
      </c>
      <c r="C61" s="7">
        <v>4104777.6799999997</v>
      </c>
      <c r="D61" s="7">
        <v>-654027.67000000004</v>
      </c>
      <c r="E61" s="7">
        <v>3450750.01</v>
      </c>
      <c r="F61" s="7">
        <v>102210.21</v>
      </c>
      <c r="G61" s="7">
        <v>158039.54999999999</v>
      </c>
      <c r="H61" s="7">
        <v>260249.76</v>
      </c>
      <c r="I61" s="7">
        <v>38511.480000000003</v>
      </c>
      <c r="J61" s="7">
        <v>749555.96</v>
      </c>
      <c r="K61" s="7">
        <v>-107342.64</v>
      </c>
      <c r="L61" s="7">
        <v>642213.31999999995</v>
      </c>
      <c r="M61" s="7">
        <v>47687.37</v>
      </c>
      <c r="N61" s="7">
        <v>-12381.58</v>
      </c>
      <c r="O61" s="7">
        <v>35305.79</v>
      </c>
      <c r="P61" s="7">
        <v>103885.08</v>
      </c>
      <c r="Q61" s="7">
        <v>-2519.1999999999998</v>
      </c>
      <c r="R61" s="7">
        <v>101365.88</v>
      </c>
      <c r="S61" s="7">
        <v>27.34</v>
      </c>
      <c r="T61" s="7">
        <v>19521.78</v>
      </c>
      <c r="U61" s="7">
        <v>8366.49</v>
      </c>
      <c r="V61" s="7">
        <v>76857.13</v>
      </c>
      <c r="W61" s="7">
        <v>17627.25</v>
      </c>
      <c r="X61" s="7">
        <v>10024.51</v>
      </c>
      <c r="Y61" s="7">
        <v>40217</v>
      </c>
      <c r="Z61" s="7">
        <v>611202.72</v>
      </c>
      <c r="AA61" s="101">
        <v>5312240.459999999</v>
      </c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</row>
    <row r="62" spans="1:53" x14ac:dyDescent="0.2">
      <c r="A62" s="99">
        <v>57</v>
      </c>
      <c r="B62" s="100" t="s">
        <v>69</v>
      </c>
      <c r="C62" s="7">
        <v>4014461.5</v>
      </c>
      <c r="D62" s="7">
        <v>-639573.04</v>
      </c>
      <c r="E62" s="7">
        <v>3374888.46</v>
      </c>
      <c r="F62" s="7">
        <v>99958.96</v>
      </c>
      <c r="G62" s="7">
        <v>154534.07</v>
      </c>
      <c r="H62" s="7">
        <v>254493.03000000003</v>
      </c>
      <c r="I62" s="7">
        <v>37657.51</v>
      </c>
      <c r="J62" s="7">
        <v>733063.37</v>
      </c>
      <c r="K62" s="7">
        <v>-104970.26</v>
      </c>
      <c r="L62" s="7">
        <v>628093.11</v>
      </c>
      <c r="M62" s="7">
        <v>45544.130000000005</v>
      </c>
      <c r="N62" s="7">
        <v>-11825.11</v>
      </c>
      <c r="O62" s="7">
        <v>33719.020000000004</v>
      </c>
      <c r="P62" s="7">
        <v>101596.58</v>
      </c>
      <c r="Q62" s="7">
        <v>-2463.5300000000002</v>
      </c>
      <c r="R62" s="7">
        <v>99133.05</v>
      </c>
      <c r="S62" s="7">
        <v>26.75</v>
      </c>
      <c r="T62" s="7">
        <v>20629.800000000003</v>
      </c>
      <c r="U62" s="7">
        <v>8841.35</v>
      </c>
      <c r="V62" s="7">
        <v>75165.179999999993</v>
      </c>
      <c r="W62" s="7">
        <v>17239</v>
      </c>
      <c r="X62" s="7">
        <v>9803.75</v>
      </c>
      <c r="Y62" s="7">
        <v>0</v>
      </c>
      <c r="Z62" s="7">
        <v>643761.78</v>
      </c>
      <c r="AA62" s="101">
        <v>5203451.7899999991</v>
      </c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</row>
    <row r="63" spans="1:53" x14ac:dyDescent="0.2">
      <c r="A63" s="99">
        <v>58</v>
      </c>
      <c r="B63" s="100" t="s">
        <v>70</v>
      </c>
      <c r="C63" s="7">
        <v>4158913.04</v>
      </c>
      <c r="D63" s="7">
        <v>-661483.57999999996</v>
      </c>
      <c r="E63" s="7">
        <v>3497429.46</v>
      </c>
      <c r="F63" s="7">
        <v>103515.48</v>
      </c>
      <c r="G63" s="7">
        <v>159610.72</v>
      </c>
      <c r="H63" s="7">
        <v>263126.2</v>
      </c>
      <c r="I63" s="7">
        <v>38898.959999999999</v>
      </c>
      <c r="J63" s="7">
        <v>759435.29</v>
      </c>
      <c r="K63" s="7">
        <v>-108566.34</v>
      </c>
      <c r="L63" s="7">
        <v>650868.95000000007</v>
      </c>
      <c r="M63" s="7">
        <v>0</v>
      </c>
      <c r="N63" s="7">
        <v>0</v>
      </c>
      <c r="O63" s="7">
        <v>0</v>
      </c>
      <c r="P63" s="7">
        <v>105205.00000000001</v>
      </c>
      <c r="Q63" s="7">
        <v>-2547.92</v>
      </c>
      <c r="R63" s="7">
        <v>102657.08000000002</v>
      </c>
      <c r="S63" s="7">
        <v>27.82</v>
      </c>
      <c r="T63" s="7">
        <v>25315.41</v>
      </c>
      <c r="U63" s="7">
        <v>10849.45</v>
      </c>
      <c r="V63" s="7">
        <v>77854.73000000001</v>
      </c>
      <c r="W63" s="7">
        <v>17852.36</v>
      </c>
      <c r="X63" s="7">
        <v>10153.35</v>
      </c>
      <c r="Y63" s="7">
        <v>87967</v>
      </c>
      <c r="Z63" s="7">
        <v>605203.11</v>
      </c>
      <c r="AA63" s="101">
        <v>5388203.8800000018</v>
      </c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</row>
    <row r="64" spans="1:53" x14ac:dyDescent="0.2">
      <c r="A64" s="99">
        <v>59</v>
      </c>
      <c r="B64" s="100" t="s">
        <v>71</v>
      </c>
      <c r="C64" s="7">
        <v>7809888.6899999995</v>
      </c>
      <c r="D64" s="7">
        <v>-1242932.18</v>
      </c>
      <c r="E64" s="7">
        <v>6566956.5099999998</v>
      </c>
      <c r="F64" s="7">
        <v>194415.9</v>
      </c>
      <c r="G64" s="7">
        <v>300058.37</v>
      </c>
      <c r="H64" s="7">
        <v>494474.27</v>
      </c>
      <c r="I64" s="7">
        <v>73124.679999999993</v>
      </c>
      <c r="J64" s="7">
        <v>1426122.96</v>
      </c>
      <c r="K64" s="7">
        <v>-203996.9</v>
      </c>
      <c r="L64" s="7">
        <v>1222126.06</v>
      </c>
      <c r="M64" s="7">
        <v>110129.75</v>
      </c>
      <c r="N64" s="7">
        <v>-28594.15</v>
      </c>
      <c r="O64" s="7">
        <v>81535.600000000006</v>
      </c>
      <c r="P64" s="7">
        <v>197593.39</v>
      </c>
      <c r="Q64" s="7">
        <v>-4787.57</v>
      </c>
      <c r="R64" s="7">
        <v>192805.82</v>
      </c>
      <c r="S64" s="7">
        <v>52.16</v>
      </c>
      <c r="T64" s="7">
        <v>46987.490000000005</v>
      </c>
      <c r="U64" s="7">
        <v>20137.489999999998</v>
      </c>
      <c r="V64" s="7">
        <v>146211.22</v>
      </c>
      <c r="W64" s="7">
        <v>33529.11</v>
      </c>
      <c r="X64" s="7">
        <v>19068.82</v>
      </c>
      <c r="Y64" s="7">
        <v>137079</v>
      </c>
      <c r="Z64" s="7">
        <v>1194445.17</v>
      </c>
      <c r="AA64" s="101">
        <v>10228533.4</v>
      </c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</row>
    <row r="65" spans="1:53" x14ac:dyDescent="0.2">
      <c r="A65" s="99">
        <v>60</v>
      </c>
      <c r="B65" s="100" t="s">
        <v>72</v>
      </c>
      <c r="C65" s="7">
        <v>12207095.719999999</v>
      </c>
      <c r="D65" s="7">
        <v>-1941266.6</v>
      </c>
      <c r="E65" s="7">
        <v>10265829.119999999</v>
      </c>
      <c r="F65" s="7">
        <v>303824.17</v>
      </c>
      <c r="G65" s="7">
        <v>468353.56</v>
      </c>
      <c r="H65" s="7">
        <v>772177.73</v>
      </c>
      <c r="I65" s="7">
        <v>114144.31</v>
      </c>
      <c r="J65" s="7">
        <v>2229066.2800000003</v>
      </c>
      <c r="K65" s="7">
        <v>-318611.40999999997</v>
      </c>
      <c r="L65" s="7">
        <v>1910454.8700000003</v>
      </c>
      <c r="M65" s="7">
        <v>247865.71999999997</v>
      </c>
      <c r="N65" s="7">
        <v>-64355.99</v>
      </c>
      <c r="O65" s="7">
        <v>183509.72999999998</v>
      </c>
      <c r="P65" s="7">
        <v>308781.30000000005</v>
      </c>
      <c r="Q65" s="7">
        <v>-7477.43</v>
      </c>
      <c r="R65" s="7">
        <v>301303.87000000005</v>
      </c>
      <c r="S65" s="7">
        <v>81.69</v>
      </c>
      <c r="T65" s="7">
        <v>108754.83</v>
      </c>
      <c r="U65" s="7">
        <v>46609.22</v>
      </c>
      <c r="V65" s="7">
        <v>228512.43</v>
      </c>
      <c r="W65" s="7">
        <v>52397.750000000007</v>
      </c>
      <c r="X65" s="7">
        <v>29800.9</v>
      </c>
      <c r="Y65" s="7">
        <v>367957</v>
      </c>
      <c r="Z65" s="7">
        <v>1852941.42</v>
      </c>
      <c r="AA65" s="101">
        <v>16234474.870000001</v>
      </c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</row>
    <row r="66" spans="1:53" x14ac:dyDescent="0.2">
      <c r="A66" s="99">
        <v>61</v>
      </c>
      <c r="B66" s="100" t="s">
        <v>73</v>
      </c>
      <c r="C66" s="7">
        <v>4107530.19</v>
      </c>
      <c r="D66" s="7">
        <v>-652391.13</v>
      </c>
      <c r="E66" s="7">
        <v>3455139.06</v>
      </c>
      <c r="F66" s="7">
        <v>102202.96</v>
      </c>
      <c r="G66" s="7">
        <v>157235.18</v>
      </c>
      <c r="H66" s="7">
        <v>259438.14</v>
      </c>
      <c r="I66" s="7">
        <v>38323.660000000003</v>
      </c>
      <c r="J66" s="7">
        <v>750047.77</v>
      </c>
      <c r="K66" s="7">
        <v>-107074.04</v>
      </c>
      <c r="L66" s="7">
        <v>642973.73</v>
      </c>
      <c r="M66" s="7">
        <v>86551.790000000008</v>
      </c>
      <c r="N66" s="7">
        <v>-22472.36</v>
      </c>
      <c r="O66" s="7">
        <v>64079.430000000008</v>
      </c>
      <c r="P66" s="7">
        <v>103865.75</v>
      </c>
      <c r="Q66" s="7">
        <v>-2512.9</v>
      </c>
      <c r="R66" s="7">
        <v>101352.85</v>
      </c>
      <c r="S66" s="7">
        <v>27.57</v>
      </c>
      <c r="T66" s="7">
        <v>35597.440000000002</v>
      </c>
      <c r="U66" s="7">
        <v>15256.05</v>
      </c>
      <c r="V66" s="7">
        <v>76880.259999999995</v>
      </c>
      <c r="W66" s="7">
        <v>17626</v>
      </c>
      <c r="X66" s="7">
        <v>10025.25</v>
      </c>
      <c r="Y66" s="7">
        <v>0</v>
      </c>
      <c r="Z66" s="7">
        <v>790981.92</v>
      </c>
      <c r="AA66" s="101">
        <v>5507701.3599999994</v>
      </c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</row>
    <row r="67" spans="1:53" x14ac:dyDescent="0.2">
      <c r="A67" s="99">
        <v>62</v>
      </c>
      <c r="B67" s="100" t="s">
        <v>74</v>
      </c>
      <c r="C67" s="7">
        <v>5108695.78</v>
      </c>
      <c r="D67" s="7">
        <v>-812450.9</v>
      </c>
      <c r="E67" s="7">
        <v>4296244.88</v>
      </c>
      <c r="F67" s="7">
        <v>127152.04</v>
      </c>
      <c r="G67" s="7">
        <v>196018.66</v>
      </c>
      <c r="H67" s="7">
        <v>323170.7</v>
      </c>
      <c r="I67" s="7">
        <v>47772.38</v>
      </c>
      <c r="J67" s="7">
        <v>932869.17000000016</v>
      </c>
      <c r="K67" s="7">
        <v>-133343.93</v>
      </c>
      <c r="L67" s="7">
        <v>799525.24000000022</v>
      </c>
      <c r="M67" s="7">
        <v>0</v>
      </c>
      <c r="N67" s="7">
        <v>0</v>
      </c>
      <c r="O67" s="7">
        <v>0</v>
      </c>
      <c r="P67" s="7">
        <v>129226.78</v>
      </c>
      <c r="Q67" s="7">
        <v>-3129.42</v>
      </c>
      <c r="R67" s="7">
        <v>126097.36</v>
      </c>
      <c r="S67" s="7">
        <v>34.19</v>
      </c>
      <c r="T67" s="7">
        <v>32057.42</v>
      </c>
      <c r="U67" s="7">
        <v>13738.9</v>
      </c>
      <c r="V67" s="7">
        <v>95633.31</v>
      </c>
      <c r="W67" s="7">
        <v>21928.739999999998</v>
      </c>
      <c r="X67" s="7">
        <v>12471.820000000002</v>
      </c>
      <c r="Y67" s="7">
        <v>314842</v>
      </c>
      <c r="Z67" s="7">
        <v>909909.45000000007</v>
      </c>
      <c r="AA67" s="101">
        <v>6993426.3900000015</v>
      </c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</row>
    <row r="68" spans="1:53" x14ac:dyDescent="0.2">
      <c r="A68" s="99">
        <v>63</v>
      </c>
      <c r="B68" s="100" t="s">
        <v>75</v>
      </c>
      <c r="C68" s="7">
        <v>13557046.540000001</v>
      </c>
      <c r="D68" s="7">
        <v>-2153394.86</v>
      </c>
      <c r="E68" s="7">
        <v>11403651.680000002</v>
      </c>
      <c r="F68" s="7">
        <v>337330.12</v>
      </c>
      <c r="G68" s="7">
        <v>519028.29</v>
      </c>
      <c r="H68" s="7">
        <v>856358.40999999992</v>
      </c>
      <c r="I68" s="7">
        <v>126504.55</v>
      </c>
      <c r="J68" s="7">
        <v>2475559.6</v>
      </c>
      <c r="K68" s="7">
        <v>-353427.07</v>
      </c>
      <c r="L68" s="7">
        <v>2122132.5300000003</v>
      </c>
      <c r="M68" s="7">
        <v>673842.61</v>
      </c>
      <c r="N68" s="7">
        <v>-174956.87</v>
      </c>
      <c r="O68" s="7">
        <v>498885.74</v>
      </c>
      <c r="P68" s="7">
        <v>342819.2</v>
      </c>
      <c r="Q68" s="7">
        <v>-8294.51</v>
      </c>
      <c r="R68" s="7">
        <v>334524.69</v>
      </c>
      <c r="S68" s="7">
        <v>90.990000000000009</v>
      </c>
      <c r="T68" s="7">
        <v>280403.8</v>
      </c>
      <c r="U68" s="7">
        <v>120173.07</v>
      </c>
      <c r="V68" s="7">
        <v>253748.08</v>
      </c>
      <c r="W68" s="7">
        <v>58176.2</v>
      </c>
      <c r="X68" s="7">
        <v>33089.160000000003</v>
      </c>
      <c r="Y68" s="7">
        <v>568590</v>
      </c>
      <c r="Z68" s="7">
        <v>3772655.7299999995</v>
      </c>
      <c r="AA68" s="101">
        <v>20428984.630000003</v>
      </c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</row>
    <row r="69" spans="1:53" x14ac:dyDescent="0.2">
      <c r="A69" s="99">
        <v>64</v>
      </c>
      <c r="B69" s="100" t="s">
        <v>76</v>
      </c>
      <c r="C69" s="7">
        <v>4995254.7</v>
      </c>
      <c r="D69" s="7">
        <v>-794811.33</v>
      </c>
      <c r="E69" s="7">
        <v>4200443.37</v>
      </c>
      <c r="F69" s="7">
        <v>124343.22</v>
      </c>
      <c r="G69" s="7">
        <v>191842.03</v>
      </c>
      <c r="H69" s="7">
        <v>316185.25</v>
      </c>
      <c r="I69" s="7">
        <v>46752.89</v>
      </c>
      <c r="J69" s="7">
        <v>912156.44</v>
      </c>
      <c r="K69" s="7">
        <v>-130448.83</v>
      </c>
      <c r="L69" s="7">
        <v>781707.61</v>
      </c>
      <c r="M69" s="7">
        <v>133365.87</v>
      </c>
      <c r="N69" s="7">
        <v>-34627.19</v>
      </c>
      <c r="O69" s="7">
        <v>98738.68</v>
      </c>
      <c r="P69" s="7">
        <v>126374.44999999998</v>
      </c>
      <c r="Q69" s="7">
        <v>-3061.48</v>
      </c>
      <c r="R69" s="7">
        <v>123312.96999999999</v>
      </c>
      <c r="S69" s="7">
        <v>33.39</v>
      </c>
      <c r="T69" s="7">
        <v>49954.73</v>
      </c>
      <c r="U69" s="7">
        <v>21409.17</v>
      </c>
      <c r="V69" s="7">
        <v>93515.22</v>
      </c>
      <c r="W69" s="7">
        <v>21444.33</v>
      </c>
      <c r="X69" s="7">
        <v>12196.029999999999</v>
      </c>
      <c r="Y69" s="7">
        <v>0</v>
      </c>
      <c r="Z69" s="7">
        <v>1272549.1199999999</v>
      </c>
      <c r="AA69" s="101">
        <v>7038242.7599999998</v>
      </c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</row>
    <row r="70" spans="1:53" x14ac:dyDescent="0.2">
      <c r="A70" s="99">
        <v>65</v>
      </c>
      <c r="B70" s="100" t="s">
        <v>77</v>
      </c>
      <c r="C70" s="7">
        <v>6541447.4399999995</v>
      </c>
      <c r="D70" s="7">
        <v>-1042030</v>
      </c>
      <c r="E70" s="7">
        <v>5499417.4399999995</v>
      </c>
      <c r="F70" s="7">
        <v>162875.25</v>
      </c>
      <c r="G70" s="7">
        <v>251749.28</v>
      </c>
      <c r="H70" s="7">
        <v>414624.53</v>
      </c>
      <c r="I70" s="7">
        <v>61347.85</v>
      </c>
      <c r="J70" s="7">
        <v>1194504.5900000001</v>
      </c>
      <c r="K70" s="7">
        <v>-171023.73</v>
      </c>
      <c r="L70" s="7">
        <v>1023480.8600000001</v>
      </c>
      <c r="M70" s="7">
        <v>485093.66000000003</v>
      </c>
      <c r="N70" s="7">
        <v>-125949.99</v>
      </c>
      <c r="O70" s="7">
        <v>359143.67000000004</v>
      </c>
      <c r="P70" s="7">
        <v>165542.84</v>
      </c>
      <c r="Q70" s="7">
        <v>-4013.72</v>
      </c>
      <c r="R70" s="7">
        <v>161529.12</v>
      </c>
      <c r="S70" s="7">
        <v>43.6</v>
      </c>
      <c r="T70" s="7">
        <v>160033.54999999999</v>
      </c>
      <c r="U70" s="7">
        <v>68585.8</v>
      </c>
      <c r="V70" s="7">
        <v>122477.61000000002</v>
      </c>
      <c r="W70" s="7">
        <v>28089.58</v>
      </c>
      <c r="X70" s="7">
        <v>15974.55</v>
      </c>
      <c r="Y70" s="7">
        <v>0</v>
      </c>
      <c r="Z70" s="7">
        <v>5639011.8000000007</v>
      </c>
      <c r="AA70" s="101">
        <v>13553759.960000001</v>
      </c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</row>
    <row r="71" spans="1:53" x14ac:dyDescent="0.2">
      <c r="A71" s="99">
        <v>66</v>
      </c>
      <c r="B71" s="100" t="s">
        <v>78</v>
      </c>
      <c r="C71" s="7">
        <v>4743058.9700000007</v>
      </c>
      <c r="D71" s="7">
        <v>-756045.84</v>
      </c>
      <c r="E71" s="7">
        <v>3987013.1300000008</v>
      </c>
      <c r="F71" s="7">
        <v>118115.25</v>
      </c>
      <c r="G71" s="7">
        <v>182754.08</v>
      </c>
      <c r="H71" s="7">
        <v>300869.32999999996</v>
      </c>
      <c r="I71" s="7">
        <v>44532.72</v>
      </c>
      <c r="J71" s="7">
        <v>866111.45</v>
      </c>
      <c r="K71" s="7">
        <v>-124086.43</v>
      </c>
      <c r="L71" s="7">
        <v>742025.02</v>
      </c>
      <c r="M71" s="7">
        <v>121729.63</v>
      </c>
      <c r="N71" s="7">
        <v>-31605.95</v>
      </c>
      <c r="O71" s="7">
        <v>90123.680000000008</v>
      </c>
      <c r="P71" s="7">
        <v>120052.59999999999</v>
      </c>
      <c r="Q71" s="7">
        <v>-2912.16</v>
      </c>
      <c r="R71" s="7">
        <v>117140.43999999999</v>
      </c>
      <c r="S71" s="7">
        <v>31.57</v>
      </c>
      <c r="T71" s="7">
        <v>61147.59</v>
      </c>
      <c r="U71" s="7">
        <v>26206.11</v>
      </c>
      <c r="V71" s="7">
        <v>88812.56</v>
      </c>
      <c r="W71" s="7">
        <v>20370.25</v>
      </c>
      <c r="X71" s="7">
        <v>11584.199999999999</v>
      </c>
      <c r="Y71" s="7">
        <v>0</v>
      </c>
      <c r="Z71" s="7">
        <v>3023376</v>
      </c>
      <c r="AA71" s="101">
        <v>8513232.6000000015</v>
      </c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</row>
    <row r="72" spans="1:53" x14ac:dyDescent="0.2">
      <c r="A72" s="99">
        <v>67</v>
      </c>
      <c r="B72" s="100" t="s">
        <v>79</v>
      </c>
      <c r="C72" s="7">
        <v>5095405.3899999997</v>
      </c>
      <c r="D72" s="7">
        <v>-810620.45</v>
      </c>
      <c r="E72" s="7">
        <v>4284784.9399999995</v>
      </c>
      <c r="F72" s="7">
        <v>126831.59</v>
      </c>
      <c r="G72" s="7">
        <v>195632.94</v>
      </c>
      <c r="H72" s="7">
        <v>322464.53000000003</v>
      </c>
      <c r="I72" s="7">
        <v>47677.25</v>
      </c>
      <c r="J72" s="7">
        <v>930443.76</v>
      </c>
      <c r="K72" s="7">
        <v>-133043.51</v>
      </c>
      <c r="L72" s="7">
        <v>797400.25</v>
      </c>
      <c r="M72" s="7">
        <v>121720.38999999998</v>
      </c>
      <c r="N72" s="7">
        <v>-31603.55</v>
      </c>
      <c r="O72" s="7">
        <v>90116.839999999982</v>
      </c>
      <c r="P72" s="7">
        <v>128902.74</v>
      </c>
      <c r="Q72" s="7">
        <v>-3122.37</v>
      </c>
      <c r="R72" s="7">
        <v>125780.37000000001</v>
      </c>
      <c r="S72" s="7">
        <v>34.08</v>
      </c>
      <c r="T72" s="7">
        <v>44837.18</v>
      </c>
      <c r="U72" s="7">
        <v>19215.940000000002</v>
      </c>
      <c r="V72" s="7">
        <v>95388.39</v>
      </c>
      <c r="W72" s="7">
        <v>21873.47</v>
      </c>
      <c r="X72" s="7">
        <v>12440.19</v>
      </c>
      <c r="Y72" s="7">
        <v>0</v>
      </c>
      <c r="Z72" s="7">
        <v>965424.42</v>
      </c>
      <c r="AA72" s="101">
        <v>6827437.8499999996</v>
      </c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</row>
    <row r="73" spans="1:53" x14ac:dyDescent="0.2">
      <c r="N73" s="7"/>
      <c r="AA73" s="102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</row>
    <row r="74" spans="1:53" x14ac:dyDescent="0.2">
      <c r="C74" s="25">
        <v>1342271193.4600005</v>
      </c>
      <c r="D74" s="25">
        <v>-205023644.39000005</v>
      </c>
      <c r="E74" s="25">
        <v>1137247549.0699999</v>
      </c>
      <c r="F74" s="25">
        <v>33099941.359999999</v>
      </c>
      <c r="G74" s="25">
        <v>47799078.009999998</v>
      </c>
      <c r="H74" s="25">
        <v>80899019.37000002</v>
      </c>
      <c r="I74" s="25">
        <v>11682714.960000006</v>
      </c>
      <c r="J74" s="25">
        <v>245060320.68999997</v>
      </c>
      <c r="K74" s="25">
        <v>-33649614.43999999</v>
      </c>
      <c r="L74" s="25">
        <v>211410706.25000003</v>
      </c>
      <c r="M74" s="25">
        <v>85249313.290000007</v>
      </c>
      <c r="N74" s="25">
        <v>-22134179.049999986</v>
      </c>
      <c r="O74" s="25">
        <v>63115134.24000001</v>
      </c>
      <c r="P74" s="25">
        <v>33591318.670000009</v>
      </c>
      <c r="Q74" s="25">
        <v>-789716.58000000042</v>
      </c>
      <c r="R74" s="25">
        <v>32801602.09</v>
      </c>
      <c r="S74" s="25">
        <v>9847.6999999999971</v>
      </c>
      <c r="T74" s="25">
        <v>35136101.949999996</v>
      </c>
      <c r="U74" s="25">
        <v>15058329.41</v>
      </c>
      <c r="V74" s="25">
        <v>25011353.289999995</v>
      </c>
      <c r="W74" s="25">
        <v>5708440.9200000018</v>
      </c>
      <c r="X74" s="25">
        <v>3252565.3699999982</v>
      </c>
      <c r="Y74" s="25">
        <v>91656404</v>
      </c>
      <c r="Z74" s="25">
        <v>372896041.35000002</v>
      </c>
      <c r="AA74" s="25">
        <v>2085885809.9699998</v>
      </c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</row>
    <row r="76" spans="1:53" x14ac:dyDescent="0.2">
      <c r="R76" s="104"/>
      <c r="AA76" s="104"/>
    </row>
    <row r="80" spans="1:53" x14ac:dyDescent="0.2">
      <c r="AA80" s="22">
        <f>+AA74+'03'!R74+'02'!AI74+'01'!AN74</f>
        <v>9929918305.5300007</v>
      </c>
    </row>
  </sheetData>
  <mergeCells count="4">
    <mergeCell ref="A1:AA1"/>
    <mergeCell ref="A2:AA2"/>
    <mergeCell ref="A3:AA3"/>
    <mergeCell ref="A4:A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8BC2-9D44-4243-B344-70EFBC0FA90C}">
  <dimension ref="A1:R310"/>
  <sheetViews>
    <sheetView workbookViewId="0">
      <selection activeCell="C6" sqref="C6"/>
    </sheetView>
  </sheetViews>
  <sheetFormatPr baseColWidth="10" defaultColWidth="3.5703125" defaultRowHeight="12.75" x14ac:dyDescent="0.25"/>
  <cols>
    <col min="1" max="1" width="2.42578125" style="34" bestFit="1" customWidth="1"/>
    <col min="2" max="2" width="18.140625" style="34" bestFit="1" customWidth="1"/>
    <col min="3" max="3" width="13" style="29" bestFit="1" customWidth="1"/>
    <col min="4" max="4" width="12.7109375" style="29" customWidth="1"/>
    <col min="5" max="5" width="15" style="29" customWidth="1"/>
    <col min="6" max="7" width="11.7109375" style="29" bestFit="1" customWidth="1"/>
    <col min="8" max="8" width="13.5703125" style="29" customWidth="1"/>
    <col min="9" max="9" width="10.85546875" style="29" bestFit="1" customWidth="1"/>
    <col min="10" max="10" width="8" style="29" customWidth="1"/>
    <col min="11" max="13" width="10.85546875" style="29" bestFit="1" customWidth="1"/>
    <col min="14" max="14" width="11.85546875" style="29" customWidth="1"/>
    <col min="15" max="15" width="10" style="29" bestFit="1" customWidth="1"/>
    <col min="16" max="17" width="11.7109375" style="29" bestFit="1" customWidth="1"/>
    <col min="18" max="18" width="14.85546875" style="29" customWidth="1"/>
    <col min="19" max="16384" width="3.5703125" style="29"/>
  </cols>
  <sheetData>
    <row r="1" spans="1:18" ht="14.45" customHeight="1" x14ac:dyDescent="0.25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14.45" customHeight="1" x14ac:dyDescent="0.25">
      <c r="A2" s="82" t="s">
        <v>81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ht="14.45" customHeight="1" x14ac:dyDescent="0.25">
      <c r="A3" s="82" t="s">
        <v>82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ht="14.45" customHeight="1" x14ac:dyDescent="0.25">
      <c r="A4" s="85" t="s">
        <v>133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18" ht="45" x14ac:dyDescent="0.25">
      <c r="A5" s="86" t="s">
        <v>0</v>
      </c>
      <c r="B5" s="87"/>
      <c r="C5" s="30" t="s">
        <v>1</v>
      </c>
      <c r="D5" s="30" t="s">
        <v>134</v>
      </c>
      <c r="E5" s="30" t="s">
        <v>135</v>
      </c>
      <c r="F5" s="30" t="s">
        <v>136</v>
      </c>
      <c r="G5" s="30" t="s">
        <v>137</v>
      </c>
      <c r="H5" s="30" t="s">
        <v>99</v>
      </c>
      <c r="I5" s="30" t="s">
        <v>4</v>
      </c>
      <c r="J5" s="30" t="s">
        <v>138</v>
      </c>
      <c r="K5" s="30" t="s">
        <v>139</v>
      </c>
      <c r="L5" s="30" t="s">
        <v>140</v>
      </c>
      <c r="M5" s="30" t="s">
        <v>8</v>
      </c>
      <c r="N5" s="30" t="s">
        <v>9</v>
      </c>
      <c r="O5" s="30" t="s">
        <v>126</v>
      </c>
      <c r="P5" s="30" t="s">
        <v>141</v>
      </c>
      <c r="Q5" s="30" t="s">
        <v>86</v>
      </c>
      <c r="R5" s="30" t="s">
        <v>12</v>
      </c>
    </row>
    <row r="6" spans="1:18" x14ac:dyDescent="0.25">
      <c r="A6" s="31">
        <v>1</v>
      </c>
      <c r="B6" s="32" t="s">
        <v>13</v>
      </c>
      <c r="C6" s="33">
        <v>8180904.5499999998</v>
      </c>
      <c r="D6" s="33">
        <v>204813.77000000002</v>
      </c>
      <c r="E6" s="33">
        <v>407132.46</v>
      </c>
      <c r="F6" s="33">
        <v>611946.23</v>
      </c>
      <c r="G6" s="33">
        <v>1491054.3</v>
      </c>
      <c r="H6" s="33">
        <v>448409.3</v>
      </c>
      <c r="I6" s="33">
        <v>209302.76</v>
      </c>
      <c r="J6" s="33">
        <v>37.379999999999995</v>
      </c>
      <c r="K6" s="33">
        <v>140229.38</v>
      </c>
      <c r="L6" s="33">
        <v>60098.31</v>
      </c>
      <c r="M6" s="33">
        <v>155261.40999999997</v>
      </c>
      <c r="N6" s="33">
        <v>35322.339999999997</v>
      </c>
      <c r="O6" s="33">
        <v>32169.5</v>
      </c>
      <c r="P6" s="33">
        <v>0</v>
      </c>
      <c r="Q6" s="33">
        <v>1744521.21</v>
      </c>
      <c r="R6" s="33">
        <f>SUM(F6:Q6)+C6</f>
        <v>13109256.669999998</v>
      </c>
    </row>
    <row r="7" spans="1:18" x14ac:dyDescent="0.25">
      <c r="A7" s="31">
        <v>2</v>
      </c>
      <c r="B7" s="32" t="s">
        <v>14</v>
      </c>
      <c r="C7" s="33">
        <v>7730605.7100000009</v>
      </c>
      <c r="D7" s="33">
        <v>193514.8</v>
      </c>
      <c r="E7" s="33">
        <v>390724.38</v>
      </c>
      <c r="F7" s="33">
        <v>584239.17999999993</v>
      </c>
      <c r="G7" s="33">
        <v>1408965.3</v>
      </c>
      <c r="H7" s="33">
        <v>628581.42000000004</v>
      </c>
      <c r="I7" s="33">
        <v>197758.45</v>
      </c>
      <c r="J7" s="33">
        <v>35.35</v>
      </c>
      <c r="K7" s="33">
        <v>249576.67</v>
      </c>
      <c r="L7" s="33">
        <v>106961.43000000001</v>
      </c>
      <c r="M7" s="33">
        <v>146786.69</v>
      </c>
      <c r="N7" s="33">
        <v>33373.699999999997</v>
      </c>
      <c r="O7" s="33">
        <v>30386.97</v>
      </c>
      <c r="P7" s="33">
        <v>313095.86</v>
      </c>
      <c r="Q7" s="33">
        <v>2426163.69</v>
      </c>
      <c r="R7" s="33">
        <f t="shared" ref="R7:R70" si="0">SUM(F7:Q7)+C7</f>
        <v>13856530.420000002</v>
      </c>
    </row>
    <row r="8" spans="1:18" x14ac:dyDescent="0.25">
      <c r="A8" s="31">
        <v>3</v>
      </c>
      <c r="B8" s="32" t="s">
        <v>15</v>
      </c>
      <c r="C8" s="33">
        <v>6249862.2000000002</v>
      </c>
      <c r="D8" s="33">
        <v>156481.14000000001</v>
      </c>
      <c r="E8" s="33">
        <v>308168.27</v>
      </c>
      <c r="F8" s="33">
        <v>464649.41000000003</v>
      </c>
      <c r="G8" s="33">
        <v>1139110.21</v>
      </c>
      <c r="H8" s="33">
        <v>218454.80000000002</v>
      </c>
      <c r="I8" s="33">
        <v>159909.70000000001</v>
      </c>
      <c r="J8" s="33">
        <v>28.54</v>
      </c>
      <c r="K8" s="33">
        <v>81320.58</v>
      </c>
      <c r="L8" s="33">
        <v>34851.68</v>
      </c>
      <c r="M8" s="33">
        <v>118579.1</v>
      </c>
      <c r="N8" s="33">
        <v>26986.86</v>
      </c>
      <c r="O8" s="33">
        <v>24581.78</v>
      </c>
      <c r="P8" s="33">
        <v>820177</v>
      </c>
      <c r="Q8" s="33">
        <v>1280803.3800000001</v>
      </c>
      <c r="R8" s="33">
        <f t="shared" si="0"/>
        <v>10619315.24</v>
      </c>
    </row>
    <row r="9" spans="1:18" x14ac:dyDescent="0.25">
      <c r="A9" s="31">
        <v>4</v>
      </c>
      <c r="B9" s="32" t="s">
        <v>16</v>
      </c>
      <c r="C9" s="33">
        <v>6003481.1600000001</v>
      </c>
      <c r="D9" s="33">
        <v>150301.12</v>
      </c>
      <c r="E9" s="33">
        <v>298669.59999999998</v>
      </c>
      <c r="F9" s="33">
        <v>448970.72</v>
      </c>
      <c r="G9" s="33">
        <v>1094196.71</v>
      </c>
      <c r="H9" s="33">
        <v>745232.58</v>
      </c>
      <c r="I9" s="33">
        <v>153595.29</v>
      </c>
      <c r="J9" s="33">
        <v>27.42</v>
      </c>
      <c r="K9" s="33">
        <v>233258.88999999996</v>
      </c>
      <c r="L9" s="33">
        <v>99968.1</v>
      </c>
      <c r="M9" s="33">
        <v>113935.95000000001</v>
      </c>
      <c r="N9" s="33">
        <v>25921.040000000001</v>
      </c>
      <c r="O9" s="33">
        <v>23607.480000000003</v>
      </c>
      <c r="P9" s="33">
        <v>0</v>
      </c>
      <c r="Q9" s="33">
        <v>1349712.1199999999</v>
      </c>
      <c r="R9" s="33">
        <f t="shared" si="0"/>
        <v>10291907.460000001</v>
      </c>
    </row>
    <row r="10" spans="1:18" x14ac:dyDescent="0.25">
      <c r="A10" s="31">
        <v>5</v>
      </c>
      <c r="B10" s="32" t="s">
        <v>17</v>
      </c>
      <c r="C10" s="33">
        <v>5789997.7599999998</v>
      </c>
      <c r="D10" s="33">
        <v>144952.51</v>
      </c>
      <c r="E10" s="33">
        <v>288966.98</v>
      </c>
      <c r="F10" s="33">
        <v>433919.49</v>
      </c>
      <c r="G10" s="33">
        <v>1055284.48</v>
      </c>
      <c r="H10" s="33">
        <v>0</v>
      </c>
      <c r="I10" s="33">
        <v>148129.84</v>
      </c>
      <c r="J10" s="33">
        <v>26.45</v>
      </c>
      <c r="K10" s="33">
        <v>250017.43</v>
      </c>
      <c r="L10" s="33">
        <v>107150.33</v>
      </c>
      <c r="M10" s="33">
        <v>109895.31</v>
      </c>
      <c r="N10" s="33">
        <v>24998.620000000003</v>
      </c>
      <c r="O10" s="33">
        <v>22766.199999999997</v>
      </c>
      <c r="P10" s="33">
        <v>-1042</v>
      </c>
      <c r="Q10" s="33">
        <v>3384460.8600000003</v>
      </c>
      <c r="R10" s="33">
        <f t="shared" si="0"/>
        <v>11325604.77</v>
      </c>
    </row>
    <row r="11" spans="1:18" x14ac:dyDescent="0.25">
      <c r="A11" s="31">
        <v>6</v>
      </c>
      <c r="B11" s="32" t="s">
        <v>18</v>
      </c>
      <c r="C11" s="33">
        <v>5018505.55</v>
      </c>
      <c r="D11" s="33">
        <v>125655.71000000002</v>
      </c>
      <c r="E11" s="33">
        <v>246343.79</v>
      </c>
      <c r="F11" s="33">
        <v>371999.5</v>
      </c>
      <c r="G11" s="33">
        <v>914684.32000000007</v>
      </c>
      <c r="H11" s="33">
        <v>0</v>
      </c>
      <c r="I11" s="33">
        <v>128408.45999999999</v>
      </c>
      <c r="J11" s="33">
        <v>22.919999999999998</v>
      </c>
      <c r="K11" s="33">
        <v>55641.400000000009</v>
      </c>
      <c r="L11" s="33">
        <v>23846.33</v>
      </c>
      <c r="M11" s="33">
        <v>95203.319999999992</v>
      </c>
      <c r="N11" s="33">
        <v>21670.690000000002</v>
      </c>
      <c r="O11" s="33">
        <v>19740.829999999998</v>
      </c>
      <c r="P11" s="33">
        <v>258106</v>
      </c>
      <c r="Q11" s="33">
        <v>1099159.2000000002</v>
      </c>
      <c r="R11" s="33">
        <f t="shared" si="0"/>
        <v>8006988.5199999996</v>
      </c>
    </row>
    <row r="12" spans="1:18" x14ac:dyDescent="0.25">
      <c r="A12" s="31">
        <v>7</v>
      </c>
      <c r="B12" s="32" t="s">
        <v>19</v>
      </c>
      <c r="C12" s="33">
        <v>6695550.3300000001</v>
      </c>
      <c r="D12" s="33">
        <v>167646.14000000001</v>
      </c>
      <c r="E12" s="33">
        <v>328715.07</v>
      </c>
      <c r="F12" s="33">
        <v>496361.21</v>
      </c>
      <c r="G12" s="33">
        <v>1220346.2</v>
      </c>
      <c r="H12" s="33">
        <v>389781.74</v>
      </c>
      <c r="I12" s="33">
        <v>171318.78999999998</v>
      </c>
      <c r="J12" s="33">
        <v>30.580000000000002</v>
      </c>
      <c r="K12" s="33">
        <v>157524.5</v>
      </c>
      <c r="L12" s="33">
        <v>67510.5</v>
      </c>
      <c r="M12" s="33">
        <v>127018.2</v>
      </c>
      <c r="N12" s="33">
        <v>28912.379999999997</v>
      </c>
      <c r="O12" s="33">
        <v>26337.56</v>
      </c>
      <c r="P12" s="33">
        <v>430850</v>
      </c>
      <c r="Q12" s="33">
        <v>6514776.8399999999</v>
      </c>
      <c r="R12" s="33">
        <f t="shared" si="0"/>
        <v>16326318.83</v>
      </c>
    </row>
    <row r="13" spans="1:18" x14ac:dyDescent="0.25">
      <c r="A13" s="31">
        <v>8</v>
      </c>
      <c r="B13" s="32" t="s">
        <v>20</v>
      </c>
      <c r="C13" s="33">
        <v>5160390.7</v>
      </c>
      <c r="D13" s="33">
        <v>129210.51999999999</v>
      </c>
      <c r="E13" s="33">
        <v>252785.54</v>
      </c>
      <c r="F13" s="33">
        <v>381996.06</v>
      </c>
      <c r="G13" s="33">
        <v>940546.14000000013</v>
      </c>
      <c r="H13" s="33">
        <v>43353.64</v>
      </c>
      <c r="I13" s="33">
        <v>132040.94</v>
      </c>
      <c r="J13" s="33">
        <v>23.56</v>
      </c>
      <c r="K13" s="33">
        <v>107986.67</v>
      </c>
      <c r="L13" s="33">
        <v>46280.009999999995</v>
      </c>
      <c r="M13" s="33">
        <v>97888.72</v>
      </c>
      <c r="N13" s="33">
        <v>22283.739999999998</v>
      </c>
      <c r="O13" s="33">
        <v>20299.97</v>
      </c>
      <c r="P13" s="33">
        <v>0</v>
      </c>
      <c r="Q13" s="33">
        <v>7342414.4700000007</v>
      </c>
      <c r="R13" s="33">
        <f t="shared" si="0"/>
        <v>14295504.620000001</v>
      </c>
    </row>
    <row r="14" spans="1:18" x14ac:dyDescent="0.25">
      <c r="A14" s="31">
        <v>9</v>
      </c>
      <c r="B14" s="32" t="s">
        <v>21</v>
      </c>
      <c r="C14" s="33">
        <v>10183207.52</v>
      </c>
      <c r="D14" s="33">
        <v>254969.27999999997</v>
      </c>
      <c r="E14" s="33">
        <v>500497.19</v>
      </c>
      <c r="F14" s="33">
        <v>755466.47</v>
      </c>
      <c r="G14" s="33">
        <v>1856012.8900000001</v>
      </c>
      <c r="H14" s="33">
        <v>383718.40000000002</v>
      </c>
      <c r="I14" s="33">
        <v>260555.14</v>
      </c>
      <c r="J14" s="33">
        <v>46.49</v>
      </c>
      <c r="K14" s="33">
        <v>223744.19</v>
      </c>
      <c r="L14" s="33">
        <v>95890.37</v>
      </c>
      <c r="M14" s="33">
        <v>193187.55</v>
      </c>
      <c r="N14" s="33">
        <v>43972.19</v>
      </c>
      <c r="O14" s="33">
        <v>40055.479999999996</v>
      </c>
      <c r="P14" s="33">
        <v>0</v>
      </c>
      <c r="Q14" s="33">
        <v>4665467.25</v>
      </c>
      <c r="R14" s="33">
        <f t="shared" si="0"/>
        <v>18701323.939999998</v>
      </c>
    </row>
    <row r="15" spans="1:18" x14ac:dyDescent="0.25">
      <c r="A15" s="31">
        <v>10</v>
      </c>
      <c r="B15" s="32" t="s">
        <v>22</v>
      </c>
      <c r="C15" s="33">
        <v>8480979.0500000007</v>
      </c>
      <c r="D15" s="33">
        <v>212340.16999999998</v>
      </c>
      <c r="E15" s="33">
        <v>418800.22</v>
      </c>
      <c r="F15" s="33">
        <v>631140.3899999999</v>
      </c>
      <c r="G15" s="33">
        <v>1545755.44</v>
      </c>
      <c r="H15" s="33">
        <v>593287.76</v>
      </c>
      <c r="I15" s="33">
        <v>216992.87999999998</v>
      </c>
      <c r="J15" s="33">
        <v>38.730000000000004</v>
      </c>
      <c r="K15" s="33">
        <v>240943.48000000004</v>
      </c>
      <c r="L15" s="33">
        <v>103261.5</v>
      </c>
      <c r="M15" s="33">
        <v>160917.61000000002</v>
      </c>
      <c r="N15" s="33">
        <v>36620.339999999997</v>
      </c>
      <c r="O15" s="33">
        <v>33355.919999999998</v>
      </c>
      <c r="P15" s="33">
        <v>0</v>
      </c>
      <c r="Q15" s="33">
        <v>3640809.42</v>
      </c>
      <c r="R15" s="33">
        <f t="shared" si="0"/>
        <v>15684102.52</v>
      </c>
    </row>
    <row r="16" spans="1:18" x14ac:dyDescent="0.25">
      <c r="A16" s="31">
        <v>11</v>
      </c>
      <c r="B16" s="32" t="s">
        <v>23</v>
      </c>
      <c r="C16" s="33">
        <v>24987925.359999999</v>
      </c>
      <c r="D16" s="33">
        <v>625613.16</v>
      </c>
      <c r="E16" s="33">
        <v>1237495.26</v>
      </c>
      <c r="F16" s="33">
        <v>1863108.42</v>
      </c>
      <c r="G16" s="33">
        <v>4554324.91</v>
      </c>
      <c r="H16" s="33">
        <v>1200363.3800000001</v>
      </c>
      <c r="I16" s="33">
        <v>639322.67000000004</v>
      </c>
      <c r="J16" s="33">
        <v>114.13</v>
      </c>
      <c r="K16" s="33">
        <v>474288.62</v>
      </c>
      <c r="L16" s="33">
        <v>203266.55</v>
      </c>
      <c r="M16" s="33">
        <v>474161.76</v>
      </c>
      <c r="N16" s="33">
        <v>107893.72</v>
      </c>
      <c r="O16" s="33">
        <v>98271.140000000014</v>
      </c>
      <c r="P16" s="33">
        <v>2009963</v>
      </c>
      <c r="Q16" s="33">
        <v>5349203.07</v>
      </c>
      <c r="R16" s="33">
        <f t="shared" si="0"/>
        <v>41962206.730000004</v>
      </c>
    </row>
    <row r="17" spans="1:18" x14ac:dyDescent="0.25">
      <c r="A17" s="31">
        <v>12</v>
      </c>
      <c r="B17" s="32" t="s">
        <v>24</v>
      </c>
      <c r="C17" s="33">
        <v>5076293.21</v>
      </c>
      <c r="D17" s="33">
        <v>127104.4</v>
      </c>
      <c r="E17" s="33">
        <v>248762.52</v>
      </c>
      <c r="F17" s="33">
        <v>375866.92</v>
      </c>
      <c r="G17" s="33">
        <v>925218.04</v>
      </c>
      <c r="H17" s="33">
        <v>203707.30000000002</v>
      </c>
      <c r="I17" s="33">
        <v>129888.72</v>
      </c>
      <c r="J17" s="33">
        <v>23.18</v>
      </c>
      <c r="K17" s="33">
        <v>77736.990000000005</v>
      </c>
      <c r="L17" s="33">
        <v>33315.850000000006</v>
      </c>
      <c r="M17" s="33">
        <v>96294.61</v>
      </c>
      <c r="N17" s="33">
        <v>21920.52</v>
      </c>
      <c r="O17" s="33">
        <v>19968.96</v>
      </c>
      <c r="P17" s="33">
        <v>0</v>
      </c>
      <c r="Q17" s="33">
        <v>2995656.81</v>
      </c>
      <c r="R17" s="33">
        <f t="shared" si="0"/>
        <v>9955891.1099999994</v>
      </c>
    </row>
    <row r="18" spans="1:18" x14ac:dyDescent="0.25">
      <c r="A18" s="31">
        <v>13</v>
      </c>
      <c r="B18" s="32" t="s">
        <v>25</v>
      </c>
      <c r="C18" s="33">
        <v>5066856.2700000005</v>
      </c>
      <c r="D18" s="33">
        <v>126854.52</v>
      </c>
      <c r="E18" s="33">
        <v>251501.99</v>
      </c>
      <c r="F18" s="33">
        <v>378356.51</v>
      </c>
      <c r="G18" s="33">
        <v>923488.75</v>
      </c>
      <c r="H18" s="33">
        <v>256263</v>
      </c>
      <c r="I18" s="33">
        <v>129634.59</v>
      </c>
      <c r="J18" s="33">
        <v>23.150000000000002</v>
      </c>
      <c r="K18" s="33">
        <v>113208.75</v>
      </c>
      <c r="L18" s="33">
        <v>48518.04</v>
      </c>
      <c r="M18" s="33">
        <v>96153.61</v>
      </c>
      <c r="N18" s="33">
        <v>21877.420000000002</v>
      </c>
      <c r="O18" s="33">
        <v>19925.52</v>
      </c>
      <c r="P18" s="33">
        <v>5992</v>
      </c>
      <c r="Q18" s="33">
        <v>1709525.67</v>
      </c>
      <c r="R18" s="33">
        <f t="shared" si="0"/>
        <v>8769823.2800000012</v>
      </c>
    </row>
    <row r="19" spans="1:18" x14ac:dyDescent="0.25">
      <c r="A19" s="31">
        <v>14</v>
      </c>
      <c r="B19" s="32" t="s">
        <v>26</v>
      </c>
      <c r="C19" s="33">
        <v>3714418.55</v>
      </c>
      <c r="D19" s="33">
        <v>93003.51999999999</v>
      </c>
      <c r="E19" s="33">
        <v>182294.38</v>
      </c>
      <c r="F19" s="33">
        <v>275297.90000000002</v>
      </c>
      <c r="G19" s="33">
        <v>676998.54</v>
      </c>
      <c r="H19" s="33">
        <v>52029.060000000005</v>
      </c>
      <c r="I19" s="33">
        <v>95040.94</v>
      </c>
      <c r="J19" s="33">
        <v>16.95</v>
      </c>
      <c r="K19" s="33">
        <v>19489.34</v>
      </c>
      <c r="L19" s="33">
        <v>8352.58</v>
      </c>
      <c r="M19" s="33">
        <v>70463.759999999995</v>
      </c>
      <c r="N19" s="33">
        <v>16039.46</v>
      </c>
      <c r="O19" s="33">
        <v>14611.130000000001</v>
      </c>
      <c r="P19" s="33">
        <v>497437</v>
      </c>
      <c r="Q19" s="33">
        <v>569243.67000000004</v>
      </c>
      <c r="R19" s="33">
        <f t="shared" si="0"/>
        <v>6009438.8799999999</v>
      </c>
    </row>
    <row r="20" spans="1:18" x14ac:dyDescent="0.25">
      <c r="A20" s="31">
        <v>15</v>
      </c>
      <c r="B20" s="32" t="s">
        <v>27</v>
      </c>
      <c r="C20" s="33">
        <v>4099191.2800000003</v>
      </c>
      <c r="D20" s="33">
        <v>102636.98000000001</v>
      </c>
      <c r="E20" s="33">
        <v>201336.69</v>
      </c>
      <c r="F20" s="33">
        <v>303973.67000000004</v>
      </c>
      <c r="G20" s="33">
        <v>747127.65</v>
      </c>
      <c r="H20" s="33">
        <v>30732.070000000003</v>
      </c>
      <c r="I20" s="33">
        <v>104885.5</v>
      </c>
      <c r="J20" s="33">
        <v>18.72</v>
      </c>
      <c r="K20" s="33">
        <v>11785.59</v>
      </c>
      <c r="L20" s="33">
        <v>5050.96</v>
      </c>
      <c r="M20" s="33">
        <v>77764.92</v>
      </c>
      <c r="N20" s="33">
        <v>17700.849999999999</v>
      </c>
      <c r="O20" s="33">
        <v>16124.369999999999</v>
      </c>
      <c r="P20" s="33">
        <v>0</v>
      </c>
      <c r="Q20" s="33">
        <v>508597.55999999994</v>
      </c>
      <c r="R20" s="33">
        <f t="shared" si="0"/>
        <v>5922953.1400000006</v>
      </c>
    </row>
    <row r="21" spans="1:18" x14ac:dyDescent="0.25">
      <c r="A21" s="31">
        <v>16</v>
      </c>
      <c r="B21" s="32" t="s">
        <v>28</v>
      </c>
      <c r="C21" s="33">
        <v>50807847.129999995</v>
      </c>
      <c r="D21" s="33">
        <v>1271748.8899999999</v>
      </c>
      <c r="E21" s="33">
        <v>2588706.04</v>
      </c>
      <c r="F21" s="33">
        <v>3860454.9299999997</v>
      </c>
      <c r="G21" s="33">
        <v>9260080.2300000004</v>
      </c>
      <c r="H21" s="33">
        <v>0</v>
      </c>
      <c r="I21" s="33">
        <v>1299645.4399999999</v>
      </c>
      <c r="J21" s="33">
        <v>232.32000000000002</v>
      </c>
      <c r="K21" s="33">
        <v>1730833.9</v>
      </c>
      <c r="L21" s="33">
        <v>741785.96</v>
      </c>
      <c r="M21" s="33">
        <v>964972.23</v>
      </c>
      <c r="N21" s="33">
        <v>219326.77000000002</v>
      </c>
      <c r="O21" s="33">
        <v>199671.34</v>
      </c>
      <c r="P21" s="33">
        <v>1749368.1400000001</v>
      </c>
      <c r="Q21" s="33">
        <v>14747132.640000001</v>
      </c>
      <c r="R21" s="33">
        <f t="shared" si="0"/>
        <v>85581351.030000001</v>
      </c>
    </row>
    <row r="22" spans="1:18" x14ac:dyDescent="0.25">
      <c r="A22" s="31">
        <v>17</v>
      </c>
      <c r="B22" s="32" t="s">
        <v>29</v>
      </c>
      <c r="C22" s="33">
        <v>5273607.1400000006</v>
      </c>
      <c r="D22" s="33">
        <v>132039.57</v>
      </c>
      <c r="E22" s="33">
        <v>259689.11</v>
      </c>
      <c r="F22" s="33">
        <v>391728.68</v>
      </c>
      <c r="G22" s="33">
        <v>961177.34000000008</v>
      </c>
      <c r="H22" s="33">
        <v>0</v>
      </c>
      <c r="I22" s="33">
        <v>134932.49</v>
      </c>
      <c r="J22" s="33">
        <v>24.08</v>
      </c>
      <c r="K22" s="33">
        <v>48857.51</v>
      </c>
      <c r="L22" s="33">
        <v>20938.93</v>
      </c>
      <c r="M22" s="33">
        <v>100052.48000000001</v>
      </c>
      <c r="N22" s="33">
        <v>22771.65</v>
      </c>
      <c r="O22" s="33">
        <v>20742.670000000002</v>
      </c>
      <c r="P22" s="33">
        <v>0</v>
      </c>
      <c r="Q22" s="33">
        <v>1026460.6799999999</v>
      </c>
      <c r="R22" s="33">
        <f t="shared" si="0"/>
        <v>8001293.6500000004</v>
      </c>
    </row>
    <row r="23" spans="1:18" x14ac:dyDescent="0.25">
      <c r="A23" s="31">
        <v>18</v>
      </c>
      <c r="B23" s="32" t="s">
        <v>30</v>
      </c>
      <c r="C23" s="33">
        <v>312180441.45000005</v>
      </c>
      <c r="D23" s="33">
        <v>7809597.3099999996</v>
      </c>
      <c r="E23" s="33">
        <v>16955085.98</v>
      </c>
      <c r="F23" s="33">
        <v>24764683.289999999</v>
      </c>
      <c r="G23" s="33">
        <v>56893996.540000007</v>
      </c>
      <c r="H23" s="33">
        <v>22905020.439999998</v>
      </c>
      <c r="I23" s="33">
        <v>7981307.8799999999</v>
      </c>
      <c r="J23" s="33">
        <v>1431.41</v>
      </c>
      <c r="K23" s="33">
        <v>8984587.6899999995</v>
      </c>
      <c r="L23" s="33">
        <v>3850537.57</v>
      </c>
      <c r="M23" s="33">
        <v>5941571.7599999998</v>
      </c>
      <c r="N23" s="33">
        <v>1346849.03</v>
      </c>
      <c r="O23" s="33">
        <v>1224779.1099999999</v>
      </c>
      <c r="P23" s="33">
        <v>39401403</v>
      </c>
      <c r="Q23" s="33">
        <v>65091219.780000001</v>
      </c>
      <c r="R23" s="33">
        <f t="shared" si="0"/>
        <v>550567828.95000005</v>
      </c>
    </row>
    <row r="24" spans="1:18" x14ac:dyDescent="0.25">
      <c r="A24" s="31">
        <v>19</v>
      </c>
      <c r="B24" s="32" t="s">
        <v>31</v>
      </c>
      <c r="C24" s="33">
        <v>4679930.32</v>
      </c>
      <c r="D24" s="33">
        <v>117176.62999999999</v>
      </c>
      <c r="E24" s="33">
        <v>230118.45</v>
      </c>
      <c r="F24" s="33">
        <v>347295.08</v>
      </c>
      <c r="G24" s="33">
        <v>852973.67999999993</v>
      </c>
      <c r="H24" s="33">
        <v>0</v>
      </c>
      <c r="I24" s="33">
        <v>119743.78</v>
      </c>
      <c r="J24" s="33">
        <v>21.37</v>
      </c>
      <c r="K24" s="33">
        <v>59617.84</v>
      </c>
      <c r="L24" s="33">
        <v>25550.5</v>
      </c>
      <c r="M24" s="33">
        <v>88785.07</v>
      </c>
      <c r="N24" s="33">
        <v>20208.37</v>
      </c>
      <c r="O24" s="33">
        <v>18408.23</v>
      </c>
      <c r="P24" s="33">
        <v>60518</v>
      </c>
      <c r="Q24" s="33">
        <v>1561758.81</v>
      </c>
      <c r="R24" s="33">
        <f t="shared" si="0"/>
        <v>7834811.0500000007</v>
      </c>
    </row>
    <row r="25" spans="1:18" x14ac:dyDescent="0.25">
      <c r="A25" s="31">
        <v>20</v>
      </c>
      <c r="B25" s="32" t="s">
        <v>32</v>
      </c>
      <c r="C25" s="33">
        <v>45837300.799999997</v>
      </c>
      <c r="D25" s="33">
        <v>1147413.53</v>
      </c>
      <c r="E25" s="33">
        <v>2316557.5099999998</v>
      </c>
      <c r="F25" s="33">
        <v>3463971.04</v>
      </c>
      <c r="G25" s="33">
        <v>8354218.6600000001</v>
      </c>
      <c r="H25" s="33">
        <v>3212178.9699999997</v>
      </c>
      <c r="I25" s="33">
        <v>1172575.48</v>
      </c>
      <c r="J25" s="33">
        <v>209.53</v>
      </c>
      <c r="K25" s="33">
        <v>1442115.66</v>
      </c>
      <c r="L25" s="33">
        <v>618049.56000000006</v>
      </c>
      <c r="M25" s="33">
        <v>870344.35000000009</v>
      </c>
      <c r="N25" s="33">
        <v>197883.81</v>
      </c>
      <c r="O25" s="33">
        <v>180174.69000000003</v>
      </c>
      <c r="P25" s="33">
        <v>6587988.4699999997</v>
      </c>
      <c r="Q25" s="33">
        <v>13340195.700000001</v>
      </c>
      <c r="R25" s="33">
        <f t="shared" si="0"/>
        <v>85277206.719999999</v>
      </c>
    </row>
    <row r="26" spans="1:18" x14ac:dyDescent="0.25">
      <c r="A26" s="31">
        <v>21</v>
      </c>
      <c r="B26" s="32" t="s">
        <v>33</v>
      </c>
      <c r="C26" s="33">
        <v>4531776.4399999995</v>
      </c>
      <c r="D26" s="33">
        <v>113469.87</v>
      </c>
      <c r="E26" s="33">
        <v>222189.48</v>
      </c>
      <c r="F26" s="33">
        <v>335659.35</v>
      </c>
      <c r="G26" s="33">
        <v>825972.71</v>
      </c>
      <c r="H26" s="33">
        <v>53139.149999999994</v>
      </c>
      <c r="I26" s="33">
        <v>115955.56</v>
      </c>
      <c r="J26" s="33">
        <v>20.69</v>
      </c>
      <c r="K26" s="33">
        <v>23532.85</v>
      </c>
      <c r="L26" s="33">
        <v>10085.51</v>
      </c>
      <c r="M26" s="33">
        <v>85966.73</v>
      </c>
      <c r="N26" s="33">
        <v>19569.099999999999</v>
      </c>
      <c r="O26" s="33">
        <v>17826.739999999998</v>
      </c>
      <c r="P26" s="33">
        <v>139464</v>
      </c>
      <c r="Q26" s="33">
        <v>839821.11</v>
      </c>
      <c r="R26" s="33">
        <f t="shared" si="0"/>
        <v>6998789.9399999995</v>
      </c>
    </row>
    <row r="27" spans="1:18" x14ac:dyDescent="0.25">
      <c r="A27" s="31">
        <v>22</v>
      </c>
      <c r="B27" s="32" t="s">
        <v>34</v>
      </c>
      <c r="C27" s="33">
        <v>3778732.4299999997</v>
      </c>
      <c r="D27" s="33">
        <v>94615.290000000008</v>
      </c>
      <c r="E27" s="33">
        <v>185111.06</v>
      </c>
      <c r="F27" s="33">
        <v>279726.34999999998</v>
      </c>
      <c r="G27" s="33">
        <v>688721.52</v>
      </c>
      <c r="H27" s="33">
        <v>24945.89</v>
      </c>
      <c r="I27" s="33">
        <v>96687.87</v>
      </c>
      <c r="J27" s="33">
        <v>17.250000000000004</v>
      </c>
      <c r="K27" s="33">
        <v>13874.419999999998</v>
      </c>
      <c r="L27" s="33">
        <v>5946.18</v>
      </c>
      <c r="M27" s="33">
        <v>71679.789999999994</v>
      </c>
      <c r="N27" s="33">
        <v>16317.42</v>
      </c>
      <c r="O27" s="33">
        <v>14864.78</v>
      </c>
      <c r="P27" s="33">
        <v>283441</v>
      </c>
      <c r="Q27" s="33">
        <v>582793.71</v>
      </c>
      <c r="R27" s="33">
        <f t="shared" si="0"/>
        <v>5857748.6099999994</v>
      </c>
    </row>
    <row r="28" spans="1:18" x14ac:dyDescent="0.25">
      <c r="A28" s="31">
        <v>23</v>
      </c>
      <c r="B28" s="32" t="s">
        <v>35</v>
      </c>
      <c r="C28" s="33">
        <v>4422779.28</v>
      </c>
      <c r="D28" s="33">
        <v>110727.48999999999</v>
      </c>
      <c r="E28" s="33">
        <v>219963.06</v>
      </c>
      <c r="F28" s="33">
        <v>330690.55</v>
      </c>
      <c r="G28" s="33">
        <v>806097.58000000007</v>
      </c>
      <c r="H28" s="33">
        <v>460309.57999999996</v>
      </c>
      <c r="I28" s="33">
        <v>113154.31</v>
      </c>
      <c r="J28" s="33">
        <v>20.21</v>
      </c>
      <c r="K28" s="33">
        <v>63776.349999999991</v>
      </c>
      <c r="L28" s="33">
        <v>27332.71</v>
      </c>
      <c r="M28" s="33">
        <v>83936.09</v>
      </c>
      <c r="N28" s="33">
        <v>19096.150000000001</v>
      </c>
      <c r="O28" s="33">
        <v>17391.82</v>
      </c>
      <c r="P28" s="33">
        <v>365433</v>
      </c>
      <c r="Q28" s="33">
        <v>805056.45000000007</v>
      </c>
      <c r="R28" s="33">
        <f t="shared" si="0"/>
        <v>7515074.0800000001</v>
      </c>
    </row>
    <row r="29" spans="1:18" x14ac:dyDescent="0.25">
      <c r="A29" s="31">
        <v>24</v>
      </c>
      <c r="B29" s="32" t="s">
        <v>36</v>
      </c>
      <c r="C29" s="33">
        <v>5117330.8099999996</v>
      </c>
      <c r="D29" s="33">
        <v>128129.84999999999</v>
      </c>
      <c r="E29" s="33">
        <v>251264.86</v>
      </c>
      <c r="F29" s="33">
        <v>379394.70999999996</v>
      </c>
      <c r="G29" s="33">
        <v>932696.24</v>
      </c>
      <c r="H29" s="33">
        <v>132091.84</v>
      </c>
      <c r="I29" s="33">
        <v>130936.82</v>
      </c>
      <c r="J29" s="33">
        <v>23.37</v>
      </c>
      <c r="K29" s="33">
        <v>67292.849999999991</v>
      </c>
      <c r="L29" s="33">
        <v>28839.800000000003</v>
      </c>
      <c r="M29" s="33">
        <v>97078.9</v>
      </c>
      <c r="N29" s="33">
        <v>22097.37</v>
      </c>
      <c r="O29" s="33">
        <v>20129.419999999998</v>
      </c>
      <c r="P29" s="33">
        <v>100208</v>
      </c>
      <c r="Q29" s="33">
        <v>1330710</v>
      </c>
      <c r="R29" s="33">
        <f t="shared" si="0"/>
        <v>8358830.1299999999</v>
      </c>
    </row>
    <row r="30" spans="1:18" x14ac:dyDescent="0.25">
      <c r="A30" s="31">
        <v>25</v>
      </c>
      <c r="B30" s="32" t="s">
        <v>37</v>
      </c>
      <c r="C30" s="33">
        <v>3881385.26</v>
      </c>
      <c r="D30" s="33">
        <v>97185.06</v>
      </c>
      <c r="E30" s="33">
        <v>190265.53</v>
      </c>
      <c r="F30" s="33">
        <v>287450.58999999997</v>
      </c>
      <c r="G30" s="33">
        <v>707430.91999999993</v>
      </c>
      <c r="H30" s="33">
        <v>64153.539999999994</v>
      </c>
      <c r="I30" s="33">
        <v>99314</v>
      </c>
      <c r="J30" s="33">
        <v>17.73</v>
      </c>
      <c r="K30" s="33">
        <v>23456.2</v>
      </c>
      <c r="L30" s="33">
        <v>10052.65</v>
      </c>
      <c r="M30" s="33">
        <v>73628.53</v>
      </c>
      <c r="N30" s="33">
        <v>16760.61</v>
      </c>
      <c r="O30" s="33">
        <v>15268.349999999999</v>
      </c>
      <c r="P30" s="33">
        <v>0</v>
      </c>
      <c r="Q30" s="33">
        <v>796218.69</v>
      </c>
      <c r="R30" s="33">
        <f t="shared" si="0"/>
        <v>5975137.0699999994</v>
      </c>
    </row>
    <row r="31" spans="1:18" x14ac:dyDescent="0.25">
      <c r="A31" s="31">
        <v>26</v>
      </c>
      <c r="B31" s="32" t="s">
        <v>38</v>
      </c>
      <c r="C31" s="33">
        <v>6292037.3100000005</v>
      </c>
      <c r="D31" s="33">
        <v>157539.70000000001</v>
      </c>
      <c r="E31" s="33">
        <v>309635.01</v>
      </c>
      <c r="F31" s="33">
        <v>467174.71</v>
      </c>
      <c r="G31" s="33">
        <v>1146798.8800000001</v>
      </c>
      <c r="H31" s="33">
        <v>123113.62</v>
      </c>
      <c r="I31" s="33">
        <v>160991.23000000001</v>
      </c>
      <c r="J31" s="33">
        <v>28.729999999999997</v>
      </c>
      <c r="K31" s="33">
        <v>40598.009999999995</v>
      </c>
      <c r="L31" s="33">
        <v>17399.150000000001</v>
      </c>
      <c r="M31" s="33">
        <v>119372.01000000001</v>
      </c>
      <c r="N31" s="33">
        <v>27169.42</v>
      </c>
      <c r="O31" s="33">
        <v>24748.86</v>
      </c>
      <c r="P31" s="33">
        <v>24991</v>
      </c>
      <c r="Q31" s="33">
        <v>1095549.6000000001</v>
      </c>
      <c r="R31" s="33">
        <f t="shared" si="0"/>
        <v>9539972.5300000012</v>
      </c>
    </row>
    <row r="32" spans="1:18" x14ac:dyDescent="0.25">
      <c r="A32" s="31">
        <v>27</v>
      </c>
      <c r="B32" s="32" t="s">
        <v>39</v>
      </c>
      <c r="C32" s="33">
        <v>12383341.280000001</v>
      </c>
      <c r="D32" s="33">
        <v>310058.8</v>
      </c>
      <c r="E32" s="33">
        <v>608134.92000000004</v>
      </c>
      <c r="F32" s="33">
        <v>918193.72</v>
      </c>
      <c r="G32" s="33">
        <v>2257015.36</v>
      </c>
      <c r="H32" s="33">
        <v>1231473.99</v>
      </c>
      <c r="I32" s="33">
        <v>316851.37</v>
      </c>
      <c r="J32" s="33">
        <v>56.54</v>
      </c>
      <c r="K32" s="33">
        <v>484014.13</v>
      </c>
      <c r="L32" s="33">
        <v>207434.63</v>
      </c>
      <c r="M32" s="33">
        <v>234920.78999999998</v>
      </c>
      <c r="N32" s="33">
        <v>53472.979999999996</v>
      </c>
      <c r="O32" s="33">
        <v>48710.64</v>
      </c>
      <c r="P32" s="33">
        <v>-378</v>
      </c>
      <c r="Q32" s="33">
        <v>13491682.950000001</v>
      </c>
      <c r="R32" s="33">
        <f t="shared" si="0"/>
        <v>31626790.380000003</v>
      </c>
    </row>
    <row r="33" spans="1:18" x14ac:dyDescent="0.25">
      <c r="A33" s="31">
        <v>28</v>
      </c>
      <c r="B33" s="32" t="s">
        <v>40</v>
      </c>
      <c r="C33" s="33">
        <v>10544679.870000001</v>
      </c>
      <c r="D33" s="33">
        <v>264020.5</v>
      </c>
      <c r="E33" s="33">
        <v>518118.72</v>
      </c>
      <c r="F33" s="33">
        <v>782139.22</v>
      </c>
      <c r="G33" s="33">
        <v>1921896.02</v>
      </c>
      <c r="H33" s="33">
        <v>828810.15999999992</v>
      </c>
      <c r="I33" s="33">
        <v>269804.62</v>
      </c>
      <c r="J33" s="33">
        <v>48.150000000000006</v>
      </c>
      <c r="K33" s="33">
        <v>480813.82</v>
      </c>
      <c r="L33" s="33">
        <v>206063.06</v>
      </c>
      <c r="M33" s="33">
        <v>200043.39</v>
      </c>
      <c r="N33" s="33">
        <v>45533.18</v>
      </c>
      <c r="O33" s="33">
        <v>41477.600000000006</v>
      </c>
      <c r="P33" s="33">
        <v>1109772</v>
      </c>
      <c r="Q33" s="33">
        <v>13161221.879999999</v>
      </c>
      <c r="R33" s="33">
        <f t="shared" si="0"/>
        <v>29592302.969999999</v>
      </c>
    </row>
    <row r="34" spans="1:18" x14ac:dyDescent="0.25">
      <c r="A34" s="31">
        <v>29</v>
      </c>
      <c r="B34" s="32" t="s">
        <v>41</v>
      </c>
      <c r="C34" s="33">
        <v>4621486.96</v>
      </c>
      <c r="D34" s="33">
        <v>115716.25</v>
      </c>
      <c r="E34" s="33">
        <v>226554.76</v>
      </c>
      <c r="F34" s="33">
        <v>342271.01</v>
      </c>
      <c r="G34" s="33">
        <v>842323.67</v>
      </c>
      <c r="H34" s="33">
        <v>178704.65</v>
      </c>
      <c r="I34" s="33">
        <v>118251.13</v>
      </c>
      <c r="J34" s="33">
        <v>21.1</v>
      </c>
      <c r="K34" s="33">
        <v>78532.289999999994</v>
      </c>
      <c r="L34" s="33">
        <v>33656.69</v>
      </c>
      <c r="M34" s="33">
        <v>87668.12</v>
      </c>
      <c r="N34" s="33">
        <v>19956.510000000002</v>
      </c>
      <c r="O34" s="33">
        <v>18179.7</v>
      </c>
      <c r="P34" s="33">
        <v>0</v>
      </c>
      <c r="Q34" s="33">
        <v>2718550.77</v>
      </c>
      <c r="R34" s="33">
        <f t="shared" si="0"/>
        <v>9059602.6000000015</v>
      </c>
    </row>
    <row r="35" spans="1:18" x14ac:dyDescent="0.25">
      <c r="A35" s="31">
        <v>30</v>
      </c>
      <c r="B35" s="32" t="s">
        <v>42</v>
      </c>
      <c r="C35" s="33">
        <v>14930675.84</v>
      </c>
      <c r="D35" s="33">
        <v>373833.55</v>
      </c>
      <c r="E35" s="33">
        <v>734733.88</v>
      </c>
      <c r="F35" s="33">
        <v>1108567.43</v>
      </c>
      <c r="G35" s="33">
        <v>2721293.8699999996</v>
      </c>
      <c r="H35" s="33">
        <v>802978.27</v>
      </c>
      <c r="I35" s="33">
        <v>382023.83</v>
      </c>
      <c r="J35" s="33">
        <v>68.17</v>
      </c>
      <c r="K35" s="33">
        <v>339894.55</v>
      </c>
      <c r="L35" s="33">
        <v>145669.1</v>
      </c>
      <c r="M35" s="33">
        <v>283263.38</v>
      </c>
      <c r="N35" s="33">
        <v>64471.619999999995</v>
      </c>
      <c r="O35" s="33">
        <v>58727.780000000006</v>
      </c>
      <c r="P35" s="33">
        <v>214736</v>
      </c>
      <c r="Q35" s="33">
        <v>6073788.7199999997</v>
      </c>
      <c r="R35" s="33">
        <f t="shared" si="0"/>
        <v>27126158.559999999</v>
      </c>
    </row>
    <row r="36" spans="1:18" x14ac:dyDescent="0.25">
      <c r="A36" s="31">
        <v>31</v>
      </c>
      <c r="B36" s="32" t="s">
        <v>43</v>
      </c>
      <c r="C36" s="33">
        <v>44236935.630000003</v>
      </c>
      <c r="D36" s="33">
        <v>1107465.83</v>
      </c>
      <c r="E36" s="33">
        <v>2209027.79</v>
      </c>
      <c r="F36" s="33">
        <v>3316493.62</v>
      </c>
      <c r="G36" s="33">
        <v>8062616.3799999999</v>
      </c>
      <c r="H36" s="33">
        <v>2810454.73</v>
      </c>
      <c r="I36" s="33">
        <v>1131741.53</v>
      </c>
      <c r="J36" s="33">
        <v>202.11</v>
      </c>
      <c r="K36" s="33">
        <v>1117829.83</v>
      </c>
      <c r="L36" s="33">
        <v>479069.92000000004</v>
      </c>
      <c r="M36" s="33">
        <v>839640.66999999993</v>
      </c>
      <c r="N36" s="33">
        <v>190994.39</v>
      </c>
      <c r="O36" s="33">
        <v>173936.61000000002</v>
      </c>
      <c r="P36" s="33">
        <v>2024769</v>
      </c>
      <c r="Q36" s="33">
        <v>11818096.41</v>
      </c>
      <c r="R36" s="33">
        <f t="shared" si="0"/>
        <v>76202780.829999998</v>
      </c>
    </row>
    <row r="37" spans="1:18" x14ac:dyDescent="0.25">
      <c r="A37" s="31">
        <v>32</v>
      </c>
      <c r="B37" s="32" t="s">
        <v>44</v>
      </c>
      <c r="C37" s="33">
        <v>4150230.84</v>
      </c>
      <c r="D37" s="33">
        <v>103917.04999999999</v>
      </c>
      <c r="E37" s="33">
        <v>203343.95</v>
      </c>
      <c r="F37" s="33">
        <v>307261</v>
      </c>
      <c r="G37" s="33">
        <v>756431.67</v>
      </c>
      <c r="H37" s="33">
        <v>0</v>
      </c>
      <c r="I37" s="33">
        <v>106193.42</v>
      </c>
      <c r="J37" s="33">
        <v>18.95</v>
      </c>
      <c r="K37" s="33">
        <v>7895.3899999999994</v>
      </c>
      <c r="L37" s="33">
        <v>3383.73</v>
      </c>
      <c r="M37" s="33">
        <v>78727.25</v>
      </c>
      <c r="N37" s="33">
        <v>17921.61</v>
      </c>
      <c r="O37" s="33">
        <v>16326.12</v>
      </c>
      <c r="P37" s="33">
        <v>0</v>
      </c>
      <c r="Q37" s="33">
        <v>442294.55999999994</v>
      </c>
      <c r="R37" s="33">
        <f t="shared" si="0"/>
        <v>5886684.5399999991</v>
      </c>
    </row>
    <row r="38" spans="1:18" x14ac:dyDescent="0.25">
      <c r="A38" s="31">
        <v>33</v>
      </c>
      <c r="B38" s="32" t="s">
        <v>45</v>
      </c>
      <c r="C38" s="33">
        <v>4922209.91</v>
      </c>
      <c r="D38" s="33">
        <v>123244.79000000001</v>
      </c>
      <c r="E38" s="33">
        <v>241576.95999999999</v>
      </c>
      <c r="F38" s="33">
        <v>364821.75</v>
      </c>
      <c r="G38" s="33">
        <v>897133.37</v>
      </c>
      <c r="H38" s="33">
        <v>0</v>
      </c>
      <c r="I38" s="33">
        <v>125944.70000000001</v>
      </c>
      <c r="J38" s="33">
        <v>22.47</v>
      </c>
      <c r="K38" s="33">
        <v>49786.93</v>
      </c>
      <c r="L38" s="33">
        <v>21337.26</v>
      </c>
      <c r="M38" s="33">
        <v>93376.07</v>
      </c>
      <c r="N38" s="33">
        <v>21254.890000000003</v>
      </c>
      <c r="O38" s="33">
        <v>19362.11</v>
      </c>
      <c r="P38" s="33">
        <v>173579</v>
      </c>
      <c r="Q38" s="33">
        <v>1133376.42</v>
      </c>
      <c r="R38" s="33">
        <f t="shared" si="0"/>
        <v>7822204.8799999999</v>
      </c>
    </row>
    <row r="39" spans="1:18" x14ac:dyDescent="0.25">
      <c r="A39" s="31">
        <v>34</v>
      </c>
      <c r="B39" s="32" t="s">
        <v>46</v>
      </c>
      <c r="C39" s="33">
        <v>4573055.1900000004</v>
      </c>
      <c r="D39" s="33">
        <v>114491.95999999999</v>
      </c>
      <c r="E39" s="33">
        <v>226916.45</v>
      </c>
      <c r="F39" s="33">
        <v>341408.41000000003</v>
      </c>
      <c r="G39" s="33">
        <v>833488.45</v>
      </c>
      <c r="H39" s="33">
        <v>252340.10000000003</v>
      </c>
      <c r="I39" s="33">
        <v>117001.08000000002</v>
      </c>
      <c r="J39" s="33">
        <v>20.89</v>
      </c>
      <c r="K39" s="33">
        <v>105447.51</v>
      </c>
      <c r="L39" s="33">
        <v>45191.790000000008</v>
      </c>
      <c r="M39" s="33">
        <v>86781.88</v>
      </c>
      <c r="N39" s="33">
        <v>19745.38</v>
      </c>
      <c r="O39" s="33">
        <v>17983.79</v>
      </c>
      <c r="P39" s="33">
        <v>1126703</v>
      </c>
      <c r="Q39" s="33">
        <v>1594904.0699999998</v>
      </c>
      <c r="R39" s="33">
        <f t="shared" si="0"/>
        <v>9114071.5399999991</v>
      </c>
    </row>
    <row r="40" spans="1:18" x14ac:dyDescent="0.25">
      <c r="A40" s="31">
        <v>35</v>
      </c>
      <c r="B40" s="32" t="s">
        <v>47</v>
      </c>
      <c r="C40" s="33">
        <v>16771330.77</v>
      </c>
      <c r="D40" s="33">
        <v>419898.19</v>
      </c>
      <c r="E40" s="33">
        <v>830396.47</v>
      </c>
      <c r="F40" s="33">
        <v>1250294.6599999999</v>
      </c>
      <c r="G40" s="33">
        <v>3056760.48</v>
      </c>
      <c r="H40" s="33">
        <v>1016598.78</v>
      </c>
      <c r="I40" s="33">
        <v>429099.65</v>
      </c>
      <c r="J40" s="33">
        <v>76.599999999999994</v>
      </c>
      <c r="K40" s="33">
        <v>391502.02</v>
      </c>
      <c r="L40" s="33">
        <v>167786.58</v>
      </c>
      <c r="M40" s="33">
        <v>318244.49</v>
      </c>
      <c r="N40" s="33">
        <v>72415.959999999992</v>
      </c>
      <c r="O40" s="33">
        <v>65957.73</v>
      </c>
      <c r="P40" s="33">
        <v>1082331</v>
      </c>
      <c r="Q40" s="33">
        <v>4663702.41</v>
      </c>
      <c r="R40" s="33">
        <f t="shared" si="0"/>
        <v>29286101.129999999</v>
      </c>
    </row>
    <row r="41" spans="1:18" x14ac:dyDescent="0.25">
      <c r="A41" s="31">
        <v>36</v>
      </c>
      <c r="B41" s="32" t="s">
        <v>48</v>
      </c>
      <c r="C41" s="33">
        <v>433372142.92999995</v>
      </c>
      <c r="D41" s="33">
        <v>10839356.720000001</v>
      </c>
      <c r="E41" s="33">
        <v>24010153.120000001</v>
      </c>
      <c r="F41" s="33">
        <v>34849509.840000004</v>
      </c>
      <c r="G41" s="33">
        <v>78979468.789999992</v>
      </c>
      <c r="H41" s="33">
        <v>35405214.039999999</v>
      </c>
      <c r="I41" s="33">
        <v>11077864.51</v>
      </c>
      <c r="J41" s="33">
        <v>1988.86</v>
      </c>
      <c r="K41" s="33">
        <v>14491965.919999998</v>
      </c>
      <c r="L41" s="33">
        <v>6210842.54</v>
      </c>
      <c r="M41" s="33">
        <v>8253767.6799999997</v>
      </c>
      <c r="N41" s="33">
        <v>1869363.6099999999</v>
      </c>
      <c r="O41" s="33">
        <v>1699318.73</v>
      </c>
      <c r="P41" s="33">
        <v>59718934</v>
      </c>
      <c r="Q41" s="33">
        <v>112683799.47</v>
      </c>
      <c r="R41" s="33">
        <f t="shared" si="0"/>
        <v>798614180.91999996</v>
      </c>
    </row>
    <row r="42" spans="1:18" x14ac:dyDescent="0.25">
      <c r="A42" s="31">
        <v>37</v>
      </c>
      <c r="B42" s="32" t="s">
        <v>49</v>
      </c>
      <c r="C42" s="33">
        <v>4232252.1199999992</v>
      </c>
      <c r="D42" s="33">
        <v>105966.59999999999</v>
      </c>
      <c r="E42" s="33">
        <v>208345.34</v>
      </c>
      <c r="F42" s="33">
        <v>314311.94</v>
      </c>
      <c r="G42" s="33">
        <v>771378.24</v>
      </c>
      <c r="H42" s="33">
        <v>103544.2</v>
      </c>
      <c r="I42" s="33">
        <v>108288.23999999999</v>
      </c>
      <c r="J42" s="33">
        <v>19.329999999999998</v>
      </c>
      <c r="K42" s="33">
        <v>47717.279999999999</v>
      </c>
      <c r="L42" s="33">
        <v>20450.27</v>
      </c>
      <c r="M42" s="33">
        <v>80294.81</v>
      </c>
      <c r="N42" s="33">
        <v>18275.080000000002</v>
      </c>
      <c r="O42" s="33">
        <v>16646.839999999997</v>
      </c>
      <c r="P42" s="33">
        <v>240179.41999999998</v>
      </c>
      <c r="Q42" s="33">
        <v>885298.56</v>
      </c>
      <c r="R42" s="33">
        <f t="shared" si="0"/>
        <v>6838656.3299999991</v>
      </c>
    </row>
    <row r="43" spans="1:18" x14ac:dyDescent="0.25">
      <c r="A43" s="31">
        <v>38</v>
      </c>
      <c r="B43" s="32" t="s">
        <v>50</v>
      </c>
      <c r="C43" s="33">
        <v>4079279.3600000003</v>
      </c>
      <c r="D43" s="33">
        <v>102139.42</v>
      </c>
      <c r="E43" s="33">
        <v>200122.53</v>
      </c>
      <c r="F43" s="33">
        <v>302261.95</v>
      </c>
      <c r="G43" s="33">
        <v>743499.1399999999</v>
      </c>
      <c r="H43" s="33">
        <v>81616.63</v>
      </c>
      <c r="I43" s="33">
        <v>104376.94</v>
      </c>
      <c r="J43" s="33">
        <v>18.63</v>
      </c>
      <c r="K43" s="33">
        <v>35490.92</v>
      </c>
      <c r="L43" s="33">
        <v>15210.39</v>
      </c>
      <c r="M43" s="33">
        <v>77384.38</v>
      </c>
      <c r="N43" s="33">
        <v>17615.04</v>
      </c>
      <c r="O43" s="33">
        <v>16046.51</v>
      </c>
      <c r="P43" s="33">
        <v>0</v>
      </c>
      <c r="Q43" s="33">
        <v>699856.74</v>
      </c>
      <c r="R43" s="33">
        <f t="shared" si="0"/>
        <v>6172656.6299999999</v>
      </c>
    </row>
    <row r="44" spans="1:18" x14ac:dyDescent="0.25">
      <c r="A44" s="31">
        <v>39</v>
      </c>
      <c r="B44" s="32" t="s">
        <v>51</v>
      </c>
      <c r="C44" s="33">
        <v>4693502.2300000004</v>
      </c>
      <c r="D44" s="33">
        <v>117515.77</v>
      </c>
      <c r="E44" s="33">
        <v>230946.02</v>
      </c>
      <c r="F44" s="33">
        <v>348461.79</v>
      </c>
      <c r="G44" s="33">
        <v>855446.86</v>
      </c>
      <c r="H44" s="33">
        <v>0</v>
      </c>
      <c r="I44" s="33">
        <v>120090.40000000001</v>
      </c>
      <c r="J44" s="33">
        <v>21.43</v>
      </c>
      <c r="K44" s="33">
        <v>39496.1</v>
      </c>
      <c r="L44" s="33">
        <v>16926.91</v>
      </c>
      <c r="M44" s="33">
        <v>89044.45</v>
      </c>
      <c r="N44" s="33">
        <v>20266.850000000002</v>
      </c>
      <c r="O44" s="33">
        <v>18461.29</v>
      </c>
      <c r="P44" s="33">
        <v>462748</v>
      </c>
      <c r="Q44" s="33">
        <v>786019.05</v>
      </c>
      <c r="R44" s="33">
        <f t="shared" si="0"/>
        <v>7450485.3600000003</v>
      </c>
    </row>
    <row r="45" spans="1:18" x14ac:dyDescent="0.25">
      <c r="A45" s="31">
        <v>40</v>
      </c>
      <c r="B45" s="32" t="s">
        <v>52</v>
      </c>
      <c r="C45" s="33">
        <v>19051395.799999997</v>
      </c>
      <c r="D45" s="33">
        <v>477008.49</v>
      </c>
      <c r="E45" s="33">
        <v>937383.32</v>
      </c>
      <c r="F45" s="33">
        <v>1414391.81</v>
      </c>
      <c r="G45" s="33">
        <v>3472344.65</v>
      </c>
      <c r="H45" s="33">
        <v>492273.06000000006</v>
      </c>
      <c r="I45" s="33">
        <v>487459.18</v>
      </c>
      <c r="J45" s="33">
        <v>86.990000000000009</v>
      </c>
      <c r="K45" s="33">
        <v>240924.33000000002</v>
      </c>
      <c r="L45" s="33">
        <v>103253.29000000001</v>
      </c>
      <c r="M45" s="33">
        <v>361439.74</v>
      </c>
      <c r="N45" s="33">
        <v>82265.25</v>
      </c>
      <c r="O45" s="33">
        <v>74936.34</v>
      </c>
      <c r="P45" s="33">
        <v>0</v>
      </c>
      <c r="Q45" s="33">
        <v>4627087.1100000003</v>
      </c>
      <c r="R45" s="33">
        <f t="shared" si="0"/>
        <v>30407857.549999997</v>
      </c>
    </row>
    <row r="46" spans="1:18" x14ac:dyDescent="0.25">
      <c r="A46" s="31">
        <v>41</v>
      </c>
      <c r="B46" s="32" t="s">
        <v>53</v>
      </c>
      <c r="C46" s="33">
        <v>3779115.0300000003</v>
      </c>
      <c r="D46" s="33">
        <v>94624.85</v>
      </c>
      <c r="E46" s="33">
        <v>185134.39</v>
      </c>
      <c r="F46" s="33">
        <v>279759.24</v>
      </c>
      <c r="G46" s="33">
        <v>688791.23</v>
      </c>
      <c r="H46" s="33">
        <v>18990.239999999998</v>
      </c>
      <c r="I46" s="33">
        <v>96697.66</v>
      </c>
      <c r="J46" s="33">
        <v>17.250000000000004</v>
      </c>
      <c r="K46" s="33">
        <v>12475.48</v>
      </c>
      <c r="L46" s="33">
        <v>5346.64</v>
      </c>
      <c r="M46" s="33">
        <v>71687.11</v>
      </c>
      <c r="N46" s="33">
        <v>16319.07</v>
      </c>
      <c r="O46" s="33">
        <v>14866.289999999999</v>
      </c>
      <c r="P46" s="33">
        <v>0</v>
      </c>
      <c r="Q46" s="33">
        <v>719686.53</v>
      </c>
      <c r="R46" s="33">
        <f t="shared" si="0"/>
        <v>5703751.7700000005</v>
      </c>
    </row>
    <row r="47" spans="1:18" x14ac:dyDescent="0.25">
      <c r="A47" s="31">
        <v>42</v>
      </c>
      <c r="B47" s="32" t="s">
        <v>54</v>
      </c>
      <c r="C47" s="33">
        <v>4544959.7699999996</v>
      </c>
      <c r="D47" s="33">
        <v>113799.29000000001</v>
      </c>
      <c r="E47" s="33">
        <v>222993.35</v>
      </c>
      <c r="F47" s="33">
        <v>336792.64</v>
      </c>
      <c r="G47" s="33">
        <v>828375.08000000007</v>
      </c>
      <c r="H47" s="33">
        <v>16611.980000000003</v>
      </c>
      <c r="I47" s="33">
        <v>116292.26000000001</v>
      </c>
      <c r="J47" s="33">
        <v>20.750000000000004</v>
      </c>
      <c r="K47" s="33">
        <v>11287.34</v>
      </c>
      <c r="L47" s="33">
        <v>4837.43</v>
      </c>
      <c r="M47" s="33">
        <v>86218.67</v>
      </c>
      <c r="N47" s="33">
        <v>19625.920000000002</v>
      </c>
      <c r="O47" s="33">
        <v>17878.29</v>
      </c>
      <c r="P47" s="33">
        <v>0</v>
      </c>
      <c r="Q47" s="33">
        <v>547476.39</v>
      </c>
      <c r="R47" s="33">
        <f t="shared" si="0"/>
        <v>6530376.5199999996</v>
      </c>
    </row>
    <row r="48" spans="1:18" x14ac:dyDescent="0.25">
      <c r="A48" s="31">
        <v>43</v>
      </c>
      <c r="B48" s="32" t="s">
        <v>55</v>
      </c>
      <c r="C48" s="33">
        <v>3900676.37</v>
      </c>
      <c r="D48" s="33">
        <v>97667.11</v>
      </c>
      <c r="E48" s="33">
        <v>191441.84</v>
      </c>
      <c r="F48" s="33">
        <v>289108.95</v>
      </c>
      <c r="G48" s="33">
        <v>710946.31</v>
      </c>
      <c r="H48" s="33">
        <v>42701.71</v>
      </c>
      <c r="I48" s="33">
        <v>99806.700000000012</v>
      </c>
      <c r="J48" s="33">
        <v>17.809999999999999</v>
      </c>
      <c r="K48" s="33">
        <v>26273.239999999998</v>
      </c>
      <c r="L48" s="33">
        <v>11259.96</v>
      </c>
      <c r="M48" s="33">
        <v>73997.22</v>
      </c>
      <c r="N48" s="33">
        <v>16843.739999999998</v>
      </c>
      <c r="O48" s="33">
        <v>15343.79</v>
      </c>
      <c r="P48" s="33">
        <v>254648</v>
      </c>
      <c r="Q48" s="33">
        <v>687948.69000000006</v>
      </c>
      <c r="R48" s="33">
        <f t="shared" si="0"/>
        <v>6129572.4900000002</v>
      </c>
    </row>
    <row r="49" spans="1:18" x14ac:dyDescent="0.25">
      <c r="A49" s="31">
        <v>44</v>
      </c>
      <c r="B49" s="32" t="s">
        <v>56</v>
      </c>
      <c r="C49" s="33">
        <v>4096950.8599999994</v>
      </c>
      <c r="D49" s="33">
        <v>102580.99</v>
      </c>
      <c r="E49" s="33">
        <v>201200.08</v>
      </c>
      <c r="F49" s="33">
        <v>303781.07</v>
      </c>
      <c r="G49" s="33">
        <v>746719.37</v>
      </c>
      <c r="H49" s="33">
        <v>106314.29999999999</v>
      </c>
      <c r="I49" s="33">
        <v>104828.26999999999</v>
      </c>
      <c r="J49" s="33">
        <v>18.71</v>
      </c>
      <c r="K49" s="33">
        <v>41335.81</v>
      </c>
      <c r="L49" s="33">
        <v>17715.34</v>
      </c>
      <c r="M49" s="33">
        <v>77722.11</v>
      </c>
      <c r="N49" s="33">
        <v>17691.2</v>
      </c>
      <c r="O49" s="33">
        <v>16115.609999999999</v>
      </c>
      <c r="P49" s="33">
        <v>135644</v>
      </c>
      <c r="Q49" s="33">
        <v>866818.92</v>
      </c>
      <c r="R49" s="33">
        <f t="shared" si="0"/>
        <v>6531655.5700000003</v>
      </c>
    </row>
    <row r="50" spans="1:18" x14ac:dyDescent="0.25">
      <c r="A50" s="31">
        <v>45</v>
      </c>
      <c r="B50" s="32" t="s">
        <v>57</v>
      </c>
      <c r="C50" s="33">
        <v>11485243.48</v>
      </c>
      <c r="D50" s="33">
        <v>287513.93</v>
      </c>
      <c r="E50" s="33">
        <v>577681.13</v>
      </c>
      <c r="F50" s="33">
        <v>865195.06</v>
      </c>
      <c r="G50" s="33">
        <v>2093286.51</v>
      </c>
      <c r="H50" s="33">
        <v>1171413.0900000001</v>
      </c>
      <c r="I50" s="33">
        <v>293817.83999999997</v>
      </c>
      <c r="J50" s="33">
        <v>52.5</v>
      </c>
      <c r="K50" s="33">
        <v>429771.66</v>
      </c>
      <c r="L50" s="33">
        <v>184187.86</v>
      </c>
      <c r="M50" s="33">
        <v>218045.34999999998</v>
      </c>
      <c r="N50" s="33">
        <v>49584.86</v>
      </c>
      <c r="O50" s="33">
        <v>45151.01</v>
      </c>
      <c r="P50" s="33">
        <v>477011</v>
      </c>
      <c r="Q50" s="33">
        <v>4645384.53</v>
      </c>
      <c r="R50" s="33">
        <f t="shared" si="0"/>
        <v>21958144.75</v>
      </c>
    </row>
    <row r="51" spans="1:18" x14ac:dyDescent="0.25">
      <c r="A51" s="31">
        <v>46</v>
      </c>
      <c r="B51" s="32" t="s">
        <v>58</v>
      </c>
      <c r="C51" s="33">
        <v>4421326.5600000005</v>
      </c>
      <c r="D51" s="33">
        <v>110705.26000000001</v>
      </c>
      <c r="E51" s="33">
        <v>216559.57</v>
      </c>
      <c r="F51" s="33">
        <v>327264.83</v>
      </c>
      <c r="G51" s="33">
        <v>805842.47</v>
      </c>
      <c r="H51" s="33">
        <v>0</v>
      </c>
      <c r="I51" s="33">
        <v>113130.30000000002</v>
      </c>
      <c r="J51" s="33">
        <v>20.18</v>
      </c>
      <c r="K51" s="33">
        <v>69621.23000000001</v>
      </c>
      <c r="L51" s="33">
        <v>29837.67</v>
      </c>
      <c r="M51" s="33">
        <v>83868.97</v>
      </c>
      <c r="N51" s="33">
        <v>19092.310000000001</v>
      </c>
      <c r="O51" s="33">
        <v>17392.690000000002</v>
      </c>
      <c r="P51" s="33">
        <v>0</v>
      </c>
      <c r="Q51" s="33">
        <v>3117666.33</v>
      </c>
      <c r="R51" s="33">
        <f t="shared" si="0"/>
        <v>9005063.540000001</v>
      </c>
    </row>
    <row r="52" spans="1:18" x14ac:dyDescent="0.25">
      <c r="A52" s="31">
        <v>47</v>
      </c>
      <c r="B52" s="32" t="s">
        <v>59</v>
      </c>
      <c r="C52" s="33">
        <v>3956608.6100000003</v>
      </c>
      <c r="D52" s="33">
        <v>99069.440000000002</v>
      </c>
      <c r="E52" s="33">
        <v>193747.43</v>
      </c>
      <c r="F52" s="33">
        <v>292816.87</v>
      </c>
      <c r="G52" s="33">
        <v>721141.91999999993</v>
      </c>
      <c r="H52" s="33">
        <v>69835.66</v>
      </c>
      <c r="I52" s="33">
        <v>101239.57999999999</v>
      </c>
      <c r="J52" s="33">
        <v>18.069999999999997</v>
      </c>
      <c r="K52" s="33">
        <v>42610.19</v>
      </c>
      <c r="L52" s="33">
        <v>18261.5</v>
      </c>
      <c r="M52" s="33">
        <v>75053.06</v>
      </c>
      <c r="N52" s="33">
        <v>17085.59</v>
      </c>
      <c r="O52" s="33">
        <v>15564.669999999998</v>
      </c>
      <c r="P52" s="33">
        <v>0</v>
      </c>
      <c r="Q52" s="33">
        <v>1157214.18</v>
      </c>
      <c r="R52" s="33">
        <f t="shared" si="0"/>
        <v>6467449.9000000004</v>
      </c>
    </row>
    <row r="53" spans="1:18" x14ac:dyDescent="0.25">
      <c r="A53" s="31">
        <v>48</v>
      </c>
      <c r="B53" s="32" t="s">
        <v>60</v>
      </c>
      <c r="C53" s="33">
        <v>11462605.780000001</v>
      </c>
      <c r="D53" s="33">
        <v>286985.78000000003</v>
      </c>
      <c r="E53" s="33">
        <v>567461.02</v>
      </c>
      <c r="F53" s="33">
        <v>854446.8</v>
      </c>
      <c r="G53" s="33">
        <v>2089186.8900000001</v>
      </c>
      <c r="H53" s="33">
        <v>446132.45999999996</v>
      </c>
      <c r="I53" s="33">
        <v>293274.63</v>
      </c>
      <c r="J53" s="33">
        <v>52.339999999999996</v>
      </c>
      <c r="K53" s="33">
        <v>217621.43000000002</v>
      </c>
      <c r="L53" s="33">
        <v>93266.33</v>
      </c>
      <c r="M53" s="33">
        <v>217507.72999999998</v>
      </c>
      <c r="N53" s="33">
        <v>49493.78</v>
      </c>
      <c r="O53" s="33">
        <v>45079.92</v>
      </c>
      <c r="P53" s="33">
        <v>0</v>
      </c>
      <c r="Q53" s="33">
        <v>3372276.06</v>
      </c>
      <c r="R53" s="33">
        <f t="shared" si="0"/>
        <v>19140944.150000002</v>
      </c>
    </row>
    <row r="54" spans="1:18" x14ac:dyDescent="0.25">
      <c r="A54" s="31">
        <v>49</v>
      </c>
      <c r="B54" s="32" t="s">
        <v>61</v>
      </c>
      <c r="C54" s="33">
        <v>3967934.9899999993</v>
      </c>
      <c r="D54" s="33">
        <v>99352.46</v>
      </c>
      <c r="E54" s="33">
        <v>194438.08</v>
      </c>
      <c r="F54" s="33">
        <v>293790.53999999998</v>
      </c>
      <c r="G54" s="33">
        <v>723205.89</v>
      </c>
      <c r="H54" s="33">
        <v>45483.08</v>
      </c>
      <c r="I54" s="33">
        <v>101528.84</v>
      </c>
      <c r="J54" s="33">
        <v>18.11</v>
      </c>
      <c r="K54" s="33">
        <v>26416.97</v>
      </c>
      <c r="L54" s="33">
        <v>11321.55</v>
      </c>
      <c r="M54" s="33">
        <v>75269.52</v>
      </c>
      <c r="N54" s="33">
        <v>17134.399999999998</v>
      </c>
      <c r="O54" s="33">
        <v>15608.96</v>
      </c>
      <c r="P54" s="33">
        <v>0</v>
      </c>
      <c r="Q54" s="33">
        <v>861832.98</v>
      </c>
      <c r="R54" s="33">
        <f t="shared" si="0"/>
        <v>6139545.8299999991</v>
      </c>
    </row>
    <row r="55" spans="1:18" x14ac:dyDescent="0.25">
      <c r="A55" s="31">
        <v>50</v>
      </c>
      <c r="B55" s="32" t="s">
        <v>62</v>
      </c>
      <c r="C55" s="33">
        <v>19964106.350000001</v>
      </c>
      <c r="D55" s="33">
        <v>499805.92</v>
      </c>
      <c r="E55" s="33">
        <v>995247.34</v>
      </c>
      <c r="F55" s="33">
        <v>1495053.26</v>
      </c>
      <c r="G55" s="33">
        <v>3638659.51</v>
      </c>
      <c r="H55" s="33">
        <v>1360976.61</v>
      </c>
      <c r="I55" s="33">
        <v>510761.03</v>
      </c>
      <c r="J55" s="33">
        <v>91.21</v>
      </c>
      <c r="K55" s="33">
        <v>630030.89</v>
      </c>
      <c r="L55" s="33">
        <v>270013.24</v>
      </c>
      <c r="M55" s="33">
        <v>378909.39</v>
      </c>
      <c r="N55" s="33">
        <v>86196.9</v>
      </c>
      <c r="O55" s="33">
        <v>78500.830000000016</v>
      </c>
      <c r="P55" s="33">
        <v>1524970.19</v>
      </c>
      <c r="Q55" s="33">
        <v>6426828.540000001</v>
      </c>
      <c r="R55" s="33">
        <f t="shared" si="0"/>
        <v>36365097.950000003</v>
      </c>
    </row>
    <row r="56" spans="1:18" x14ac:dyDescent="0.25">
      <c r="A56" s="31">
        <v>51</v>
      </c>
      <c r="B56" s="32" t="s">
        <v>63</v>
      </c>
      <c r="C56" s="33">
        <v>5436626.2699999996</v>
      </c>
      <c r="D56" s="33">
        <v>136122.47999999998</v>
      </c>
      <c r="E56" s="33">
        <v>267419.55</v>
      </c>
      <c r="F56" s="33">
        <v>403542.02999999997</v>
      </c>
      <c r="G56" s="33">
        <v>990890.36</v>
      </c>
      <c r="H56" s="33">
        <v>217604.55</v>
      </c>
      <c r="I56" s="33">
        <v>139104.72999999998</v>
      </c>
      <c r="J56" s="33">
        <v>24.819999999999997</v>
      </c>
      <c r="K56" s="33">
        <v>77871.14</v>
      </c>
      <c r="L56" s="33">
        <v>33373.339999999997</v>
      </c>
      <c r="M56" s="33">
        <v>103141.8</v>
      </c>
      <c r="N56" s="33">
        <v>23475.78</v>
      </c>
      <c r="O56" s="33">
        <v>21384.46</v>
      </c>
      <c r="P56" s="33">
        <v>0</v>
      </c>
      <c r="Q56" s="33">
        <v>1477183.1400000001</v>
      </c>
      <c r="R56" s="33">
        <f t="shared" si="0"/>
        <v>8924222.4199999999</v>
      </c>
    </row>
    <row r="57" spans="1:18" x14ac:dyDescent="0.25">
      <c r="A57" s="31">
        <v>52</v>
      </c>
      <c r="B57" s="32" t="s">
        <v>64</v>
      </c>
      <c r="C57" s="33">
        <v>11948828.84</v>
      </c>
      <c r="D57" s="33">
        <v>299154.28999999998</v>
      </c>
      <c r="E57" s="33">
        <v>592689.43999999994</v>
      </c>
      <c r="F57" s="33">
        <v>891843.73</v>
      </c>
      <c r="G57" s="33">
        <v>2177803.08</v>
      </c>
      <c r="H57" s="33">
        <v>671738.3</v>
      </c>
      <c r="I57" s="33">
        <v>305710.23</v>
      </c>
      <c r="J57" s="33">
        <v>54.58</v>
      </c>
      <c r="K57" s="33">
        <v>235079.44</v>
      </c>
      <c r="L57" s="33">
        <v>100748.32999999999</v>
      </c>
      <c r="M57" s="33">
        <v>226747.77</v>
      </c>
      <c r="N57" s="33">
        <v>51592.37</v>
      </c>
      <c r="O57" s="33">
        <v>46989.840000000004</v>
      </c>
      <c r="P57" s="33">
        <v>804743</v>
      </c>
      <c r="Q57" s="33">
        <v>2895431.7600000002</v>
      </c>
      <c r="R57" s="33">
        <f t="shared" si="0"/>
        <v>20357311.27</v>
      </c>
    </row>
    <row r="58" spans="1:18" x14ac:dyDescent="0.25">
      <c r="A58" s="31">
        <v>53</v>
      </c>
      <c r="B58" s="32" t="s">
        <v>65</v>
      </c>
      <c r="C58" s="33">
        <v>3819268.62</v>
      </c>
      <c r="D58" s="33">
        <v>95628.200000000012</v>
      </c>
      <c r="E58" s="33">
        <v>187582.82</v>
      </c>
      <c r="F58" s="33">
        <v>283211.02</v>
      </c>
      <c r="G58" s="33">
        <v>696108.34000000008</v>
      </c>
      <c r="H58" s="33">
        <v>0</v>
      </c>
      <c r="I58" s="33">
        <v>97723.169999999984</v>
      </c>
      <c r="J58" s="33">
        <v>17.440000000000001</v>
      </c>
      <c r="K58" s="33">
        <v>48972.49</v>
      </c>
      <c r="L58" s="33">
        <v>20988.21</v>
      </c>
      <c r="M58" s="33">
        <v>72454.510000000009</v>
      </c>
      <c r="N58" s="33">
        <v>16492.099999999999</v>
      </c>
      <c r="O58" s="33">
        <v>15023.289999999999</v>
      </c>
      <c r="P58" s="33">
        <v>0</v>
      </c>
      <c r="Q58" s="33">
        <v>1063191.03</v>
      </c>
      <c r="R58" s="33">
        <f t="shared" si="0"/>
        <v>6133450.2200000007</v>
      </c>
    </row>
    <row r="59" spans="1:18" x14ac:dyDescent="0.25">
      <c r="A59" s="31">
        <v>54</v>
      </c>
      <c r="B59" s="32" t="s">
        <v>66</v>
      </c>
      <c r="C59" s="33">
        <v>6805796.2200000007</v>
      </c>
      <c r="D59" s="33">
        <v>170400.96</v>
      </c>
      <c r="E59" s="33">
        <v>335437.5</v>
      </c>
      <c r="F59" s="33">
        <v>505838.45999999996</v>
      </c>
      <c r="G59" s="33">
        <v>1240436.06</v>
      </c>
      <c r="H59" s="33">
        <v>234955.46</v>
      </c>
      <c r="I59" s="33">
        <v>174134.47</v>
      </c>
      <c r="J59" s="33">
        <v>31.08</v>
      </c>
      <c r="K59" s="33">
        <v>73731.81</v>
      </c>
      <c r="L59" s="33">
        <v>31599.35</v>
      </c>
      <c r="M59" s="33">
        <v>129125.17</v>
      </c>
      <c r="N59" s="33">
        <v>29387.480000000003</v>
      </c>
      <c r="O59" s="33">
        <v>26768.639999999999</v>
      </c>
      <c r="P59" s="33">
        <v>1234693</v>
      </c>
      <c r="Q59" s="33">
        <v>1253227.77</v>
      </c>
      <c r="R59" s="33">
        <f t="shared" si="0"/>
        <v>11739724.970000001</v>
      </c>
    </row>
    <row r="60" spans="1:18" x14ac:dyDescent="0.25">
      <c r="A60" s="31">
        <v>55</v>
      </c>
      <c r="B60" s="32" t="s">
        <v>67</v>
      </c>
      <c r="C60" s="33">
        <v>5654384.21</v>
      </c>
      <c r="D60" s="33">
        <v>141563.82</v>
      </c>
      <c r="E60" s="33">
        <v>280697.71000000002</v>
      </c>
      <c r="F60" s="33">
        <v>422261.53</v>
      </c>
      <c r="G60" s="33">
        <v>1030571.9299999999</v>
      </c>
      <c r="H60" s="33">
        <v>378987.93</v>
      </c>
      <c r="I60" s="33">
        <v>144666.26</v>
      </c>
      <c r="J60" s="33">
        <v>25.83</v>
      </c>
      <c r="K60" s="33">
        <v>160743.97</v>
      </c>
      <c r="L60" s="33">
        <v>68890.28</v>
      </c>
      <c r="M60" s="33">
        <v>107303.51000000001</v>
      </c>
      <c r="N60" s="33">
        <v>24414.21</v>
      </c>
      <c r="O60" s="33">
        <v>22235.93</v>
      </c>
      <c r="P60" s="33">
        <v>47877</v>
      </c>
      <c r="Q60" s="33">
        <v>1945300.3499999999</v>
      </c>
      <c r="R60" s="33">
        <f t="shared" si="0"/>
        <v>10007662.940000001</v>
      </c>
    </row>
    <row r="61" spans="1:18" x14ac:dyDescent="0.25">
      <c r="A61" s="31">
        <v>56</v>
      </c>
      <c r="B61" s="32" t="s">
        <v>68</v>
      </c>
      <c r="C61" s="33">
        <v>4066071.37</v>
      </c>
      <c r="D61" s="33">
        <v>101809.38</v>
      </c>
      <c r="E61" s="33">
        <v>199317.15</v>
      </c>
      <c r="F61" s="33">
        <v>301126.53000000003</v>
      </c>
      <c r="G61" s="33">
        <v>741092.28</v>
      </c>
      <c r="H61" s="33">
        <v>45955.24</v>
      </c>
      <c r="I61" s="33">
        <v>104039.62000000001</v>
      </c>
      <c r="J61" s="33">
        <v>18.560000000000002</v>
      </c>
      <c r="K61" s="33">
        <v>19920.53</v>
      </c>
      <c r="L61" s="33">
        <v>8537.3599999999988</v>
      </c>
      <c r="M61" s="33">
        <v>77131.95</v>
      </c>
      <c r="N61" s="33">
        <v>17558.13</v>
      </c>
      <c r="O61" s="33">
        <v>15994.86</v>
      </c>
      <c r="P61" s="33">
        <v>247733</v>
      </c>
      <c r="Q61" s="33">
        <v>611202.72</v>
      </c>
      <c r="R61" s="33">
        <f t="shared" si="0"/>
        <v>6256382.1500000004</v>
      </c>
    </row>
    <row r="62" spans="1:18" x14ac:dyDescent="0.25">
      <c r="A62" s="31">
        <v>57</v>
      </c>
      <c r="B62" s="32" t="s">
        <v>69</v>
      </c>
      <c r="C62" s="33">
        <v>3976557.0199999996</v>
      </c>
      <c r="D62" s="33">
        <v>99567.91</v>
      </c>
      <c r="E62" s="33">
        <v>194963.82</v>
      </c>
      <c r="F62" s="33">
        <v>294531.73</v>
      </c>
      <c r="G62" s="33">
        <v>724777.08000000007</v>
      </c>
      <c r="H62" s="33">
        <v>43889.86</v>
      </c>
      <c r="I62" s="33">
        <v>101749.05000000002</v>
      </c>
      <c r="J62" s="33">
        <v>18.16</v>
      </c>
      <c r="K62" s="33">
        <v>21051.170000000002</v>
      </c>
      <c r="L62" s="33">
        <v>9021.93</v>
      </c>
      <c r="M62" s="33">
        <v>75434.3</v>
      </c>
      <c r="N62" s="33">
        <v>17171.55</v>
      </c>
      <c r="O62" s="33">
        <v>15642.670000000002</v>
      </c>
      <c r="P62" s="33">
        <v>0</v>
      </c>
      <c r="Q62" s="33">
        <v>643761.78</v>
      </c>
      <c r="R62" s="33">
        <f t="shared" si="0"/>
        <v>5923606.2999999998</v>
      </c>
    </row>
    <row r="63" spans="1:18" x14ac:dyDescent="0.25">
      <c r="A63" s="31">
        <v>58</v>
      </c>
      <c r="B63" s="32" t="s">
        <v>70</v>
      </c>
      <c r="C63" s="33">
        <v>4118789.37</v>
      </c>
      <c r="D63" s="33">
        <v>103126.7</v>
      </c>
      <c r="E63" s="33">
        <v>202531.72</v>
      </c>
      <c r="F63" s="33">
        <v>305658.42</v>
      </c>
      <c r="G63" s="33">
        <v>750698.97</v>
      </c>
      <c r="H63" s="33">
        <v>0</v>
      </c>
      <c r="I63" s="33">
        <v>105386.03000000001</v>
      </c>
      <c r="J63" s="33">
        <v>18.810000000000002</v>
      </c>
      <c r="K63" s="33">
        <v>25832.480000000003</v>
      </c>
      <c r="L63" s="33">
        <v>11071.060000000001</v>
      </c>
      <c r="M63" s="33">
        <v>78139.47</v>
      </c>
      <c r="N63" s="33">
        <v>17785.310000000001</v>
      </c>
      <c r="O63" s="33">
        <v>16201</v>
      </c>
      <c r="P63" s="33">
        <v>105484.73999999999</v>
      </c>
      <c r="Q63" s="33">
        <v>605203.11</v>
      </c>
      <c r="R63" s="33">
        <f t="shared" si="0"/>
        <v>6140268.7699999996</v>
      </c>
    </row>
    <row r="64" spans="1:18" x14ac:dyDescent="0.25">
      <c r="A64" s="31">
        <v>59</v>
      </c>
      <c r="B64" s="32" t="s">
        <v>71</v>
      </c>
      <c r="C64" s="33">
        <v>7735125.9699999997</v>
      </c>
      <c r="D64" s="33">
        <v>193674.66</v>
      </c>
      <c r="E64" s="33">
        <v>379950.35</v>
      </c>
      <c r="F64" s="33">
        <v>573625.01</v>
      </c>
      <c r="G64" s="33">
        <v>1409821.04</v>
      </c>
      <c r="H64" s="33">
        <v>106129.55</v>
      </c>
      <c r="I64" s="33">
        <v>197917.59</v>
      </c>
      <c r="J64" s="33">
        <v>35.32</v>
      </c>
      <c r="K64" s="33">
        <v>47947.240000000005</v>
      </c>
      <c r="L64" s="33">
        <v>20548.82</v>
      </c>
      <c r="M64" s="33">
        <v>146741.85999999999</v>
      </c>
      <c r="N64" s="33">
        <v>33401.279999999999</v>
      </c>
      <c r="O64" s="33">
        <v>30426.43</v>
      </c>
      <c r="P64" s="33">
        <v>643108</v>
      </c>
      <c r="Q64" s="33">
        <v>1194445.17</v>
      </c>
      <c r="R64" s="33">
        <f t="shared" si="0"/>
        <v>12139273.279999999</v>
      </c>
    </row>
    <row r="65" spans="1:18" x14ac:dyDescent="0.25">
      <c r="A65" s="31">
        <v>60</v>
      </c>
      <c r="B65" s="32" t="s">
        <v>72</v>
      </c>
      <c r="C65" s="33">
        <v>12089096.01</v>
      </c>
      <c r="D65" s="33">
        <v>302687.43</v>
      </c>
      <c r="E65" s="33">
        <v>594612.67000000004</v>
      </c>
      <c r="F65" s="33">
        <v>897300.10000000009</v>
      </c>
      <c r="G65" s="33">
        <v>2203382.87</v>
      </c>
      <c r="H65" s="33">
        <v>238862.59000000003</v>
      </c>
      <c r="I65" s="33">
        <v>309318.88</v>
      </c>
      <c r="J65" s="33">
        <v>55.199999999999996</v>
      </c>
      <c r="K65" s="33">
        <v>110976.19999999998</v>
      </c>
      <c r="L65" s="33">
        <v>47561.22</v>
      </c>
      <c r="M65" s="33">
        <v>229349.77</v>
      </c>
      <c r="N65" s="33">
        <v>52201.7</v>
      </c>
      <c r="O65" s="33">
        <v>47551.380000000005</v>
      </c>
      <c r="P65" s="33">
        <v>697783</v>
      </c>
      <c r="Q65" s="33">
        <v>1852941.42</v>
      </c>
      <c r="R65" s="33">
        <f t="shared" si="0"/>
        <v>18776380.34</v>
      </c>
    </row>
    <row r="66" spans="1:18" x14ac:dyDescent="0.25">
      <c r="A66" s="31">
        <v>61</v>
      </c>
      <c r="B66" s="32" t="s">
        <v>73</v>
      </c>
      <c r="C66" s="33">
        <v>4067189</v>
      </c>
      <c r="D66" s="33">
        <v>101832.62</v>
      </c>
      <c r="E66" s="33">
        <v>200490.26</v>
      </c>
      <c r="F66" s="33">
        <v>302322.88</v>
      </c>
      <c r="G66" s="33">
        <v>741292.74</v>
      </c>
      <c r="H66" s="33">
        <v>83408.009999999995</v>
      </c>
      <c r="I66" s="33">
        <v>104063.79000000001</v>
      </c>
      <c r="J66" s="33">
        <v>18.57</v>
      </c>
      <c r="K66" s="33">
        <v>36324.54</v>
      </c>
      <c r="L66" s="33">
        <v>15567.66</v>
      </c>
      <c r="M66" s="33">
        <v>77166.42</v>
      </c>
      <c r="N66" s="33">
        <v>17562.129999999997</v>
      </c>
      <c r="O66" s="33">
        <v>15997.060000000001</v>
      </c>
      <c r="P66" s="33">
        <v>199561</v>
      </c>
      <c r="Q66" s="33">
        <v>790981.92</v>
      </c>
      <c r="R66" s="33">
        <f t="shared" si="0"/>
        <v>6451455.7199999997</v>
      </c>
    </row>
    <row r="67" spans="1:18" x14ac:dyDescent="0.25">
      <c r="A67" s="31">
        <v>62</v>
      </c>
      <c r="B67" s="32" t="s">
        <v>74</v>
      </c>
      <c r="C67" s="33">
        <v>5059333.3100000005</v>
      </c>
      <c r="D67" s="33">
        <v>126675.91</v>
      </c>
      <c r="E67" s="33">
        <v>248833.33</v>
      </c>
      <c r="F67" s="33">
        <v>375509.24</v>
      </c>
      <c r="G67" s="33">
        <v>922124.27</v>
      </c>
      <c r="H67" s="33">
        <v>0</v>
      </c>
      <c r="I67" s="33">
        <v>129451.2</v>
      </c>
      <c r="J67" s="33">
        <v>23.1</v>
      </c>
      <c r="K67" s="33">
        <v>32712.200000000004</v>
      </c>
      <c r="L67" s="33">
        <v>14019.52</v>
      </c>
      <c r="M67" s="33">
        <v>95983.59</v>
      </c>
      <c r="N67" s="33">
        <v>21846.62</v>
      </c>
      <c r="O67" s="33">
        <v>19900.46</v>
      </c>
      <c r="P67" s="33">
        <v>573831.81000000006</v>
      </c>
      <c r="Q67" s="33">
        <v>909909.45000000007</v>
      </c>
      <c r="R67" s="33">
        <f t="shared" si="0"/>
        <v>8154644.7700000014</v>
      </c>
    </row>
    <row r="68" spans="1:18" x14ac:dyDescent="0.25">
      <c r="A68" s="31">
        <v>63</v>
      </c>
      <c r="B68" s="32" t="s">
        <v>75</v>
      </c>
      <c r="C68" s="33">
        <v>13424019.350000001</v>
      </c>
      <c r="D68" s="33">
        <v>336105.47</v>
      </c>
      <c r="E68" s="33">
        <v>661647.35</v>
      </c>
      <c r="F68" s="33">
        <v>997752.82</v>
      </c>
      <c r="G68" s="33">
        <v>2446684.69</v>
      </c>
      <c r="H68" s="33">
        <v>649366.89</v>
      </c>
      <c r="I68" s="33">
        <v>343469.58999999997</v>
      </c>
      <c r="J68" s="33">
        <v>61.3</v>
      </c>
      <c r="K68" s="33">
        <v>286131.17000000004</v>
      </c>
      <c r="L68" s="33">
        <v>122627.64</v>
      </c>
      <c r="M68" s="33">
        <v>254691.76</v>
      </c>
      <c r="N68" s="33">
        <v>57965.009999999995</v>
      </c>
      <c r="O68" s="33">
        <v>52799.479999999996</v>
      </c>
      <c r="P68" s="33">
        <v>483832</v>
      </c>
      <c r="Q68" s="33">
        <v>3772655.7299999995</v>
      </c>
      <c r="R68" s="33">
        <f t="shared" si="0"/>
        <v>22892057.43</v>
      </c>
    </row>
    <row r="69" spans="1:18" x14ac:dyDescent="0.25">
      <c r="A69" s="31">
        <v>64</v>
      </c>
      <c r="B69" s="32" t="s">
        <v>76</v>
      </c>
      <c r="C69" s="33">
        <v>4947299.5100000007</v>
      </c>
      <c r="D69" s="33">
        <v>123871.72</v>
      </c>
      <c r="E69" s="33">
        <v>243106.84</v>
      </c>
      <c r="F69" s="33">
        <v>366978.56</v>
      </c>
      <c r="G69" s="33">
        <v>901705.3899999999</v>
      </c>
      <c r="H69" s="33">
        <v>128521.68</v>
      </c>
      <c r="I69" s="33">
        <v>126585.48000000001</v>
      </c>
      <c r="J69" s="33">
        <v>22.59</v>
      </c>
      <c r="K69" s="33">
        <v>50975.08</v>
      </c>
      <c r="L69" s="33">
        <v>21846.45</v>
      </c>
      <c r="M69" s="33">
        <v>93855.57</v>
      </c>
      <c r="N69" s="33">
        <v>21363.010000000002</v>
      </c>
      <c r="O69" s="33">
        <v>19460.23</v>
      </c>
      <c r="P69" s="33">
        <v>0</v>
      </c>
      <c r="Q69" s="33">
        <v>1272549.1199999999</v>
      </c>
      <c r="R69" s="33">
        <f t="shared" si="0"/>
        <v>7951162.6700000009</v>
      </c>
    </row>
    <row r="70" spans="1:18" x14ac:dyDescent="0.25">
      <c r="A70" s="31">
        <v>65</v>
      </c>
      <c r="B70" s="32" t="s">
        <v>77</v>
      </c>
      <c r="C70" s="33">
        <v>6479578.1099999994</v>
      </c>
      <c r="D70" s="33">
        <v>162240.04999999999</v>
      </c>
      <c r="E70" s="33">
        <v>317755.73</v>
      </c>
      <c r="F70" s="33">
        <v>479995.77999999997</v>
      </c>
      <c r="G70" s="33">
        <v>1180983.6400000001</v>
      </c>
      <c r="H70" s="33">
        <v>467473.80000000005</v>
      </c>
      <c r="I70" s="33">
        <v>165794.12</v>
      </c>
      <c r="J70" s="33">
        <v>29.59</v>
      </c>
      <c r="K70" s="33">
        <v>163302.31</v>
      </c>
      <c r="L70" s="33">
        <v>69986.7</v>
      </c>
      <c r="M70" s="33">
        <v>122916.86</v>
      </c>
      <c r="N70" s="33">
        <v>27980.04</v>
      </c>
      <c r="O70" s="33">
        <v>25488.71</v>
      </c>
      <c r="P70" s="33">
        <v>0</v>
      </c>
      <c r="Q70" s="33">
        <v>5639011.8000000007</v>
      </c>
      <c r="R70" s="33">
        <f t="shared" si="0"/>
        <v>14822541.460000001</v>
      </c>
    </row>
    <row r="71" spans="1:18" x14ac:dyDescent="0.25">
      <c r="A71" s="31">
        <v>66</v>
      </c>
      <c r="B71" s="32" t="s">
        <v>78</v>
      </c>
      <c r="C71" s="33">
        <v>4698581.08</v>
      </c>
      <c r="D71" s="33">
        <v>117647.37000000001</v>
      </c>
      <c r="E71" s="33">
        <v>230150.74</v>
      </c>
      <c r="F71" s="33">
        <v>347798.11</v>
      </c>
      <c r="G71" s="33">
        <v>856375.56</v>
      </c>
      <c r="H71" s="33">
        <v>117308.09</v>
      </c>
      <c r="I71" s="33">
        <v>120224.49000000002</v>
      </c>
      <c r="J71" s="33">
        <v>21.450000000000003</v>
      </c>
      <c r="K71" s="33">
        <v>62396.570000000007</v>
      </c>
      <c r="L71" s="33">
        <v>26741.39</v>
      </c>
      <c r="M71" s="33">
        <v>89128.39</v>
      </c>
      <c r="N71" s="33">
        <v>20289.55</v>
      </c>
      <c r="O71" s="33">
        <v>18483.330000000002</v>
      </c>
      <c r="P71" s="33">
        <v>0</v>
      </c>
      <c r="Q71" s="33">
        <v>3023376</v>
      </c>
      <c r="R71" s="33">
        <f t="shared" ref="R71:R72" si="1">SUM(F71:Q71)+C71</f>
        <v>9380724.0099999998</v>
      </c>
    </row>
    <row r="72" spans="1:18" x14ac:dyDescent="0.25">
      <c r="A72" s="31">
        <v>67</v>
      </c>
      <c r="B72" s="32" t="s">
        <v>79</v>
      </c>
      <c r="C72" s="33">
        <v>5046390.8900000006</v>
      </c>
      <c r="D72" s="33">
        <v>126352.51000000001</v>
      </c>
      <c r="E72" s="33">
        <v>248044.14</v>
      </c>
      <c r="F72" s="33">
        <v>374396.65</v>
      </c>
      <c r="G72" s="33">
        <v>919765.8</v>
      </c>
      <c r="H72" s="33">
        <v>117299.18</v>
      </c>
      <c r="I72" s="33">
        <v>129120.65</v>
      </c>
      <c r="J72" s="33">
        <v>23.040000000000003</v>
      </c>
      <c r="K72" s="33">
        <v>45753.01</v>
      </c>
      <c r="L72" s="33">
        <v>19608.43</v>
      </c>
      <c r="M72" s="33">
        <v>95736.25</v>
      </c>
      <c r="N72" s="33">
        <v>21790.85</v>
      </c>
      <c r="O72" s="33">
        <v>19849.850000000002</v>
      </c>
      <c r="P72" s="33">
        <v>0</v>
      </c>
      <c r="Q72" s="33">
        <v>965424.42</v>
      </c>
      <c r="R72" s="33">
        <f t="shared" si="1"/>
        <v>7755159.0200000014</v>
      </c>
    </row>
    <row r="74" spans="1:18" x14ac:dyDescent="0.25">
      <c r="C74" s="35">
        <f>SUM(C6:C73)</f>
        <v>1322756319.2499986</v>
      </c>
      <c r="D74" s="35">
        <f t="shared" ref="D74:R74" si="2">SUM(D6:D73)</f>
        <v>33099941.360000007</v>
      </c>
      <c r="E74" s="35">
        <f t="shared" si="2"/>
        <v>69607670.01000002</v>
      </c>
      <c r="F74" s="35">
        <f t="shared" si="2"/>
        <v>102707611.36999999</v>
      </c>
      <c r="G74" s="35">
        <f t="shared" si="2"/>
        <v>241075044.41000003</v>
      </c>
      <c r="H74" s="35">
        <f t="shared" si="2"/>
        <v>82152836.349999979</v>
      </c>
      <c r="I74" s="35">
        <f t="shared" si="2"/>
        <v>33826856.589999996</v>
      </c>
      <c r="J74" s="35">
        <f t="shared" si="2"/>
        <v>6056.83</v>
      </c>
      <c r="K74" s="35">
        <f t="shared" si="2"/>
        <v>35853772.370000005</v>
      </c>
      <c r="L74" s="35">
        <f t="shared" si="2"/>
        <v>15365902.43</v>
      </c>
      <c r="M74" s="35">
        <f t="shared" si="2"/>
        <v>25148825.640000001</v>
      </c>
      <c r="N74" s="35">
        <f t="shared" si="2"/>
        <v>5708440.8099999996</v>
      </c>
      <c r="O74" s="35">
        <f t="shared" si="2"/>
        <v>5193980.2899999982</v>
      </c>
      <c r="P74" s="35">
        <f t="shared" si="2"/>
        <v>126631686.63</v>
      </c>
      <c r="Q74" s="35">
        <f t="shared" si="2"/>
        <v>372896041.35000002</v>
      </c>
      <c r="R74" s="35">
        <f t="shared" si="2"/>
        <v>2369323374.3200002</v>
      </c>
    </row>
    <row r="76" spans="1:18" x14ac:dyDescent="0.25"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</row>
    <row r="78" spans="1:18" x14ac:dyDescent="0.25"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</row>
    <row r="79" spans="1:18" x14ac:dyDescent="0.25"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</row>
    <row r="80" spans="1:18" x14ac:dyDescent="0.25"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</row>
    <row r="81" spans="3:18" x14ac:dyDescent="0.25"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</row>
    <row r="82" spans="3:18" x14ac:dyDescent="0.25"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</row>
    <row r="83" spans="3:18" x14ac:dyDescent="0.25"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3:18" x14ac:dyDescent="0.25"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</row>
    <row r="85" spans="3:18" x14ac:dyDescent="0.25"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</row>
    <row r="86" spans="3:18" x14ac:dyDescent="0.25"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</row>
    <row r="87" spans="3:18" x14ac:dyDescent="0.25"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</row>
    <row r="88" spans="3:18" x14ac:dyDescent="0.25"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</row>
    <row r="89" spans="3:18" x14ac:dyDescent="0.25"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</row>
    <row r="90" spans="3:18" x14ac:dyDescent="0.25"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</row>
    <row r="91" spans="3:18" x14ac:dyDescent="0.25"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</row>
    <row r="92" spans="3:18" x14ac:dyDescent="0.25"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3:18" x14ac:dyDescent="0.25"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</row>
    <row r="94" spans="3:18" x14ac:dyDescent="0.25"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</row>
    <row r="95" spans="3:18" x14ac:dyDescent="0.25"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</row>
    <row r="96" spans="3:18" x14ac:dyDescent="0.25"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</row>
    <row r="97" spans="3:18" x14ac:dyDescent="0.25"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</row>
    <row r="98" spans="3:18" x14ac:dyDescent="0.25"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</row>
    <row r="99" spans="3:18" x14ac:dyDescent="0.25"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</row>
    <row r="100" spans="3:18" x14ac:dyDescent="0.25"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</row>
    <row r="101" spans="3:18" x14ac:dyDescent="0.25"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</row>
    <row r="102" spans="3:18" x14ac:dyDescent="0.25"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</row>
    <row r="103" spans="3:18" x14ac:dyDescent="0.25"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</row>
    <row r="104" spans="3:18" x14ac:dyDescent="0.25"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</row>
    <row r="105" spans="3:18" x14ac:dyDescent="0.25"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</row>
    <row r="106" spans="3:18" x14ac:dyDescent="0.25"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</row>
    <row r="107" spans="3:18" x14ac:dyDescent="0.25"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</row>
    <row r="108" spans="3:18" x14ac:dyDescent="0.25"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</row>
    <row r="109" spans="3:18" x14ac:dyDescent="0.25"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</row>
    <row r="110" spans="3:18" x14ac:dyDescent="0.25"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</row>
    <row r="111" spans="3:18" x14ac:dyDescent="0.25"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</row>
    <row r="112" spans="3:18" x14ac:dyDescent="0.25"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</row>
    <row r="113" spans="3:18" x14ac:dyDescent="0.25"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</row>
    <row r="114" spans="3:18" x14ac:dyDescent="0.25"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</row>
    <row r="115" spans="3:18" x14ac:dyDescent="0.25"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3:18" x14ac:dyDescent="0.25"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3:18" x14ac:dyDescent="0.25"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3:18" x14ac:dyDescent="0.25"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3:18" x14ac:dyDescent="0.25"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3:18" x14ac:dyDescent="0.25"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3:18" x14ac:dyDescent="0.25"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3:18" x14ac:dyDescent="0.25"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3:18" x14ac:dyDescent="0.25"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3:18" x14ac:dyDescent="0.25"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3:18" x14ac:dyDescent="0.25"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3:18" x14ac:dyDescent="0.25"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3:18" x14ac:dyDescent="0.25"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3:18" x14ac:dyDescent="0.25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3:18" x14ac:dyDescent="0.25"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3:18" x14ac:dyDescent="0.25"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3:18" x14ac:dyDescent="0.25"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3:18" x14ac:dyDescent="0.25"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3:18" x14ac:dyDescent="0.25"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3:18" x14ac:dyDescent="0.25"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3:18" x14ac:dyDescent="0.25"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3:18" x14ac:dyDescent="0.25"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3:18" x14ac:dyDescent="0.25"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3:18" x14ac:dyDescent="0.25"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</row>
    <row r="139" spans="3:18" x14ac:dyDescent="0.25"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3:18" x14ac:dyDescent="0.25"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3:18" x14ac:dyDescent="0.25"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3:18" x14ac:dyDescent="0.25"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3:18" x14ac:dyDescent="0.25"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3:18" x14ac:dyDescent="0.25"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3:18" x14ac:dyDescent="0.25"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</row>
    <row r="146" spans="3:18" x14ac:dyDescent="0.25"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3:18" x14ac:dyDescent="0.25"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3:18" x14ac:dyDescent="0.25"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</row>
    <row r="149" spans="3:18" x14ac:dyDescent="0.25"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</row>
    <row r="150" spans="3:18" x14ac:dyDescent="0.25"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3:18" x14ac:dyDescent="0.25"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</row>
    <row r="152" spans="3:18" x14ac:dyDescent="0.25"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</row>
    <row r="153" spans="3:18" x14ac:dyDescent="0.25"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</row>
    <row r="154" spans="3:18" x14ac:dyDescent="0.25"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</row>
    <row r="155" spans="3:18" x14ac:dyDescent="0.25"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</row>
    <row r="156" spans="3:18" x14ac:dyDescent="0.25"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</row>
    <row r="157" spans="3:18" x14ac:dyDescent="0.25"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</row>
    <row r="158" spans="3:18" x14ac:dyDescent="0.25"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</row>
    <row r="159" spans="3:18" x14ac:dyDescent="0.25"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</row>
    <row r="160" spans="3:18" x14ac:dyDescent="0.25"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</row>
    <row r="161" spans="3:18" x14ac:dyDescent="0.25"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</row>
    <row r="162" spans="3:18" x14ac:dyDescent="0.25"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</row>
    <row r="163" spans="3:18" x14ac:dyDescent="0.25"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3:18" x14ac:dyDescent="0.25"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</row>
    <row r="165" spans="3:18" x14ac:dyDescent="0.25"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</row>
    <row r="166" spans="3:18" x14ac:dyDescent="0.25"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</row>
    <row r="167" spans="3:18" x14ac:dyDescent="0.25"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</row>
    <row r="168" spans="3:18" x14ac:dyDescent="0.25"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</row>
    <row r="169" spans="3:18" x14ac:dyDescent="0.25"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</row>
    <row r="170" spans="3:18" x14ac:dyDescent="0.25"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</row>
    <row r="171" spans="3:18" x14ac:dyDescent="0.25"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</row>
    <row r="172" spans="3:18" x14ac:dyDescent="0.25"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</row>
    <row r="173" spans="3:18" x14ac:dyDescent="0.25"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</row>
    <row r="174" spans="3:18" x14ac:dyDescent="0.25"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</row>
    <row r="175" spans="3:18" x14ac:dyDescent="0.25"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</row>
    <row r="176" spans="3:18" x14ac:dyDescent="0.25"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</row>
    <row r="177" spans="3:18" x14ac:dyDescent="0.25"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</row>
    <row r="178" spans="3:18" x14ac:dyDescent="0.25"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</row>
    <row r="179" spans="3:18" x14ac:dyDescent="0.25"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</row>
    <row r="180" spans="3:18" x14ac:dyDescent="0.25"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</row>
    <row r="181" spans="3:18" x14ac:dyDescent="0.25"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</row>
    <row r="182" spans="3:18" x14ac:dyDescent="0.25"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</row>
    <row r="183" spans="3:18" x14ac:dyDescent="0.25"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</row>
    <row r="184" spans="3:18" x14ac:dyDescent="0.25"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</row>
    <row r="185" spans="3:18" x14ac:dyDescent="0.25"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</row>
    <row r="186" spans="3:18" x14ac:dyDescent="0.25"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</row>
    <row r="187" spans="3:18" x14ac:dyDescent="0.25"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</row>
    <row r="188" spans="3:18" x14ac:dyDescent="0.25"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</row>
    <row r="189" spans="3:18" x14ac:dyDescent="0.25"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3:18" x14ac:dyDescent="0.25"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</row>
    <row r="191" spans="3:18" x14ac:dyDescent="0.25"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</row>
    <row r="192" spans="3:18" x14ac:dyDescent="0.25"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</row>
    <row r="193" spans="3:18" x14ac:dyDescent="0.25"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</row>
    <row r="194" spans="3:18" x14ac:dyDescent="0.25"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</row>
    <row r="195" spans="3:18" x14ac:dyDescent="0.25"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</row>
    <row r="196" spans="3:18" x14ac:dyDescent="0.25"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</row>
    <row r="197" spans="3:18" x14ac:dyDescent="0.25"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</row>
    <row r="198" spans="3:18" x14ac:dyDescent="0.25"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</row>
    <row r="199" spans="3:18" x14ac:dyDescent="0.25"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</row>
    <row r="200" spans="3:18" x14ac:dyDescent="0.25"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</row>
    <row r="201" spans="3:18" x14ac:dyDescent="0.25"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</row>
    <row r="202" spans="3:18" x14ac:dyDescent="0.25"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</row>
    <row r="203" spans="3:18" x14ac:dyDescent="0.25"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</row>
    <row r="204" spans="3:18" x14ac:dyDescent="0.25"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</row>
    <row r="205" spans="3:18" x14ac:dyDescent="0.25"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</row>
    <row r="206" spans="3:18" x14ac:dyDescent="0.25"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</row>
    <row r="207" spans="3:18" x14ac:dyDescent="0.25"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</row>
    <row r="208" spans="3:18" x14ac:dyDescent="0.25"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</row>
    <row r="209" spans="3:18" x14ac:dyDescent="0.25"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</row>
    <row r="210" spans="3:18" x14ac:dyDescent="0.25"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</row>
    <row r="211" spans="3:18" x14ac:dyDescent="0.25"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</row>
    <row r="212" spans="3:18" x14ac:dyDescent="0.25"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</row>
    <row r="213" spans="3:18" x14ac:dyDescent="0.25"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</row>
    <row r="214" spans="3:18" x14ac:dyDescent="0.25"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</row>
    <row r="215" spans="3:18" x14ac:dyDescent="0.25"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3:18" x14ac:dyDescent="0.25"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</row>
    <row r="217" spans="3:18" x14ac:dyDescent="0.25"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</row>
    <row r="218" spans="3:18" x14ac:dyDescent="0.25"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</row>
    <row r="219" spans="3:18" x14ac:dyDescent="0.25"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</row>
    <row r="220" spans="3:18" x14ac:dyDescent="0.25"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</row>
    <row r="221" spans="3:18" x14ac:dyDescent="0.25"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</row>
    <row r="222" spans="3:18" x14ac:dyDescent="0.25"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</row>
    <row r="223" spans="3:18" x14ac:dyDescent="0.25"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</row>
    <row r="224" spans="3:18" x14ac:dyDescent="0.25"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</row>
    <row r="225" spans="3:18" x14ac:dyDescent="0.25"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</row>
    <row r="226" spans="3:18" x14ac:dyDescent="0.25"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</row>
    <row r="227" spans="3:18" x14ac:dyDescent="0.25"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</row>
    <row r="228" spans="3:18" x14ac:dyDescent="0.25"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</row>
    <row r="229" spans="3:18" x14ac:dyDescent="0.25"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</row>
    <row r="230" spans="3:18" x14ac:dyDescent="0.25"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</row>
    <row r="231" spans="3:18" x14ac:dyDescent="0.25"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</row>
    <row r="232" spans="3:18" x14ac:dyDescent="0.25"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</row>
    <row r="233" spans="3:18" x14ac:dyDescent="0.25"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</row>
    <row r="234" spans="3:18" x14ac:dyDescent="0.25"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</row>
    <row r="235" spans="3:18" x14ac:dyDescent="0.25"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</row>
    <row r="236" spans="3:18" x14ac:dyDescent="0.25"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</row>
    <row r="237" spans="3:18" x14ac:dyDescent="0.25"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</row>
    <row r="238" spans="3:18" x14ac:dyDescent="0.25"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</row>
    <row r="239" spans="3:18" x14ac:dyDescent="0.25"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</row>
    <row r="240" spans="3:18" x14ac:dyDescent="0.25"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</row>
    <row r="241" spans="3:18" x14ac:dyDescent="0.25"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3:18" x14ac:dyDescent="0.25"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</row>
    <row r="243" spans="3:18" x14ac:dyDescent="0.25"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</row>
    <row r="244" spans="3:18" x14ac:dyDescent="0.25"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</row>
    <row r="245" spans="3:18" x14ac:dyDescent="0.25"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</row>
    <row r="246" spans="3:18" x14ac:dyDescent="0.25"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</row>
    <row r="247" spans="3:18" x14ac:dyDescent="0.25"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</row>
    <row r="248" spans="3:18" x14ac:dyDescent="0.25"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</row>
    <row r="249" spans="3:18" x14ac:dyDescent="0.25"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</row>
    <row r="250" spans="3:18" x14ac:dyDescent="0.25"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</row>
    <row r="251" spans="3:18" x14ac:dyDescent="0.25"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</row>
    <row r="252" spans="3:18" x14ac:dyDescent="0.25"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</row>
    <row r="253" spans="3:18" x14ac:dyDescent="0.25"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</row>
    <row r="254" spans="3:18" x14ac:dyDescent="0.25"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</row>
    <row r="255" spans="3:18" x14ac:dyDescent="0.25"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</row>
    <row r="256" spans="3:18" x14ac:dyDescent="0.25"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</row>
    <row r="257" spans="3:18" x14ac:dyDescent="0.25"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</row>
    <row r="258" spans="3:18" x14ac:dyDescent="0.25"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</row>
    <row r="259" spans="3:18" x14ac:dyDescent="0.25"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</row>
    <row r="260" spans="3:18" x14ac:dyDescent="0.25"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</row>
    <row r="261" spans="3:18" x14ac:dyDescent="0.25"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</row>
    <row r="262" spans="3:18" x14ac:dyDescent="0.25"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</row>
    <row r="263" spans="3:18" x14ac:dyDescent="0.25"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</row>
    <row r="264" spans="3:18" x14ac:dyDescent="0.25"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</row>
    <row r="265" spans="3:18" x14ac:dyDescent="0.25"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</row>
    <row r="266" spans="3:18" x14ac:dyDescent="0.25"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</row>
    <row r="267" spans="3:18" x14ac:dyDescent="0.25"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3:18" x14ac:dyDescent="0.25"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</row>
    <row r="269" spans="3:18" x14ac:dyDescent="0.25"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</row>
    <row r="270" spans="3:18" x14ac:dyDescent="0.25"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</row>
    <row r="271" spans="3:18" x14ac:dyDescent="0.25"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</row>
    <row r="272" spans="3:18" x14ac:dyDescent="0.25"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</row>
    <row r="273" spans="3:18" x14ac:dyDescent="0.25"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</row>
    <row r="274" spans="3:18" x14ac:dyDescent="0.25"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</row>
    <row r="275" spans="3:18" x14ac:dyDescent="0.25"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</row>
    <row r="276" spans="3:18" x14ac:dyDescent="0.25"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</row>
    <row r="277" spans="3:18" x14ac:dyDescent="0.25"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</row>
    <row r="278" spans="3:18" x14ac:dyDescent="0.25"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</row>
    <row r="279" spans="3:18" x14ac:dyDescent="0.25"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</row>
    <row r="280" spans="3:18" x14ac:dyDescent="0.25"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</row>
    <row r="281" spans="3:18" x14ac:dyDescent="0.25"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</row>
    <row r="282" spans="3:18" x14ac:dyDescent="0.25"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</row>
    <row r="283" spans="3:18" x14ac:dyDescent="0.25"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</row>
    <row r="284" spans="3:18" x14ac:dyDescent="0.25"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</row>
    <row r="285" spans="3:18" x14ac:dyDescent="0.25"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</row>
    <row r="286" spans="3:18" x14ac:dyDescent="0.25"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</row>
    <row r="287" spans="3:18" x14ac:dyDescent="0.25"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</row>
    <row r="288" spans="3:18" x14ac:dyDescent="0.25"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</row>
    <row r="289" spans="3:18" x14ac:dyDescent="0.25"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</row>
    <row r="290" spans="3:18" x14ac:dyDescent="0.25"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</row>
    <row r="291" spans="3:18" x14ac:dyDescent="0.25"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</row>
    <row r="292" spans="3:18" x14ac:dyDescent="0.25"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</row>
    <row r="293" spans="3:18" x14ac:dyDescent="0.25"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3:18" x14ac:dyDescent="0.25"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</row>
    <row r="295" spans="3:18" x14ac:dyDescent="0.25"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</row>
    <row r="296" spans="3:18" x14ac:dyDescent="0.25"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</row>
    <row r="297" spans="3:18" x14ac:dyDescent="0.25"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</row>
    <row r="298" spans="3:18" x14ac:dyDescent="0.25"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</row>
    <row r="299" spans="3:18" x14ac:dyDescent="0.25"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</row>
    <row r="300" spans="3:18" x14ac:dyDescent="0.25"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</row>
    <row r="301" spans="3:18" x14ac:dyDescent="0.25"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</row>
    <row r="302" spans="3:18" x14ac:dyDescent="0.25"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</row>
    <row r="303" spans="3:18" x14ac:dyDescent="0.25"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</row>
    <row r="304" spans="3:18" x14ac:dyDescent="0.25"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</row>
    <row r="305" spans="3:18" x14ac:dyDescent="0.25"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</row>
    <row r="306" spans="3:18" x14ac:dyDescent="0.25"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</row>
    <row r="307" spans="3:18" x14ac:dyDescent="0.25"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</row>
    <row r="308" spans="3:18" x14ac:dyDescent="0.25"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</row>
    <row r="309" spans="3:18" x14ac:dyDescent="0.25"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</row>
    <row r="310" spans="3:18" x14ac:dyDescent="0.25"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</row>
  </sheetData>
  <mergeCells count="5">
    <mergeCell ref="A1:R1"/>
    <mergeCell ref="A2:R2"/>
    <mergeCell ref="A3:R3"/>
    <mergeCell ref="A4:R4"/>
    <mergeCell ref="A5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3C4AB-5621-4FB8-AC0E-FAB48037B4B0}">
  <dimension ref="B1:AJ79"/>
  <sheetViews>
    <sheetView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11.5703125" defaultRowHeight="16.5" x14ac:dyDescent="0.3"/>
  <cols>
    <col min="1" max="1" width="2.140625" style="1" customWidth="1"/>
    <col min="2" max="2" width="3.7109375" style="2" customWidth="1"/>
    <col min="3" max="3" width="17.85546875" style="2" customWidth="1"/>
    <col min="4" max="4" width="14.5703125" style="1" customWidth="1"/>
    <col min="5" max="5" width="13.28515625" style="1" customWidth="1"/>
    <col min="6" max="6" width="11.5703125" style="1"/>
    <col min="7" max="7" width="13.28515625" style="1" customWidth="1"/>
    <col min="8" max="11" width="13" style="1" customWidth="1"/>
    <col min="12" max="15" width="13.28515625" style="1" customWidth="1"/>
    <col min="16" max="16" width="11.7109375" style="1" customWidth="1"/>
    <col min="17" max="17" width="11.42578125" style="1" customWidth="1"/>
    <col min="18" max="18" width="12.7109375" style="1" customWidth="1"/>
    <col min="19" max="19" width="12.28515625" style="1" customWidth="1"/>
    <col min="20" max="23" width="12" style="1" customWidth="1"/>
    <col min="24" max="24" width="12.28515625" style="1" customWidth="1"/>
    <col min="25" max="25" width="16.7109375" style="1" customWidth="1"/>
    <col min="26" max="26" width="18.42578125" style="1" customWidth="1"/>
    <col min="27" max="29" width="12.28515625" style="1" customWidth="1"/>
    <col min="30" max="33" width="13.7109375" style="1" customWidth="1"/>
    <col min="34" max="34" width="13.28515625" style="1" customWidth="1"/>
    <col min="35" max="35" width="15" style="1" customWidth="1"/>
    <col min="36" max="16384" width="11.5703125" style="1"/>
  </cols>
  <sheetData>
    <row r="1" spans="2:35" ht="12.75" customHeight="1" x14ac:dyDescent="0.3">
      <c r="B1" s="88" t="s">
        <v>80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</row>
    <row r="2" spans="2:35" ht="12.75" customHeight="1" x14ac:dyDescent="0.3">
      <c r="B2" s="88" t="s">
        <v>81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</row>
    <row r="3" spans="2:35" ht="12.75" customHeight="1" x14ac:dyDescent="0.3">
      <c r="B3" s="88" t="s">
        <v>82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</row>
    <row r="4" spans="2:35" ht="12.75" customHeight="1" x14ac:dyDescent="0.3">
      <c r="B4" s="89" t="s">
        <v>112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</row>
    <row r="5" spans="2:35" s="2" customFormat="1" ht="75" customHeight="1" x14ac:dyDescent="0.3">
      <c r="B5" s="90" t="s">
        <v>0</v>
      </c>
      <c r="C5" s="90"/>
      <c r="D5" s="3" t="s">
        <v>1</v>
      </c>
      <c r="E5" s="6" t="s">
        <v>113</v>
      </c>
      <c r="F5" s="6" t="s">
        <v>114</v>
      </c>
      <c r="G5" s="14" t="s">
        <v>115</v>
      </c>
      <c r="H5" s="3" t="s">
        <v>2</v>
      </c>
      <c r="I5" s="6" t="s">
        <v>116</v>
      </c>
      <c r="J5" s="6" t="s">
        <v>117</v>
      </c>
      <c r="K5" s="14" t="s">
        <v>118</v>
      </c>
      <c r="L5" s="3" t="s">
        <v>3</v>
      </c>
      <c r="M5" s="3" t="s">
        <v>119</v>
      </c>
      <c r="N5" s="3" t="s">
        <v>120</v>
      </c>
      <c r="O5" s="13" t="s">
        <v>97</v>
      </c>
      <c r="P5" s="3" t="s">
        <v>99</v>
      </c>
      <c r="Q5" s="23" t="s">
        <v>121</v>
      </c>
      <c r="R5" s="6" t="s">
        <v>122</v>
      </c>
      <c r="S5" s="14" t="s">
        <v>84</v>
      </c>
      <c r="T5" s="6" t="s">
        <v>123</v>
      </c>
      <c r="U5" s="6" t="s">
        <v>124</v>
      </c>
      <c r="V5" s="6" t="s">
        <v>125</v>
      </c>
      <c r="W5" s="14" t="s">
        <v>85</v>
      </c>
      <c r="X5" s="3" t="s">
        <v>5</v>
      </c>
      <c r="Y5" s="3" t="s">
        <v>6</v>
      </c>
      <c r="Z5" s="3" t="s">
        <v>7</v>
      </c>
      <c r="AA5" s="3" t="s">
        <v>8</v>
      </c>
      <c r="AB5" s="3" t="s">
        <v>9</v>
      </c>
      <c r="AC5" s="3" t="s">
        <v>126</v>
      </c>
      <c r="AD5" s="3" t="s">
        <v>127</v>
      </c>
      <c r="AE5" s="24" t="s">
        <v>128</v>
      </c>
      <c r="AF5" s="24" t="s">
        <v>129</v>
      </c>
      <c r="AG5" s="27" t="s">
        <v>130</v>
      </c>
      <c r="AH5" s="3" t="s">
        <v>131</v>
      </c>
      <c r="AI5" s="3" t="s">
        <v>12</v>
      </c>
    </row>
    <row r="6" spans="2:35" ht="14.45" customHeight="1" x14ac:dyDescent="0.3">
      <c r="B6" s="11">
        <v>1</v>
      </c>
      <c r="C6" s="4" t="s">
        <v>13</v>
      </c>
      <c r="D6" s="7">
        <v>8570974.540000001</v>
      </c>
      <c r="E6" s="7">
        <v>217445.5</v>
      </c>
      <c r="F6" s="7">
        <v>618825.1</v>
      </c>
      <c r="G6" s="7">
        <v>9407245.1400000006</v>
      </c>
      <c r="H6" s="7">
        <v>191080.55</v>
      </c>
      <c r="I6" s="7">
        <v>10264.129999999999</v>
      </c>
      <c r="J6" s="7">
        <v>276993.78999999998</v>
      </c>
      <c r="K6" s="7">
        <v>478338.47</v>
      </c>
      <c r="L6" s="7">
        <v>1538295.1300000001</v>
      </c>
      <c r="M6" s="7">
        <v>-2245.29</v>
      </c>
      <c r="N6" s="7">
        <v>137194.63</v>
      </c>
      <c r="O6" s="7">
        <v>1673244.4700000002</v>
      </c>
      <c r="P6" s="7">
        <v>436152.29</v>
      </c>
      <c r="Q6" s="7">
        <v>9956.01</v>
      </c>
      <c r="R6" s="7">
        <v>83596.100000000006</v>
      </c>
      <c r="S6" s="7">
        <v>529704.4</v>
      </c>
      <c r="T6" s="7">
        <v>209335.34</v>
      </c>
      <c r="U6" s="7">
        <v>-4377.5200000000004</v>
      </c>
      <c r="V6" s="7">
        <v>-47094.84</v>
      </c>
      <c r="W6" s="7">
        <v>157862.98000000001</v>
      </c>
      <c r="X6" s="7">
        <v>15.079999999999998</v>
      </c>
      <c r="Y6" s="7">
        <v>116855.26999999999</v>
      </c>
      <c r="Z6" s="7">
        <v>50080.83</v>
      </c>
      <c r="AA6" s="7">
        <v>137693.22999999998</v>
      </c>
      <c r="AB6" s="7">
        <v>32953.89</v>
      </c>
      <c r="AC6" s="7">
        <v>32527.010000000002</v>
      </c>
      <c r="AD6" s="7">
        <v>0</v>
      </c>
      <c r="AE6" s="7">
        <v>0</v>
      </c>
      <c r="AF6" s="7">
        <v>0</v>
      </c>
      <c r="AG6" s="7">
        <v>0</v>
      </c>
      <c r="AH6" s="7">
        <v>1744521.21</v>
      </c>
      <c r="AI6" s="7">
        <v>14361041.98</v>
      </c>
    </row>
    <row r="7" spans="2:35" ht="14.45" customHeight="1" x14ac:dyDescent="0.3">
      <c r="B7" s="11">
        <v>2</v>
      </c>
      <c r="C7" s="4" t="s">
        <v>14</v>
      </c>
      <c r="D7" s="7">
        <v>8302662.25</v>
      </c>
      <c r="E7" s="7">
        <v>200081.59</v>
      </c>
      <c r="F7" s="7">
        <v>598078.71</v>
      </c>
      <c r="G7" s="7">
        <v>9100822.5500000007</v>
      </c>
      <c r="H7" s="7">
        <v>184063.84000000003</v>
      </c>
      <c r="I7" s="7">
        <v>9444.5</v>
      </c>
      <c r="J7" s="7">
        <v>268295.92</v>
      </c>
      <c r="K7" s="7">
        <v>461804.26</v>
      </c>
      <c r="L7" s="7">
        <v>1489548.24</v>
      </c>
      <c r="M7" s="7">
        <v>-2066</v>
      </c>
      <c r="N7" s="7">
        <v>132595.10999999999</v>
      </c>
      <c r="O7" s="7">
        <v>1620077.35</v>
      </c>
      <c r="P7" s="7">
        <v>753250.08</v>
      </c>
      <c r="Q7" s="7">
        <v>18593.22</v>
      </c>
      <c r="R7" s="7">
        <v>117185.25</v>
      </c>
      <c r="S7" s="7">
        <v>889028.54999999993</v>
      </c>
      <c r="T7" s="7">
        <v>201644.46999999997</v>
      </c>
      <c r="U7" s="7">
        <v>-4027.96</v>
      </c>
      <c r="V7" s="7">
        <v>-45515.96</v>
      </c>
      <c r="W7" s="7">
        <v>152100.54999999999</v>
      </c>
      <c r="X7" s="7">
        <v>14.43</v>
      </c>
      <c r="Y7" s="7">
        <v>207976.03999999998</v>
      </c>
      <c r="Z7" s="7">
        <v>89132.59</v>
      </c>
      <c r="AA7" s="7">
        <v>132542.29999999999</v>
      </c>
      <c r="AB7" s="7">
        <v>31743.79</v>
      </c>
      <c r="AC7" s="7">
        <v>31092.28</v>
      </c>
      <c r="AD7" s="7">
        <v>245425</v>
      </c>
      <c r="AE7" s="7">
        <v>0</v>
      </c>
      <c r="AF7" s="7">
        <v>0</v>
      </c>
      <c r="AG7" s="7">
        <v>245425</v>
      </c>
      <c r="AH7" s="7">
        <v>2426163.69</v>
      </c>
      <c r="AI7" s="7">
        <v>15387923.380000001</v>
      </c>
    </row>
    <row r="8" spans="2:35" ht="14.45" customHeight="1" x14ac:dyDescent="0.3">
      <c r="B8" s="11">
        <v>3</v>
      </c>
      <c r="C8" s="4" t="s">
        <v>15</v>
      </c>
      <c r="D8" s="7">
        <v>6450782.5299999993</v>
      </c>
      <c r="E8" s="7">
        <v>163113.23000000001</v>
      </c>
      <c r="F8" s="7">
        <v>466402.75</v>
      </c>
      <c r="G8" s="7">
        <v>7080298.5099999998</v>
      </c>
      <c r="H8" s="7">
        <v>144307</v>
      </c>
      <c r="I8" s="7">
        <v>7699.47</v>
      </c>
      <c r="J8" s="7">
        <v>208486.88</v>
      </c>
      <c r="K8" s="7">
        <v>360493.35</v>
      </c>
      <c r="L8" s="7">
        <v>1158050.81</v>
      </c>
      <c r="M8" s="7">
        <v>-1684.27</v>
      </c>
      <c r="N8" s="7">
        <v>103402.32</v>
      </c>
      <c r="O8" s="7">
        <v>1259768.8600000001</v>
      </c>
      <c r="P8" s="7">
        <v>244405.60000000003</v>
      </c>
      <c r="Q8" s="7">
        <v>5893.82</v>
      </c>
      <c r="R8" s="7">
        <v>40726.120000000003</v>
      </c>
      <c r="S8" s="7">
        <v>291025.54000000004</v>
      </c>
      <c r="T8" s="7">
        <v>158095.13</v>
      </c>
      <c r="U8" s="7">
        <v>-3283.73</v>
      </c>
      <c r="V8" s="7">
        <v>-35494.949999999997</v>
      </c>
      <c r="W8" s="7">
        <v>119316.45</v>
      </c>
      <c r="X8" s="7">
        <v>11.44</v>
      </c>
      <c r="Y8" s="7">
        <v>67765.69</v>
      </c>
      <c r="Z8" s="7">
        <v>29042.44</v>
      </c>
      <c r="AA8" s="7">
        <v>104033.23999999999</v>
      </c>
      <c r="AB8" s="7">
        <v>24887.300000000003</v>
      </c>
      <c r="AC8" s="7">
        <v>24679.57</v>
      </c>
      <c r="AD8" s="7">
        <v>0</v>
      </c>
      <c r="AE8" s="7">
        <v>0</v>
      </c>
      <c r="AF8" s="7">
        <v>0</v>
      </c>
      <c r="AG8" s="7">
        <v>0</v>
      </c>
      <c r="AH8" s="7">
        <v>1280803.3800000001</v>
      </c>
      <c r="AI8" s="7">
        <v>10642125.77</v>
      </c>
    </row>
    <row r="9" spans="2:35" ht="14.45" customHeight="1" x14ac:dyDescent="0.3">
      <c r="B9" s="11">
        <v>4</v>
      </c>
      <c r="C9" s="4" t="s">
        <v>16</v>
      </c>
      <c r="D9" s="7">
        <v>6286313.5</v>
      </c>
      <c r="E9" s="7">
        <v>159585.5</v>
      </c>
      <c r="F9" s="7">
        <v>453895.46</v>
      </c>
      <c r="G9" s="7">
        <v>6899794.46</v>
      </c>
      <c r="H9" s="7">
        <v>140163.90999999997</v>
      </c>
      <c r="I9" s="7">
        <v>7532.95</v>
      </c>
      <c r="J9" s="7">
        <v>203159.36</v>
      </c>
      <c r="K9" s="7">
        <v>350856.22</v>
      </c>
      <c r="L9" s="7">
        <v>1128260.32</v>
      </c>
      <c r="M9" s="7">
        <v>-1647.84</v>
      </c>
      <c r="N9" s="7">
        <v>100629.43</v>
      </c>
      <c r="O9" s="7">
        <v>1227241.9099999999</v>
      </c>
      <c r="P9" s="7">
        <v>703481.13</v>
      </c>
      <c r="Q9" s="7">
        <v>15847.46</v>
      </c>
      <c r="R9" s="7">
        <v>138932.31</v>
      </c>
      <c r="S9" s="7">
        <v>858260.89999999991</v>
      </c>
      <c r="T9" s="7">
        <v>153554.46</v>
      </c>
      <c r="U9" s="7">
        <v>-3212.71</v>
      </c>
      <c r="V9" s="7">
        <v>-34543.1</v>
      </c>
      <c r="W9" s="7">
        <v>115798.65</v>
      </c>
      <c r="X9" s="7">
        <v>11.07</v>
      </c>
      <c r="Y9" s="7">
        <v>194378.18</v>
      </c>
      <c r="Z9" s="7">
        <v>83304.94</v>
      </c>
      <c r="AA9" s="7">
        <v>101004.13</v>
      </c>
      <c r="AB9" s="7">
        <v>24172.77</v>
      </c>
      <c r="AC9" s="7">
        <v>23863.67</v>
      </c>
      <c r="AD9" s="7">
        <v>0</v>
      </c>
      <c r="AE9" s="7">
        <v>0</v>
      </c>
      <c r="AF9" s="7">
        <v>0</v>
      </c>
      <c r="AG9" s="7">
        <v>0</v>
      </c>
      <c r="AH9" s="7">
        <v>1349712.1199999999</v>
      </c>
      <c r="AI9" s="7">
        <v>11228399.02</v>
      </c>
    </row>
    <row r="10" spans="2:35" ht="14.45" customHeight="1" x14ac:dyDescent="0.3">
      <c r="B10" s="11">
        <v>5</v>
      </c>
      <c r="C10" s="4" t="s">
        <v>17</v>
      </c>
      <c r="D10" s="7">
        <v>6093895.1999999993</v>
      </c>
      <c r="E10" s="7">
        <v>153438.84</v>
      </c>
      <c r="F10" s="7">
        <v>439791.81</v>
      </c>
      <c r="G10" s="7">
        <v>6687125.8499999987</v>
      </c>
      <c r="H10" s="7">
        <v>135715.20000000001</v>
      </c>
      <c r="I10" s="7">
        <v>7242.81</v>
      </c>
      <c r="J10" s="7">
        <v>196936.76</v>
      </c>
      <c r="K10" s="7">
        <v>339894.77</v>
      </c>
      <c r="L10" s="7">
        <v>1093634.8699999999</v>
      </c>
      <c r="M10" s="7">
        <v>-1584.38</v>
      </c>
      <c r="N10" s="7">
        <v>97502.63</v>
      </c>
      <c r="O10" s="7">
        <v>1189553.1200000001</v>
      </c>
      <c r="P10" s="7">
        <v>0</v>
      </c>
      <c r="Q10" s="7">
        <v>0</v>
      </c>
      <c r="R10" s="7">
        <v>0</v>
      </c>
      <c r="S10" s="7">
        <v>0</v>
      </c>
      <c r="T10" s="7">
        <v>148680.16999999998</v>
      </c>
      <c r="U10" s="7">
        <v>-3088.97</v>
      </c>
      <c r="V10" s="7">
        <v>-33469.760000000002</v>
      </c>
      <c r="W10" s="7">
        <v>112121.43999999997</v>
      </c>
      <c r="X10" s="7">
        <v>10.7</v>
      </c>
      <c r="Y10" s="7">
        <v>208343.33000000002</v>
      </c>
      <c r="Z10" s="7">
        <v>89290</v>
      </c>
      <c r="AA10" s="7">
        <v>97783.85</v>
      </c>
      <c r="AB10" s="7">
        <v>23405.550000000003</v>
      </c>
      <c r="AC10" s="7">
        <v>23069.49</v>
      </c>
      <c r="AD10" s="7">
        <v>194338</v>
      </c>
      <c r="AE10" s="7">
        <v>0</v>
      </c>
      <c r="AF10" s="7">
        <v>0</v>
      </c>
      <c r="AG10" s="7">
        <v>194338</v>
      </c>
      <c r="AH10" s="7">
        <v>3384460.8600000003</v>
      </c>
      <c r="AI10" s="7">
        <v>12349396.960000001</v>
      </c>
    </row>
    <row r="11" spans="2:35" ht="14.45" customHeight="1" x14ac:dyDescent="0.3">
      <c r="B11" s="11">
        <v>6</v>
      </c>
      <c r="C11" s="4" t="s">
        <v>18</v>
      </c>
      <c r="D11" s="7">
        <v>5142253.42</v>
      </c>
      <c r="E11" s="7">
        <v>132593.99</v>
      </c>
      <c r="F11" s="7">
        <v>372051.52</v>
      </c>
      <c r="G11" s="7">
        <v>5646898.9299999997</v>
      </c>
      <c r="H11" s="7">
        <v>115228.68000000001</v>
      </c>
      <c r="I11" s="7">
        <v>6258.87</v>
      </c>
      <c r="J11" s="7">
        <v>166200.70000000001</v>
      </c>
      <c r="K11" s="7">
        <v>287688.25</v>
      </c>
      <c r="L11" s="7">
        <v>923253.19000000006</v>
      </c>
      <c r="M11" s="7">
        <v>-1369.14</v>
      </c>
      <c r="N11" s="7">
        <v>82484.479999999996</v>
      </c>
      <c r="O11" s="7">
        <v>1004368.53</v>
      </c>
      <c r="P11" s="7">
        <v>0</v>
      </c>
      <c r="Q11" s="7">
        <v>0</v>
      </c>
      <c r="R11" s="7">
        <v>0</v>
      </c>
      <c r="S11" s="7">
        <v>0</v>
      </c>
      <c r="T11" s="7">
        <v>126239.17</v>
      </c>
      <c r="U11" s="7">
        <v>-2669.33</v>
      </c>
      <c r="V11" s="7">
        <v>-28314.47</v>
      </c>
      <c r="W11" s="7">
        <v>95255.37</v>
      </c>
      <c r="X11" s="7">
        <v>9.15</v>
      </c>
      <c r="Y11" s="7">
        <v>46366.83</v>
      </c>
      <c r="Z11" s="7">
        <v>19871.509999999998</v>
      </c>
      <c r="AA11" s="7">
        <v>83087.899999999994</v>
      </c>
      <c r="AB11" s="7">
        <v>19872.43</v>
      </c>
      <c r="AC11" s="7">
        <v>19751.46</v>
      </c>
      <c r="AD11" s="7">
        <v>284151</v>
      </c>
      <c r="AE11" s="7">
        <v>0</v>
      </c>
      <c r="AF11" s="7">
        <v>0</v>
      </c>
      <c r="AG11" s="7">
        <v>284151</v>
      </c>
      <c r="AH11" s="7">
        <v>1099159.2000000002</v>
      </c>
      <c r="AI11" s="7">
        <v>8606480.5599999987</v>
      </c>
    </row>
    <row r="12" spans="2:35" ht="14.45" customHeight="1" x14ac:dyDescent="0.3">
      <c r="B12" s="11">
        <v>7</v>
      </c>
      <c r="C12" s="4" t="s">
        <v>19</v>
      </c>
      <c r="D12" s="7">
        <v>6862348.0299999993</v>
      </c>
      <c r="E12" s="7">
        <v>176847.21</v>
      </c>
      <c r="F12" s="7">
        <v>496491.82</v>
      </c>
      <c r="G12" s="7">
        <v>7535687.0599999996</v>
      </c>
      <c r="H12" s="7">
        <v>153764.09</v>
      </c>
      <c r="I12" s="7">
        <v>8347.76</v>
      </c>
      <c r="J12" s="7">
        <v>221794.96</v>
      </c>
      <c r="K12" s="7">
        <v>383906.81</v>
      </c>
      <c r="L12" s="7">
        <v>1232078.3</v>
      </c>
      <c r="M12" s="7">
        <v>-1826.09</v>
      </c>
      <c r="N12" s="7">
        <v>110073.12</v>
      </c>
      <c r="O12" s="7">
        <v>1340325.33</v>
      </c>
      <c r="P12" s="7">
        <v>431145.26</v>
      </c>
      <c r="Q12" s="7">
        <v>10354.68</v>
      </c>
      <c r="R12" s="7">
        <v>72666.28</v>
      </c>
      <c r="S12" s="7">
        <v>514166.22</v>
      </c>
      <c r="T12" s="7">
        <v>168456.72999999998</v>
      </c>
      <c r="U12" s="7">
        <v>-3560.21</v>
      </c>
      <c r="V12" s="7">
        <v>-37784.83</v>
      </c>
      <c r="W12" s="7">
        <v>127111.68999999999</v>
      </c>
      <c r="X12" s="7">
        <v>12.219999999999999</v>
      </c>
      <c r="Y12" s="7">
        <v>131267.56</v>
      </c>
      <c r="Z12" s="7">
        <v>56257.520000000004</v>
      </c>
      <c r="AA12" s="7">
        <v>110873.79999999999</v>
      </c>
      <c r="AB12" s="7">
        <v>26518.27</v>
      </c>
      <c r="AC12" s="7">
        <v>26354.82</v>
      </c>
      <c r="AD12" s="7">
        <v>356367</v>
      </c>
      <c r="AE12" s="7">
        <v>0</v>
      </c>
      <c r="AF12" s="7">
        <v>0</v>
      </c>
      <c r="AG12" s="7">
        <v>356367</v>
      </c>
      <c r="AH12" s="7">
        <v>6514776.8399999999</v>
      </c>
      <c r="AI12" s="7">
        <v>17123625.140000001</v>
      </c>
    </row>
    <row r="13" spans="2:35" ht="14.45" customHeight="1" x14ac:dyDescent="0.3">
      <c r="B13" s="11">
        <v>8</v>
      </c>
      <c r="C13" s="4" t="s">
        <v>20</v>
      </c>
      <c r="D13" s="7">
        <v>5269908.21</v>
      </c>
      <c r="E13" s="7">
        <v>138379.46</v>
      </c>
      <c r="F13" s="7">
        <v>381410.02</v>
      </c>
      <c r="G13" s="7">
        <v>5789697.6899999995</v>
      </c>
      <c r="H13" s="7">
        <v>118181.40999999999</v>
      </c>
      <c r="I13" s="7">
        <v>6531.96</v>
      </c>
      <c r="J13" s="7">
        <v>170328.95999999999</v>
      </c>
      <c r="K13" s="7">
        <v>295042.32999999996</v>
      </c>
      <c r="L13" s="7">
        <v>946225.31</v>
      </c>
      <c r="M13" s="7">
        <v>-1428.88</v>
      </c>
      <c r="N13" s="7">
        <v>84559.28</v>
      </c>
      <c r="O13" s="7">
        <v>1029355.7100000001</v>
      </c>
      <c r="P13" s="7">
        <v>2275877.8600000003</v>
      </c>
      <c r="Q13" s="7">
        <v>73978.720000000001</v>
      </c>
      <c r="R13" s="7">
        <v>8082.34</v>
      </c>
      <c r="S13" s="7">
        <v>2357938.9200000004</v>
      </c>
      <c r="T13" s="7">
        <v>129474.38</v>
      </c>
      <c r="U13" s="7">
        <v>-2785.8</v>
      </c>
      <c r="V13" s="7">
        <v>-29026.69</v>
      </c>
      <c r="W13" s="7">
        <v>97661.89</v>
      </c>
      <c r="X13" s="7">
        <v>9.3999999999999986</v>
      </c>
      <c r="Y13" s="7">
        <v>89986.94</v>
      </c>
      <c r="Z13" s="7">
        <v>38565.83</v>
      </c>
      <c r="AA13" s="7">
        <v>85225.41</v>
      </c>
      <c r="AB13" s="7">
        <v>20381.650000000001</v>
      </c>
      <c r="AC13" s="7">
        <v>20278.900000000001</v>
      </c>
      <c r="AD13" s="7">
        <v>0</v>
      </c>
      <c r="AE13" s="7">
        <v>0</v>
      </c>
      <c r="AF13" s="7">
        <v>0</v>
      </c>
      <c r="AG13" s="7">
        <v>0</v>
      </c>
      <c r="AH13" s="7">
        <v>7342414.4700000007</v>
      </c>
      <c r="AI13" s="7">
        <v>17166559.140000001</v>
      </c>
    </row>
    <row r="14" spans="2:35" ht="14.45" customHeight="1" x14ac:dyDescent="0.3">
      <c r="B14" s="11">
        <v>9</v>
      </c>
      <c r="C14" s="4" t="s">
        <v>21</v>
      </c>
      <c r="D14" s="7">
        <v>10455775.940000001</v>
      </c>
      <c r="E14" s="7">
        <v>269373.88</v>
      </c>
      <c r="F14" s="7">
        <v>756346.42</v>
      </c>
      <c r="G14" s="7">
        <v>11481496.240000002</v>
      </c>
      <c r="H14" s="7">
        <v>234183.53000000003</v>
      </c>
      <c r="I14" s="7">
        <v>12715.32</v>
      </c>
      <c r="J14" s="7">
        <v>337934.05</v>
      </c>
      <c r="K14" s="7">
        <v>584832.9</v>
      </c>
      <c r="L14" s="7">
        <v>1877192.71</v>
      </c>
      <c r="M14" s="7">
        <v>-2781.5</v>
      </c>
      <c r="N14" s="7">
        <v>167683.35</v>
      </c>
      <c r="O14" s="7">
        <v>2042094.56</v>
      </c>
      <c r="P14" s="7">
        <v>693073.76</v>
      </c>
      <c r="Q14" s="7">
        <v>18974.84</v>
      </c>
      <c r="R14" s="7">
        <v>71535.899999999994</v>
      </c>
      <c r="S14" s="7">
        <v>783584.5</v>
      </c>
      <c r="T14" s="7">
        <v>256560.15</v>
      </c>
      <c r="U14" s="7">
        <v>-5422.92</v>
      </c>
      <c r="V14" s="7">
        <v>-57560.71</v>
      </c>
      <c r="W14" s="7">
        <v>193576.52</v>
      </c>
      <c r="X14" s="7">
        <v>18.59</v>
      </c>
      <c r="Y14" s="7">
        <v>186449.44</v>
      </c>
      <c r="Z14" s="7">
        <v>79906.899999999994</v>
      </c>
      <c r="AA14" s="7">
        <v>168852.46000000002</v>
      </c>
      <c r="AB14" s="7">
        <v>40387.47</v>
      </c>
      <c r="AC14" s="7">
        <v>40115.85</v>
      </c>
      <c r="AD14" s="7">
        <v>0</v>
      </c>
      <c r="AE14" s="7">
        <v>0</v>
      </c>
      <c r="AF14" s="7">
        <v>0</v>
      </c>
      <c r="AG14" s="7">
        <v>0</v>
      </c>
      <c r="AH14" s="7">
        <v>4665467.25</v>
      </c>
      <c r="AI14" s="7">
        <v>20266782.68</v>
      </c>
    </row>
    <row r="15" spans="2:35" ht="14.45" customHeight="1" x14ac:dyDescent="0.3">
      <c r="B15" s="11">
        <v>10</v>
      </c>
      <c r="C15" s="4" t="s">
        <v>22</v>
      </c>
      <c r="D15" s="7">
        <v>8774644.0099999998</v>
      </c>
      <c r="E15" s="7">
        <v>223654.38</v>
      </c>
      <c r="F15" s="7">
        <v>634277.85</v>
      </c>
      <c r="G15" s="7">
        <v>9632576.2400000002</v>
      </c>
      <c r="H15" s="7">
        <v>196184.33000000002</v>
      </c>
      <c r="I15" s="7">
        <v>10557.21</v>
      </c>
      <c r="J15" s="7">
        <v>283590.40999999997</v>
      </c>
      <c r="K15" s="7">
        <v>490331.94999999995</v>
      </c>
      <c r="L15" s="7">
        <v>1575170.73</v>
      </c>
      <c r="M15" s="7">
        <v>-2309.41</v>
      </c>
      <c r="N15" s="7">
        <v>140620.53</v>
      </c>
      <c r="O15" s="7">
        <v>1713481.85</v>
      </c>
      <c r="P15" s="7">
        <v>692181.67</v>
      </c>
      <c r="Q15" s="7">
        <v>16935.53</v>
      </c>
      <c r="R15" s="7">
        <v>110605.52</v>
      </c>
      <c r="S15" s="7">
        <v>819722.72000000009</v>
      </c>
      <c r="T15" s="7">
        <v>214928.78</v>
      </c>
      <c r="U15" s="7">
        <v>-4502.5200000000004</v>
      </c>
      <c r="V15" s="7">
        <v>-48270.85</v>
      </c>
      <c r="W15" s="7">
        <v>162155.41</v>
      </c>
      <c r="X15" s="7">
        <v>15.55</v>
      </c>
      <c r="Y15" s="7">
        <v>200781.88</v>
      </c>
      <c r="Z15" s="7">
        <v>86049.38</v>
      </c>
      <c r="AA15" s="7">
        <v>141422.54</v>
      </c>
      <c r="AB15" s="7">
        <v>33834.1</v>
      </c>
      <c r="AC15" s="7">
        <v>33526.58</v>
      </c>
      <c r="AD15" s="7">
        <v>0</v>
      </c>
      <c r="AE15" s="7">
        <v>0</v>
      </c>
      <c r="AF15" s="7">
        <v>0</v>
      </c>
      <c r="AG15" s="7">
        <v>0</v>
      </c>
      <c r="AH15" s="7">
        <v>3640809.42</v>
      </c>
      <c r="AI15" s="7">
        <v>16954707.620000001</v>
      </c>
    </row>
    <row r="16" spans="2:35" ht="14.45" customHeight="1" x14ac:dyDescent="0.3">
      <c r="B16" s="11">
        <v>11</v>
      </c>
      <c r="C16" s="4" t="s">
        <v>23</v>
      </c>
      <c r="D16" s="7">
        <v>25973972.890000001</v>
      </c>
      <c r="E16" s="7">
        <v>658792.24</v>
      </c>
      <c r="F16" s="7">
        <v>1876710.37</v>
      </c>
      <c r="G16" s="7">
        <v>28509475.5</v>
      </c>
      <c r="H16" s="7">
        <v>580106.27</v>
      </c>
      <c r="I16" s="7">
        <v>31097.14</v>
      </c>
      <c r="J16" s="7">
        <v>839444.79</v>
      </c>
      <c r="K16" s="7">
        <v>1450648.2000000002</v>
      </c>
      <c r="L16" s="7">
        <v>4662334.3500000006</v>
      </c>
      <c r="M16" s="7">
        <v>-6802.54</v>
      </c>
      <c r="N16" s="7">
        <v>416070.03</v>
      </c>
      <c r="O16" s="7">
        <v>5071601.8400000008</v>
      </c>
      <c r="P16" s="7">
        <v>1260772.73</v>
      </c>
      <c r="Q16" s="7">
        <v>29698.84</v>
      </c>
      <c r="R16" s="7">
        <v>223781.49</v>
      </c>
      <c r="S16" s="7">
        <v>1514253.06</v>
      </c>
      <c r="T16" s="7">
        <v>635530.31000000006</v>
      </c>
      <c r="U16" s="7">
        <v>-13262.53</v>
      </c>
      <c r="V16" s="7">
        <v>-142824.48000000001</v>
      </c>
      <c r="W16" s="7">
        <v>479443.30000000005</v>
      </c>
      <c r="X16" s="7">
        <v>45.88</v>
      </c>
      <c r="Y16" s="7">
        <v>395231.93</v>
      </c>
      <c r="Z16" s="7">
        <v>169385.12</v>
      </c>
      <c r="AA16" s="7">
        <v>418121.91000000003</v>
      </c>
      <c r="AB16" s="7">
        <v>100045.57</v>
      </c>
      <c r="AC16" s="7">
        <v>98992.19</v>
      </c>
      <c r="AD16" s="7">
        <v>1397431</v>
      </c>
      <c r="AE16" s="7">
        <v>0</v>
      </c>
      <c r="AF16" s="7">
        <v>0</v>
      </c>
      <c r="AG16" s="7">
        <v>1397431</v>
      </c>
      <c r="AH16" s="7">
        <v>5349203.07</v>
      </c>
      <c r="AI16" s="7">
        <v>44953878.57</v>
      </c>
    </row>
    <row r="17" spans="2:35" ht="14.45" customHeight="1" x14ac:dyDescent="0.3">
      <c r="B17" s="11">
        <v>12</v>
      </c>
      <c r="C17" s="4" t="s">
        <v>24</v>
      </c>
      <c r="D17" s="7">
        <v>5187299.22</v>
      </c>
      <c r="E17" s="7">
        <v>134281.54</v>
      </c>
      <c r="F17" s="7">
        <v>375408.5</v>
      </c>
      <c r="G17" s="7">
        <v>5696989.2599999998</v>
      </c>
      <c r="H17" s="7">
        <v>116311.76000000001</v>
      </c>
      <c r="I17" s="7">
        <v>6338.53</v>
      </c>
      <c r="J17" s="7">
        <v>167658.51</v>
      </c>
      <c r="K17" s="7">
        <v>290308.80000000005</v>
      </c>
      <c r="L17" s="7">
        <v>931382.90999999992</v>
      </c>
      <c r="M17" s="7">
        <v>-1386.56</v>
      </c>
      <c r="N17" s="7">
        <v>83228.73</v>
      </c>
      <c r="O17" s="7">
        <v>1013225.0799999998</v>
      </c>
      <c r="P17" s="7">
        <v>219534.84</v>
      </c>
      <c r="Q17" s="7">
        <v>5222.29</v>
      </c>
      <c r="R17" s="7">
        <v>37976.769999999997</v>
      </c>
      <c r="S17" s="7">
        <v>262733.90000000002</v>
      </c>
      <c r="T17" s="7">
        <v>127426.00999999998</v>
      </c>
      <c r="U17" s="7">
        <v>-2703.3</v>
      </c>
      <c r="V17" s="7">
        <v>-28569.95</v>
      </c>
      <c r="W17" s="7">
        <v>96152.75999999998</v>
      </c>
      <c r="X17" s="7">
        <v>9.25</v>
      </c>
      <c r="Y17" s="7">
        <v>64779.420000000006</v>
      </c>
      <c r="Z17" s="7">
        <v>27762.6</v>
      </c>
      <c r="AA17" s="7">
        <v>83875.570000000007</v>
      </c>
      <c r="AB17" s="7">
        <v>20059.22</v>
      </c>
      <c r="AC17" s="7">
        <v>19954.14</v>
      </c>
      <c r="AD17" s="7">
        <v>0</v>
      </c>
      <c r="AE17" s="7">
        <v>0</v>
      </c>
      <c r="AF17" s="7">
        <v>0</v>
      </c>
      <c r="AG17" s="7">
        <v>0</v>
      </c>
      <c r="AH17" s="7">
        <v>2995656.81</v>
      </c>
      <c r="AI17" s="7">
        <v>10571506.809999999</v>
      </c>
    </row>
    <row r="18" spans="2:35" ht="14.45" customHeight="1" x14ac:dyDescent="0.3">
      <c r="B18" s="11">
        <v>13</v>
      </c>
      <c r="C18" s="4" t="s">
        <v>25</v>
      </c>
      <c r="D18" s="7">
        <v>5286202.91</v>
      </c>
      <c r="E18" s="7">
        <v>132802.53</v>
      </c>
      <c r="F18" s="7">
        <v>381814.55</v>
      </c>
      <c r="G18" s="7">
        <v>5800819.9900000002</v>
      </c>
      <c r="H18" s="7">
        <v>117963.29000000001</v>
      </c>
      <c r="I18" s="7">
        <v>6268.71</v>
      </c>
      <c r="J18" s="7">
        <v>170840.59</v>
      </c>
      <c r="K18" s="7">
        <v>295072.59000000003</v>
      </c>
      <c r="L18" s="7">
        <v>948817.88000000012</v>
      </c>
      <c r="M18" s="7">
        <v>-1371.29</v>
      </c>
      <c r="N18" s="7">
        <v>84648.960000000006</v>
      </c>
      <c r="O18" s="7">
        <v>1032095.55</v>
      </c>
      <c r="P18" s="7">
        <v>327743.46999999997</v>
      </c>
      <c r="Q18" s="7">
        <v>8255.35</v>
      </c>
      <c r="R18" s="7">
        <v>47774.63</v>
      </c>
      <c r="S18" s="7">
        <v>383773.44999999995</v>
      </c>
      <c r="T18" s="7">
        <v>129233.28</v>
      </c>
      <c r="U18" s="7">
        <v>-2673.52</v>
      </c>
      <c r="V18" s="7">
        <v>-29057.48</v>
      </c>
      <c r="W18" s="7">
        <v>97502.28</v>
      </c>
      <c r="X18" s="7">
        <v>9.32</v>
      </c>
      <c r="Y18" s="7">
        <v>94338.57</v>
      </c>
      <c r="Z18" s="7">
        <v>40430.82</v>
      </c>
      <c r="AA18" s="7">
        <v>85015.069999999992</v>
      </c>
      <c r="AB18" s="7">
        <v>20344.04</v>
      </c>
      <c r="AC18" s="7">
        <v>20106.769999999997</v>
      </c>
      <c r="AD18" s="7">
        <v>33689</v>
      </c>
      <c r="AE18" s="7">
        <v>0</v>
      </c>
      <c r="AF18" s="7">
        <v>0</v>
      </c>
      <c r="AG18" s="7">
        <v>33689</v>
      </c>
      <c r="AH18" s="7">
        <v>1709525.67</v>
      </c>
      <c r="AI18" s="7">
        <v>9612723.120000001</v>
      </c>
    </row>
    <row r="19" spans="2:35" ht="14.45" customHeight="1" x14ac:dyDescent="0.3">
      <c r="B19" s="11">
        <v>14</v>
      </c>
      <c r="C19" s="4" t="s">
        <v>26</v>
      </c>
      <c r="D19" s="7">
        <v>3804803.46</v>
      </c>
      <c r="E19" s="7">
        <v>98130.83</v>
      </c>
      <c r="F19" s="7">
        <v>275292.88</v>
      </c>
      <c r="G19" s="7">
        <v>4178227.17</v>
      </c>
      <c r="H19" s="7">
        <v>85265.1</v>
      </c>
      <c r="I19" s="7">
        <v>4632.09</v>
      </c>
      <c r="J19" s="7">
        <v>122973.68</v>
      </c>
      <c r="K19" s="7">
        <v>212870.87</v>
      </c>
      <c r="L19" s="7">
        <v>683127.63</v>
      </c>
      <c r="M19" s="7">
        <v>-1013.28</v>
      </c>
      <c r="N19" s="7">
        <v>61032.92</v>
      </c>
      <c r="O19" s="7">
        <v>743147.27</v>
      </c>
      <c r="P19" s="7">
        <v>56770.8</v>
      </c>
      <c r="Q19" s="7">
        <v>1356.69</v>
      </c>
      <c r="R19" s="7">
        <v>9699.68</v>
      </c>
      <c r="S19" s="7">
        <v>67827.170000000013</v>
      </c>
      <c r="T19" s="7">
        <v>93412.489999999991</v>
      </c>
      <c r="U19" s="7">
        <v>-1975.53</v>
      </c>
      <c r="V19" s="7">
        <v>-20950.79</v>
      </c>
      <c r="W19" s="7">
        <v>70486.169999999984</v>
      </c>
      <c r="X19" s="7">
        <v>6.7700000000000005</v>
      </c>
      <c r="Y19" s="7">
        <v>16240.759999999998</v>
      </c>
      <c r="Z19" s="7">
        <v>6960.33</v>
      </c>
      <c r="AA19" s="7">
        <v>61482.630000000005</v>
      </c>
      <c r="AB19" s="7">
        <v>14704.880000000001</v>
      </c>
      <c r="AC19" s="7">
        <v>14616.82</v>
      </c>
      <c r="AD19" s="7">
        <v>413190</v>
      </c>
      <c r="AE19" s="7">
        <v>0</v>
      </c>
      <c r="AF19" s="7">
        <v>0</v>
      </c>
      <c r="AG19" s="7">
        <v>413190</v>
      </c>
      <c r="AH19" s="7">
        <v>569243.67000000004</v>
      </c>
      <c r="AI19" s="7">
        <v>6369004.5099999998</v>
      </c>
    </row>
    <row r="20" spans="2:35" ht="14.45" customHeight="1" x14ac:dyDescent="0.3">
      <c r="B20" s="11">
        <v>15</v>
      </c>
      <c r="C20" s="4" t="s">
        <v>27</v>
      </c>
      <c r="D20" s="7">
        <v>4204316.62</v>
      </c>
      <c r="E20" s="7">
        <v>108715.01</v>
      </c>
      <c r="F20" s="7">
        <v>304162.12</v>
      </c>
      <c r="G20" s="7">
        <v>4617193.75</v>
      </c>
      <c r="H20" s="7">
        <v>94190.15</v>
      </c>
      <c r="I20" s="7">
        <v>5131.7</v>
      </c>
      <c r="J20" s="7">
        <v>135885.48000000001</v>
      </c>
      <c r="K20" s="7">
        <v>235207.33000000002</v>
      </c>
      <c r="L20" s="7">
        <v>754841.63</v>
      </c>
      <c r="M20" s="7">
        <v>-1122.57</v>
      </c>
      <c r="N20" s="7">
        <v>67433.279999999999</v>
      </c>
      <c r="O20" s="7">
        <v>821152.34000000008</v>
      </c>
      <c r="P20" s="7">
        <v>32540.66</v>
      </c>
      <c r="Q20" s="7">
        <v>768.92</v>
      </c>
      <c r="R20" s="7">
        <v>5729.32</v>
      </c>
      <c r="S20" s="7">
        <v>39038.9</v>
      </c>
      <c r="T20" s="7">
        <v>103190.26000000001</v>
      </c>
      <c r="U20" s="7">
        <v>-2188.6</v>
      </c>
      <c r="V20" s="7">
        <v>-23147.84</v>
      </c>
      <c r="W20" s="7">
        <v>77853.820000000007</v>
      </c>
      <c r="X20" s="7">
        <v>7.47</v>
      </c>
      <c r="Y20" s="7">
        <v>9821.11</v>
      </c>
      <c r="Z20" s="7">
        <v>4209.05</v>
      </c>
      <c r="AA20" s="7">
        <v>67915.75</v>
      </c>
      <c r="AB20" s="7">
        <v>16244.11</v>
      </c>
      <c r="AC20" s="7">
        <v>16140.369999999999</v>
      </c>
      <c r="AD20" s="7">
        <v>0</v>
      </c>
      <c r="AE20" s="7">
        <v>0</v>
      </c>
      <c r="AF20" s="7">
        <v>0</v>
      </c>
      <c r="AG20" s="7">
        <v>0</v>
      </c>
      <c r="AH20" s="7">
        <v>508597.55999999994</v>
      </c>
      <c r="AI20" s="7">
        <v>6413381.5600000005</v>
      </c>
    </row>
    <row r="21" spans="2:35" ht="14.45" customHeight="1" x14ac:dyDescent="0.3">
      <c r="B21" s="11">
        <v>16</v>
      </c>
      <c r="C21" s="4" t="s">
        <v>28</v>
      </c>
      <c r="D21" s="7">
        <v>55270970.420000002</v>
      </c>
      <c r="E21" s="7">
        <v>1325158.8</v>
      </c>
      <c r="F21" s="7">
        <v>3976786.05</v>
      </c>
      <c r="G21" s="7">
        <v>60572915.269999996</v>
      </c>
      <c r="H21" s="7">
        <v>1221825.73</v>
      </c>
      <c r="I21" s="7">
        <v>62551.8</v>
      </c>
      <c r="J21" s="7">
        <v>1785960.87</v>
      </c>
      <c r="K21" s="7">
        <v>3070338.4000000004</v>
      </c>
      <c r="L21" s="7">
        <v>9913956.2100000009</v>
      </c>
      <c r="M21" s="7">
        <v>-13683.3</v>
      </c>
      <c r="N21" s="7">
        <v>881660.54</v>
      </c>
      <c r="O21" s="7">
        <v>10781933.449999999</v>
      </c>
      <c r="P21" s="7">
        <v>0</v>
      </c>
      <c r="Q21" s="7">
        <v>0</v>
      </c>
      <c r="R21" s="7">
        <v>0</v>
      </c>
      <c r="S21" s="7">
        <v>0</v>
      </c>
      <c r="T21" s="7">
        <v>1338514.03</v>
      </c>
      <c r="U21" s="7">
        <v>-26677.54</v>
      </c>
      <c r="V21" s="7">
        <v>-302647.88</v>
      </c>
      <c r="W21" s="7">
        <v>1009188.61</v>
      </c>
      <c r="X21" s="7">
        <v>95.42</v>
      </c>
      <c r="Y21" s="7">
        <v>1442330.26</v>
      </c>
      <c r="Z21" s="7">
        <v>618141.54</v>
      </c>
      <c r="AA21" s="7">
        <v>879501.96</v>
      </c>
      <c r="AB21" s="7">
        <v>210716.99000000002</v>
      </c>
      <c r="AC21" s="7">
        <v>205577.2</v>
      </c>
      <c r="AD21" s="7">
        <v>1839079</v>
      </c>
      <c r="AE21" s="7">
        <v>124145.29</v>
      </c>
      <c r="AF21" s="7">
        <v>30390.76</v>
      </c>
      <c r="AG21" s="7">
        <v>1993615.05</v>
      </c>
      <c r="AH21" s="7">
        <v>14747132.640000001</v>
      </c>
      <c r="AI21" s="7">
        <v>95531486.789999992</v>
      </c>
    </row>
    <row r="22" spans="2:35" ht="14.45" customHeight="1" x14ac:dyDescent="0.3">
      <c r="B22" s="11">
        <v>17</v>
      </c>
      <c r="C22" s="4" t="s">
        <v>29</v>
      </c>
      <c r="D22" s="7">
        <v>5431550.0199999996</v>
      </c>
      <c r="E22" s="7">
        <v>138683.41</v>
      </c>
      <c r="F22" s="7">
        <v>392789.95</v>
      </c>
      <c r="G22" s="7">
        <v>5963023.3799999999</v>
      </c>
      <c r="H22" s="7">
        <v>121566.16</v>
      </c>
      <c r="I22" s="7">
        <v>6546.31</v>
      </c>
      <c r="J22" s="7">
        <v>175547.2</v>
      </c>
      <c r="K22" s="7">
        <v>303659.67000000004</v>
      </c>
      <c r="L22" s="7">
        <v>975111.36</v>
      </c>
      <c r="M22" s="7">
        <v>-1432.01</v>
      </c>
      <c r="N22" s="7">
        <v>87082.23</v>
      </c>
      <c r="O22" s="7">
        <v>1060761.58</v>
      </c>
      <c r="P22" s="7">
        <v>0</v>
      </c>
      <c r="Q22" s="7">
        <v>0</v>
      </c>
      <c r="R22" s="7">
        <v>0</v>
      </c>
      <c r="S22" s="7">
        <v>0</v>
      </c>
      <c r="T22" s="7">
        <v>133181.68</v>
      </c>
      <c r="U22" s="7">
        <v>-2791.92</v>
      </c>
      <c r="V22" s="7">
        <v>-29892.74</v>
      </c>
      <c r="W22" s="7">
        <v>100497.01999999999</v>
      </c>
      <c r="X22" s="7">
        <v>9.64</v>
      </c>
      <c r="Y22" s="7">
        <v>40713.699999999997</v>
      </c>
      <c r="Z22" s="7">
        <v>17448.73</v>
      </c>
      <c r="AA22" s="7">
        <v>87644.450000000012</v>
      </c>
      <c r="AB22" s="7">
        <v>20965.38</v>
      </c>
      <c r="AC22" s="7">
        <v>20804.25</v>
      </c>
      <c r="AD22" s="7">
        <v>0</v>
      </c>
      <c r="AE22" s="7">
        <v>0</v>
      </c>
      <c r="AF22" s="7">
        <v>0</v>
      </c>
      <c r="AG22" s="7">
        <v>0</v>
      </c>
      <c r="AH22" s="7">
        <v>1026460.6799999999</v>
      </c>
      <c r="AI22" s="7">
        <v>8641988.4800000004</v>
      </c>
    </row>
    <row r="23" spans="2:35" ht="14.45" customHeight="1" x14ac:dyDescent="0.3">
      <c r="B23" s="11">
        <v>18</v>
      </c>
      <c r="C23" s="4" t="s">
        <v>30</v>
      </c>
      <c r="D23" s="7">
        <v>375172139.04000002</v>
      </c>
      <c r="E23" s="7">
        <v>7849526.3300000001</v>
      </c>
      <c r="F23" s="7">
        <v>26762530.5</v>
      </c>
      <c r="G23" s="7">
        <v>409784195.87</v>
      </c>
      <c r="H23" s="7">
        <v>8119336.0999999996</v>
      </c>
      <c r="I23" s="7">
        <v>370523.17</v>
      </c>
      <c r="J23" s="7">
        <v>12118382.85</v>
      </c>
      <c r="K23" s="7">
        <v>20608242.119999997</v>
      </c>
      <c r="L23" s="7">
        <v>67195147.700000003</v>
      </c>
      <c r="M23" s="7">
        <v>-81052.479999999996</v>
      </c>
      <c r="N23" s="7">
        <v>5933300.6200000001</v>
      </c>
      <c r="O23" s="7">
        <v>73047395.840000004</v>
      </c>
      <c r="P23" s="7">
        <v>27713083.419999998</v>
      </c>
      <c r="Q23" s="7">
        <v>686192.48</v>
      </c>
      <c r="R23" s="7">
        <v>4270139.93</v>
      </c>
      <c r="S23" s="7">
        <v>32669415.829999998</v>
      </c>
      <c r="T23" s="7">
        <v>8894110.8000000007</v>
      </c>
      <c r="U23" s="7">
        <v>-158023.37</v>
      </c>
      <c r="V23" s="7">
        <v>-2036725.9</v>
      </c>
      <c r="W23" s="7">
        <v>6699361.5300000012</v>
      </c>
      <c r="X23" s="7">
        <v>616.91</v>
      </c>
      <c r="Y23" s="7">
        <v>7486993.7699999996</v>
      </c>
      <c r="Z23" s="7">
        <v>3208711.62</v>
      </c>
      <c r="AA23" s="7">
        <v>5828436.1500000004</v>
      </c>
      <c r="AB23" s="7">
        <v>1400266.82</v>
      </c>
      <c r="AC23" s="7">
        <v>1325307.3999999999</v>
      </c>
      <c r="AD23" s="7">
        <v>41356222</v>
      </c>
      <c r="AE23" s="7">
        <v>-124145.29</v>
      </c>
      <c r="AF23" s="7">
        <v>0</v>
      </c>
      <c r="AG23" s="7">
        <v>41232076.710000001</v>
      </c>
      <c r="AH23" s="7">
        <v>65091219.780000001</v>
      </c>
      <c r="AI23" s="7">
        <v>668382240.35000002</v>
      </c>
    </row>
    <row r="24" spans="2:35" ht="14.45" customHeight="1" x14ac:dyDescent="0.3">
      <c r="B24" s="11">
        <v>19</v>
      </c>
      <c r="C24" s="4" t="s">
        <v>31</v>
      </c>
      <c r="D24" s="7">
        <v>4808697.53</v>
      </c>
      <c r="E24" s="7">
        <v>123162.65</v>
      </c>
      <c r="F24" s="7">
        <v>347825.82</v>
      </c>
      <c r="G24" s="7">
        <v>5279686.0000000009</v>
      </c>
      <c r="H24" s="7">
        <v>107684.76000000001</v>
      </c>
      <c r="I24" s="7">
        <v>5813.68</v>
      </c>
      <c r="J24" s="7">
        <v>155418.19</v>
      </c>
      <c r="K24" s="7">
        <v>268916.63</v>
      </c>
      <c r="L24" s="7">
        <v>863326.03</v>
      </c>
      <c r="M24" s="7">
        <v>-1271.75</v>
      </c>
      <c r="N24" s="7">
        <v>77113.600000000006</v>
      </c>
      <c r="O24" s="7">
        <v>939167.88</v>
      </c>
      <c r="P24" s="7">
        <v>0</v>
      </c>
      <c r="Q24" s="7">
        <v>0</v>
      </c>
      <c r="R24" s="7">
        <v>0</v>
      </c>
      <c r="S24" s="7">
        <v>0</v>
      </c>
      <c r="T24" s="7">
        <v>117974.14</v>
      </c>
      <c r="U24" s="7">
        <v>-2479.46</v>
      </c>
      <c r="V24" s="7">
        <v>-26470.81</v>
      </c>
      <c r="W24" s="7">
        <v>89023.87</v>
      </c>
      <c r="X24" s="7">
        <v>8.5500000000000007</v>
      </c>
      <c r="Y24" s="7">
        <v>49680.46</v>
      </c>
      <c r="Z24" s="7">
        <v>21291.629999999997</v>
      </c>
      <c r="AA24" s="7">
        <v>77641.88</v>
      </c>
      <c r="AB24" s="7">
        <v>18571.39</v>
      </c>
      <c r="AC24" s="7">
        <v>18442.300000000003</v>
      </c>
      <c r="AD24" s="7">
        <v>0</v>
      </c>
      <c r="AE24" s="7">
        <v>0</v>
      </c>
      <c r="AF24" s="7">
        <v>0</v>
      </c>
      <c r="AG24" s="7">
        <v>0</v>
      </c>
      <c r="AH24" s="7">
        <v>1561758.81</v>
      </c>
      <c r="AI24" s="7">
        <v>8324189.4000000004</v>
      </c>
    </row>
    <row r="25" spans="2:35" ht="14.45" customHeight="1" x14ac:dyDescent="0.3">
      <c r="B25" s="11">
        <v>20</v>
      </c>
      <c r="C25" s="4" t="s">
        <v>32</v>
      </c>
      <c r="D25" s="7">
        <v>49223255.279999994</v>
      </c>
      <c r="E25" s="7">
        <v>1205551.92</v>
      </c>
      <c r="F25" s="7">
        <v>3545815.3</v>
      </c>
      <c r="G25" s="7">
        <v>53974622.499999993</v>
      </c>
      <c r="H25" s="7">
        <v>1091272.45</v>
      </c>
      <c r="I25" s="7">
        <v>56905.97</v>
      </c>
      <c r="J25" s="7">
        <v>1590622.94</v>
      </c>
      <c r="K25" s="7">
        <v>2738801.36</v>
      </c>
      <c r="L25" s="7">
        <v>8830969.0399999991</v>
      </c>
      <c r="M25" s="7">
        <v>-12448.26</v>
      </c>
      <c r="N25" s="7">
        <v>786113.56</v>
      </c>
      <c r="O25" s="7">
        <v>9604634.3399999999</v>
      </c>
      <c r="P25" s="7">
        <v>3946599.06</v>
      </c>
      <c r="Q25" s="7">
        <v>98196.93</v>
      </c>
      <c r="R25" s="7">
        <v>598840.49</v>
      </c>
      <c r="S25" s="7">
        <v>4643636.4800000004</v>
      </c>
      <c r="T25" s="7">
        <v>1195504.1499999999</v>
      </c>
      <c r="U25" s="7">
        <v>-24269.66</v>
      </c>
      <c r="V25" s="7">
        <v>-269849.44</v>
      </c>
      <c r="W25" s="7">
        <v>901385.05</v>
      </c>
      <c r="X25" s="7">
        <v>85.53</v>
      </c>
      <c r="Y25" s="7">
        <v>1201736.95</v>
      </c>
      <c r="Z25" s="7">
        <v>515030.12</v>
      </c>
      <c r="AA25" s="7">
        <v>785815.75</v>
      </c>
      <c r="AB25" s="7">
        <v>188201.66999999998</v>
      </c>
      <c r="AC25" s="7">
        <v>184345.89</v>
      </c>
      <c r="AD25" s="7">
        <v>790618</v>
      </c>
      <c r="AE25" s="7">
        <v>0</v>
      </c>
      <c r="AF25" s="7">
        <v>0</v>
      </c>
      <c r="AG25" s="7">
        <v>790618</v>
      </c>
      <c r="AH25" s="7">
        <v>13340195.700000001</v>
      </c>
      <c r="AI25" s="7">
        <v>88869109.340000004</v>
      </c>
    </row>
    <row r="26" spans="2:35" ht="14.45" customHeight="1" x14ac:dyDescent="0.3">
      <c r="B26" s="11">
        <v>21</v>
      </c>
      <c r="C26" s="4" t="s">
        <v>33</v>
      </c>
      <c r="D26" s="7">
        <v>4634633.72</v>
      </c>
      <c r="E26" s="7">
        <v>119634.14</v>
      </c>
      <c r="F26" s="7">
        <v>335385.68</v>
      </c>
      <c r="G26" s="7">
        <v>5089653.5399999991</v>
      </c>
      <c r="H26" s="7">
        <v>103900.07</v>
      </c>
      <c r="I26" s="7">
        <v>5647.12</v>
      </c>
      <c r="J26" s="7">
        <v>149795.32</v>
      </c>
      <c r="K26" s="7">
        <v>259342.51</v>
      </c>
      <c r="L26" s="7">
        <v>832140.27</v>
      </c>
      <c r="M26" s="7">
        <v>-1235.32</v>
      </c>
      <c r="N26" s="7">
        <v>74355.600000000006</v>
      </c>
      <c r="O26" s="7">
        <v>905260.55</v>
      </c>
      <c r="P26" s="7">
        <v>61875.319999999992</v>
      </c>
      <c r="Q26" s="7">
        <v>1512.9</v>
      </c>
      <c r="R26" s="7">
        <v>9906.6299999999992</v>
      </c>
      <c r="S26" s="7">
        <v>73294.849999999991</v>
      </c>
      <c r="T26" s="7">
        <v>113828.23000000001</v>
      </c>
      <c r="U26" s="7">
        <v>-2408.42</v>
      </c>
      <c r="V26" s="7">
        <v>-25524.07</v>
      </c>
      <c r="W26" s="7">
        <v>85895.74000000002</v>
      </c>
      <c r="X26" s="7">
        <v>8.25</v>
      </c>
      <c r="Y26" s="7">
        <v>19610.28</v>
      </c>
      <c r="Z26" s="7">
        <v>8404.41</v>
      </c>
      <c r="AA26" s="7">
        <v>74923.38</v>
      </c>
      <c r="AB26" s="7">
        <v>17918.68</v>
      </c>
      <c r="AC26" s="7">
        <v>17820.3</v>
      </c>
      <c r="AD26" s="7">
        <v>139281</v>
      </c>
      <c r="AE26" s="7">
        <v>0</v>
      </c>
      <c r="AF26" s="7">
        <v>0</v>
      </c>
      <c r="AG26" s="7">
        <v>139281</v>
      </c>
      <c r="AH26" s="7">
        <v>839821.11</v>
      </c>
      <c r="AI26" s="7">
        <v>7531234.5999999996</v>
      </c>
    </row>
    <row r="27" spans="2:35" ht="14.45" customHeight="1" x14ac:dyDescent="0.3">
      <c r="B27" s="11">
        <v>22</v>
      </c>
      <c r="C27" s="4" t="s">
        <v>34</v>
      </c>
      <c r="D27" s="7">
        <v>3859166.92</v>
      </c>
      <c r="E27" s="7">
        <v>99952</v>
      </c>
      <c r="F27" s="7">
        <v>279305.84999999998</v>
      </c>
      <c r="G27" s="7">
        <v>4238424.7699999996</v>
      </c>
      <c r="H27" s="7">
        <v>86543.290000000008</v>
      </c>
      <c r="I27" s="7">
        <v>4718.0600000000004</v>
      </c>
      <c r="J27" s="7">
        <v>124732.29</v>
      </c>
      <c r="K27" s="7">
        <v>215993.64</v>
      </c>
      <c r="L27" s="7">
        <v>692922.42999999993</v>
      </c>
      <c r="M27" s="7">
        <v>-1032.08</v>
      </c>
      <c r="N27" s="7">
        <v>61922.6</v>
      </c>
      <c r="O27" s="7">
        <v>753812.95</v>
      </c>
      <c r="P27" s="7">
        <v>52128.36</v>
      </c>
      <c r="Q27" s="7">
        <v>1464.71</v>
      </c>
      <c r="R27" s="7">
        <v>4650.6099999999997</v>
      </c>
      <c r="S27" s="7">
        <v>58243.68</v>
      </c>
      <c r="T27" s="7">
        <v>94813.03</v>
      </c>
      <c r="U27" s="7">
        <v>-2012.19</v>
      </c>
      <c r="V27" s="7">
        <v>-21256.19</v>
      </c>
      <c r="W27" s="7">
        <v>71544.649999999994</v>
      </c>
      <c r="X27" s="7">
        <v>6.8800000000000008</v>
      </c>
      <c r="Y27" s="7">
        <v>11561.76</v>
      </c>
      <c r="Z27" s="7">
        <v>4955.04</v>
      </c>
      <c r="AA27" s="7">
        <v>62409.760000000009</v>
      </c>
      <c r="AB27" s="7">
        <v>14925.32</v>
      </c>
      <c r="AC27" s="7">
        <v>14849.779999999999</v>
      </c>
      <c r="AD27" s="7">
        <v>194805</v>
      </c>
      <c r="AE27" s="7">
        <v>0</v>
      </c>
      <c r="AF27" s="7">
        <v>0</v>
      </c>
      <c r="AG27" s="7">
        <v>194805</v>
      </c>
      <c r="AH27" s="7">
        <v>582793.71</v>
      </c>
      <c r="AI27" s="7">
        <v>6224326.9399999995</v>
      </c>
    </row>
    <row r="28" spans="2:35" ht="14.45" customHeight="1" x14ac:dyDescent="0.3">
      <c r="B28" s="11">
        <v>23</v>
      </c>
      <c r="C28" s="4" t="s">
        <v>35</v>
      </c>
      <c r="D28" s="7">
        <v>4628851.91</v>
      </c>
      <c r="E28" s="7">
        <v>113894.21</v>
      </c>
      <c r="F28" s="7">
        <v>334235.98</v>
      </c>
      <c r="G28" s="7">
        <v>5076982.0999999996</v>
      </c>
      <c r="H28" s="7">
        <v>103219.68</v>
      </c>
      <c r="I28" s="7">
        <v>5376.18</v>
      </c>
      <c r="J28" s="7">
        <v>149594.26999999999</v>
      </c>
      <c r="K28" s="7">
        <v>258190.12999999998</v>
      </c>
      <c r="L28" s="7">
        <v>830787.67999999993</v>
      </c>
      <c r="M28" s="7">
        <v>-1176.05</v>
      </c>
      <c r="N28" s="7">
        <v>74100.710000000006</v>
      </c>
      <c r="O28" s="7">
        <v>903712.33999999985</v>
      </c>
      <c r="P28" s="7">
        <v>190031.32</v>
      </c>
      <c r="Q28" s="7">
        <v>1796.59</v>
      </c>
      <c r="R28" s="7">
        <v>85814.65</v>
      </c>
      <c r="S28" s="7">
        <v>277642.56</v>
      </c>
      <c r="T28" s="7">
        <v>113080.81</v>
      </c>
      <c r="U28" s="7">
        <v>-2292.87</v>
      </c>
      <c r="V28" s="7">
        <v>-25436.57</v>
      </c>
      <c r="W28" s="7">
        <v>85351.37</v>
      </c>
      <c r="X28" s="7">
        <v>8.15</v>
      </c>
      <c r="Y28" s="7">
        <v>53145.79</v>
      </c>
      <c r="Z28" s="7">
        <v>22776.77</v>
      </c>
      <c r="AA28" s="7">
        <v>74382.649999999994</v>
      </c>
      <c r="AB28" s="7">
        <v>17801.349999999999</v>
      </c>
      <c r="AC28" s="7">
        <v>17576.420000000002</v>
      </c>
      <c r="AD28" s="7">
        <v>450437</v>
      </c>
      <c r="AE28" s="7">
        <v>0</v>
      </c>
      <c r="AF28" s="7">
        <v>0</v>
      </c>
      <c r="AG28" s="7">
        <v>450437</v>
      </c>
      <c r="AH28" s="7">
        <v>805056.45000000007</v>
      </c>
      <c r="AI28" s="7">
        <v>8043063.0800000001</v>
      </c>
    </row>
    <row r="29" spans="2:35" ht="14.45" customHeight="1" x14ac:dyDescent="0.3">
      <c r="B29" s="11">
        <v>24</v>
      </c>
      <c r="C29" s="4" t="s">
        <v>36</v>
      </c>
      <c r="D29" s="7">
        <v>5245889.59</v>
      </c>
      <c r="E29" s="7">
        <v>136016.03</v>
      </c>
      <c r="F29" s="7">
        <v>379533.39</v>
      </c>
      <c r="G29" s="7">
        <v>5761439.0099999998</v>
      </c>
      <c r="H29" s="7">
        <v>117538.64</v>
      </c>
      <c r="I29" s="7">
        <v>6420.4</v>
      </c>
      <c r="J29" s="7">
        <v>169549.97</v>
      </c>
      <c r="K29" s="7">
        <v>293509.01</v>
      </c>
      <c r="L29" s="7">
        <v>941853.25</v>
      </c>
      <c r="M29" s="7">
        <v>-1404.47</v>
      </c>
      <c r="N29" s="7">
        <v>84143.23</v>
      </c>
      <c r="O29" s="7">
        <v>1024592.01</v>
      </c>
      <c r="P29" s="7">
        <v>209997.67</v>
      </c>
      <c r="Q29" s="7">
        <v>5597.46</v>
      </c>
      <c r="R29" s="7">
        <v>24625.63</v>
      </c>
      <c r="S29" s="7">
        <v>240220.76</v>
      </c>
      <c r="T29" s="7">
        <v>128769.79</v>
      </c>
      <c r="U29" s="7">
        <v>-2738.22</v>
      </c>
      <c r="V29" s="7">
        <v>-28883.87</v>
      </c>
      <c r="W29" s="7">
        <v>97147.7</v>
      </c>
      <c r="X29" s="7">
        <v>9.33</v>
      </c>
      <c r="Y29" s="7">
        <v>56076.160000000003</v>
      </c>
      <c r="Z29" s="7">
        <v>24032.639999999999</v>
      </c>
      <c r="AA29" s="7">
        <v>84752.41</v>
      </c>
      <c r="AB29" s="7">
        <v>20270.8</v>
      </c>
      <c r="AC29" s="7">
        <v>20144.559999999998</v>
      </c>
      <c r="AD29" s="7">
        <v>0</v>
      </c>
      <c r="AE29" s="7">
        <v>0</v>
      </c>
      <c r="AF29" s="7">
        <v>0</v>
      </c>
      <c r="AG29" s="7">
        <v>0</v>
      </c>
      <c r="AH29" s="7">
        <v>1330710</v>
      </c>
      <c r="AI29" s="7">
        <v>8952904.3900000006</v>
      </c>
    </row>
    <row r="30" spans="2:35" ht="14.45" customHeight="1" x14ac:dyDescent="0.3">
      <c r="B30" s="11">
        <v>25</v>
      </c>
      <c r="C30" s="4" t="s">
        <v>37</v>
      </c>
      <c r="D30" s="7">
        <v>3968267.8099999996</v>
      </c>
      <c r="E30" s="7">
        <v>102731.36</v>
      </c>
      <c r="F30" s="7">
        <v>287172.45</v>
      </c>
      <c r="G30" s="7">
        <v>4358171.6199999992</v>
      </c>
      <c r="H30" s="7">
        <v>88967.67</v>
      </c>
      <c r="I30" s="7">
        <v>4849.25</v>
      </c>
      <c r="J30" s="7">
        <v>128257.97</v>
      </c>
      <c r="K30" s="7">
        <v>222074.89</v>
      </c>
      <c r="L30" s="7">
        <v>712499.04999999993</v>
      </c>
      <c r="M30" s="7">
        <v>-1060.78</v>
      </c>
      <c r="N30" s="7">
        <v>63666.64</v>
      </c>
      <c r="O30" s="7">
        <v>775104.90999999992</v>
      </c>
      <c r="P30" s="7">
        <v>63423.929999999993</v>
      </c>
      <c r="Q30" s="7">
        <v>1457.87</v>
      </c>
      <c r="R30" s="7">
        <v>11960.02</v>
      </c>
      <c r="S30" s="7">
        <v>76841.819999999992</v>
      </c>
      <c r="T30" s="7">
        <v>97469</v>
      </c>
      <c r="U30" s="7">
        <v>-2068.14</v>
      </c>
      <c r="V30" s="7">
        <v>-21854.87</v>
      </c>
      <c r="W30" s="7">
        <v>73545.990000000005</v>
      </c>
      <c r="X30" s="7">
        <v>7.0699999999999994</v>
      </c>
      <c r="Y30" s="7">
        <v>19546.41</v>
      </c>
      <c r="Z30" s="7">
        <v>8377.0299999999988</v>
      </c>
      <c r="AA30" s="7">
        <v>64156.060000000005</v>
      </c>
      <c r="AB30" s="7">
        <v>15343.43</v>
      </c>
      <c r="AC30" s="7">
        <v>15260.64</v>
      </c>
      <c r="AD30" s="7">
        <v>0</v>
      </c>
      <c r="AE30" s="7">
        <v>0</v>
      </c>
      <c r="AF30" s="7">
        <v>0</v>
      </c>
      <c r="AG30" s="7">
        <v>0</v>
      </c>
      <c r="AH30" s="7">
        <v>796218.69</v>
      </c>
      <c r="AI30" s="7">
        <v>6424648.5599999987</v>
      </c>
    </row>
    <row r="31" spans="2:35" ht="14.45" customHeight="1" x14ac:dyDescent="0.3">
      <c r="B31" s="11">
        <v>26</v>
      </c>
      <c r="C31" s="4" t="s">
        <v>38</v>
      </c>
      <c r="D31" s="7">
        <v>6473537.9299999997</v>
      </c>
      <c r="E31" s="7">
        <v>165553.07</v>
      </c>
      <c r="F31" s="7">
        <v>468190.44</v>
      </c>
      <c r="G31" s="7">
        <v>7107281.4400000004</v>
      </c>
      <c r="H31" s="7">
        <v>144923.32999999999</v>
      </c>
      <c r="I31" s="7">
        <v>7814.64</v>
      </c>
      <c r="J31" s="7">
        <v>209225.08</v>
      </c>
      <c r="K31" s="7">
        <v>361963.05</v>
      </c>
      <c r="L31" s="7">
        <v>1162197.1299999999</v>
      </c>
      <c r="M31" s="7">
        <v>-1709.46</v>
      </c>
      <c r="N31" s="7">
        <v>103798.65</v>
      </c>
      <c r="O31" s="7">
        <v>1264286.3199999998</v>
      </c>
      <c r="P31" s="7">
        <v>100000.95</v>
      </c>
      <c r="Q31" s="7">
        <v>2087.98</v>
      </c>
      <c r="R31" s="7">
        <v>22951.84</v>
      </c>
      <c r="S31" s="7">
        <v>125040.76999999999</v>
      </c>
      <c r="T31" s="7">
        <v>158770.73000000001</v>
      </c>
      <c r="U31" s="7">
        <v>-3332.84</v>
      </c>
      <c r="V31" s="7">
        <v>-35631</v>
      </c>
      <c r="W31" s="7">
        <v>119806.89000000001</v>
      </c>
      <c r="X31" s="7">
        <v>11.5</v>
      </c>
      <c r="Y31" s="7">
        <v>33830.94</v>
      </c>
      <c r="Z31" s="7">
        <v>14498.970000000001</v>
      </c>
      <c r="AA31" s="7">
        <v>104487.32</v>
      </c>
      <c r="AB31" s="7">
        <v>24993.59</v>
      </c>
      <c r="AC31" s="7">
        <v>24809.800000000003</v>
      </c>
      <c r="AD31" s="7">
        <v>189641</v>
      </c>
      <c r="AE31" s="7">
        <v>0</v>
      </c>
      <c r="AF31" s="7">
        <v>0</v>
      </c>
      <c r="AG31" s="7">
        <v>189641</v>
      </c>
      <c r="AH31" s="7">
        <v>1095549.6000000001</v>
      </c>
      <c r="AI31" s="7">
        <v>10466201.190000001</v>
      </c>
    </row>
    <row r="32" spans="2:35" ht="14.45" customHeight="1" x14ac:dyDescent="0.3">
      <c r="B32" s="11">
        <v>27</v>
      </c>
      <c r="C32" s="4" t="s">
        <v>39</v>
      </c>
      <c r="D32" s="7">
        <v>12697943.120000001</v>
      </c>
      <c r="E32" s="7">
        <v>328900.28000000003</v>
      </c>
      <c r="F32" s="7">
        <v>918655.73</v>
      </c>
      <c r="G32" s="7">
        <v>13945499.130000001</v>
      </c>
      <c r="H32" s="7">
        <v>284490.03000000003</v>
      </c>
      <c r="I32" s="7">
        <v>15525.16</v>
      </c>
      <c r="J32" s="7">
        <v>410403.87</v>
      </c>
      <c r="K32" s="7">
        <v>710419.06</v>
      </c>
      <c r="L32" s="7">
        <v>2279793.37</v>
      </c>
      <c r="M32" s="7">
        <v>-3396.15</v>
      </c>
      <c r="N32" s="7">
        <v>203667.61</v>
      </c>
      <c r="O32" s="7">
        <v>2480064.83</v>
      </c>
      <c r="P32" s="7">
        <v>1255662.7</v>
      </c>
      <c r="Q32" s="7">
        <v>29233.39</v>
      </c>
      <c r="R32" s="7">
        <v>229581.38</v>
      </c>
      <c r="S32" s="7">
        <v>1514477.4699999997</v>
      </c>
      <c r="T32" s="7">
        <v>311673.82999999996</v>
      </c>
      <c r="U32" s="7">
        <v>-6621.28</v>
      </c>
      <c r="V32" s="7">
        <v>-69913.039999999994</v>
      </c>
      <c r="W32" s="7">
        <v>235139.50999999995</v>
      </c>
      <c r="X32" s="7">
        <v>22.6</v>
      </c>
      <c r="Y32" s="7">
        <v>403336.33999999997</v>
      </c>
      <c r="Z32" s="7">
        <v>172858.44</v>
      </c>
      <c r="AA32" s="7">
        <v>205132.73</v>
      </c>
      <c r="AB32" s="7">
        <v>49063.37</v>
      </c>
      <c r="AC32" s="7">
        <v>48753.61</v>
      </c>
      <c r="AD32" s="7">
        <v>0</v>
      </c>
      <c r="AE32" s="7">
        <v>0</v>
      </c>
      <c r="AF32" s="7">
        <v>0</v>
      </c>
      <c r="AG32" s="7">
        <v>0</v>
      </c>
      <c r="AH32" s="7">
        <v>13491682.950000001</v>
      </c>
      <c r="AI32" s="7">
        <v>33256450.039999999</v>
      </c>
    </row>
    <row r="33" spans="2:35" ht="14.45" customHeight="1" x14ac:dyDescent="0.3">
      <c r="B33" s="11">
        <v>28</v>
      </c>
      <c r="C33" s="4" t="s">
        <v>40</v>
      </c>
      <c r="D33" s="7">
        <v>10822022.59</v>
      </c>
      <c r="E33" s="7">
        <v>278856.94</v>
      </c>
      <c r="F33" s="7">
        <v>782873.62</v>
      </c>
      <c r="G33" s="7">
        <v>11883753.149999999</v>
      </c>
      <c r="H33" s="7">
        <v>242411.99</v>
      </c>
      <c r="I33" s="7">
        <v>13162.95</v>
      </c>
      <c r="J33" s="7">
        <v>349771.91</v>
      </c>
      <c r="K33" s="7">
        <v>605346.85</v>
      </c>
      <c r="L33" s="7">
        <v>1942961.8599999999</v>
      </c>
      <c r="M33" s="7">
        <v>-2879.42</v>
      </c>
      <c r="N33" s="7">
        <v>173564.47</v>
      </c>
      <c r="O33" s="7">
        <v>2113646.91</v>
      </c>
      <c r="P33" s="7">
        <v>1407048.84</v>
      </c>
      <c r="Q33" s="7">
        <v>38044.22</v>
      </c>
      <c r="R33" s="7">
        <v>154513.51999999999</v>
      </c>
      <c r="S33" s="7">
        <v>1599606.58</v>
      </c>
      <c r="T33" s="7">
        <v>265574.94</v>
      </c>
      <c r="U33" s="7">
        <v>-5613.83</v>
      </c>
      <c r="V33" s="7">
        <v>-59579.53</v>
      </c>
      <c r="W33" s="7">
        <v>200381.58000000002</v>
      </c>
      <c r="X33" s="7">
        <v>19.240000000000002</v>
      </c>
      <c r="Y33" s="7">
        <v>400669.47000000003</v>
      </c>
      <c r="Z33" s="7">
        <v>171715.49</v>
      </c>
      <c r="AA33" s="7">
        <v>174787.71</v>
      </c>
      <c r="AB33" s="7">
        <v>41806.550000000003</v>
      </c>
      <c r="AC33" s="7">
        <v>41531.270000000004</v>
      </c>
      <c r="AD33" s="7">
        <v>1877647</v>
      </c>
      <c r="AE33" s="7">
        <v>0</v>
      </c>
      <c r="AF33" s="7">
        <v>0</v>
      </c>
      <c r="AG33" s="7">
        <v>1877647</v>
      </c>
      <c r="AH33" s="7">
        <v>13161221.879999999</v>
      </c>
      <c r="AI33" s="7">
        <v>32272133.680000003</v>
      </c>
    </row>
    <row r="34" spans="2:35" ht="14.45" customHeight="1" x14ac:dyDescent="0.3">
      <c r="B34" s="11">
        <v>29</v>
      </c>
      <c r="C34" s="4" t="s">
        <v>41</v>
      </c>
      <c r="D34" s="7">
        <v>4725256.55</v>
      </c>
      <c r="E34" s="7">
        <v>123179.63</v>
      </c>
      <c r="F34" s="7">
        <v>341951.39</v>
      </c>
      <c r="G34" s="7">
        <v>5190387.5699999994</v>
      </c>
      <c r="H34" s="7">
        <v>105937.52</v>
      </c>
      <c r="I34" s="7">
        <v>5814.48</v>
      </c>
      <c r="J34" s="7">
        <v>152724.48000000001</v>
      </c>
      <c r="K34" s="7">
        <v>264476.48</v>
      </c>
      <c r="L34" s="7">
        <v>848414.78</v>
      </c>
      <c r="M34" s="7">
        <v>-1271.93</v>
      </c>
      <c r="N34" s="7">
        <v>75811.23</v>
      </c>
      <c r="O34" s="7">
        <v>922954.08</v>
      </c>
      <c r="P34" s="7">
        <v>210306.32</v>
      </c>
      <c r="Q34" s="7">
        <v>5160.45</v>
      </c>
      <c r="R34" s="7">
        <v>33315.57</v>
      </c>
      <c r="S34" s="7">
        <v>248782.34000000003</v>
      </c>
      <c r="T34" s="7">
        <v>116060.4</v>
      </c>
      <c r="U34" s="7">
        <v>-2479.8000000000002</v>
      </c>
      <c r="V34" s="7">
        <v>-26023.74</v>
      </c>
      <c r="W34" s="7">
        <v>87556.859999999986</v>
      </c>
      <c r="X34" s="7">
        <v>8.42</v>
      </c>
      <c r="Y34" s="7">
        <v>65442.149999999994</v>
      </c>
      <c r="Z34" s="7">
        <v>28046.63</v>
      </c>
      <c r="AA34" s="7">
        <v>76393.149999999994</v>
      </c>
      <c r="AB34" s="7">
        <v>18270.060000000001</v>
      </c>
      <c r="AC34" s="7">
        <v>18171.099999999999</v>
      </c>
      <c r="AD34" s="7">
        <v>0</v>
      </c>
      <c r="AE34" s="7">
        <v>0</v>
      </c>
      <c r="AF34" s="7">
        <v>0</v>
      </c>
      <c r="AG34" s="7">
        <v>0</v>
      </c>
      <c r="AH34" s="7">
        <v>2718550.77</v>
      </c>
      <c r="AI34" s="7">
        <v>9639039.6099999994</v>
      </c>
    </row>
    <row r="35" spans="2:35" ht="14.45" customHeight="1" x14ac:dyDescent="0.3">
      <c r="B35" s="11">
        <v>30</v>
      </c>
      <c r="C35" s="4" t="s">
        <v>42</v>
      </c>
      <c r="D35" s="7">
        <v>15360899.09</v>
      </c>
      <c r="E35" s="7">
        <v>394802.67</v>
      </c>
      <c r="F35" s="7">
        <v>1110960.81</v>
      </c>
      <c r="G35" s="7">
        <v>16866662.57</v>
      </c>
      <c r="H35" s="7">
        <v>343887.43000000005</v>
      </c>
      <c r="I35" s="7">
        <v>18635.97</v>
      </c>
      <c r="J35" s="7">
        <v>496465.12</v>
      </c>
      <c r="K35" s="7">
        <v>858988.52</v>
      </c>
      <c r="L35" s="7">
        <v>2757750.4</v>
      </c>
      <c r="M35" s="7">
        <v>-4076.65</v>
      </c>
      <c r="N35" s="7">
        <v>246301.99</v>
      </c>
      <c r="O35" s="7">
        <v>2999975.74</v>
      </c>
      <c r="P35" s="7">
        <v>912776.47</v>
      </c>
      <c r="Q35" s="7">
        <v>22135.08</v>
      </c>
      <c r="R35" s="7">
        <v>149697.73000000001</v>
      </c>
      <c r="S35" s="7">
        <v>1084609.28</v>
      </c>
      <c r="T35" s="7">
        <v>376745.83999999997</v>
      </c>
      <c r="U35" s="7">
        <v>-7948</v>
      </c>
      <c r="V35" s="7">
        <v>-84548.160000000003</v>
      </c>
      <c r="W35" s="7">
        <v>284249.67999999993</v>
      </c>
      <c r="X35" s="7">
        <v>27.28</v>
      </c>
      <c r="Y35" s="7">
        <v>283239.3</v>
      </c>
      <c r="Z35" s="7">
        <v>121388.27000000002</v>
      </c>
      <c r="AA35" s="7">
        <v>247937.39</v>
      </c>
      <c r="AB35" s="7">
        <v>59307.08</v>
      </c>
      <c r="AC35" s="7">
        <v>58871.53</v>
      </c>
      <c r="AD35" s="7">
        <v>135712</v>
      </c>
      <c r="AE35" s="7">
        <v>0</v>
      </c>
      <c r="AF35" s="7">
        <v>0</v>
      </c>
      <c r="AG35" s="7">
        <v>135712</v>
      </c>
      <c r="AH35" s="7">
        <v>6073788.7199999997</v>
      </c>
      <c r="AI35" s="7">
        <v>29074757.359999999</v>
      </c>
    </row>
    <row r="36" spans="2:35" ht="14.45" customHeight="1" x14ac:dyDescent="0.3">
      <c r="B36" s="11">
        <v>31</v>
      </c>
      <c r="C36" s="4" t="s">
        <v>43</v>
      </c>
      <c r="D36" s="7">
        <v>46601244.719999999</v>
      </c>
      <c r="E36" s="7">
        <v>1164656.23</v>
      </c>
      <c r="F36" s="7">
        <v>3362891.07</v>
      </c>
      <c r="G36" s="7">
        <v>51128792.019999996</v>
      </c>
      <c r="H36" s="7">
        <v>1037626.5</v>
      </c>
      <c r="I36" s="7">
        <v>54975.56</v>
      </c>
      <c r="J36" s="7">
        <v>1506009.52</v>
      </c>
      <c r="K36" s="7">
        <v>2598611.58</v>
      </c>
      <c r="L36" s="7">
        <v>8363123.4399999995</v>
      </c>
      <c r="M36" s="7">
        <v>-12025.98</v>
      </c>
      <c r="N36" s="7">
        <v>745558.93</v>
      </c>
      <c r="O36" s="7">
        <v>9096656.3899999987</v>
      </c>
      <c r="P36" s="7">
        <v>3321772.75</v>
      </c>
      <c r="Q36" s="7">
        <v>81625.7</v>
      </c>
      <c r="R36" s="7">
        <v>523947.79</v>
      </c>
      <c r="S36" s="7">
        <v>3927346.24</v>
      </c>
      <c r="T36" s="7">
        <v>1136750.8999999999</v>
      </c>
      <c r="U36" s="7">
        <v>-23446.37</v>
      </c>
      <c r="V36" s="7">
        <v>-255928.24</v>
      </c>
      <c r="W36" s="7">
        <v>857376.2899999998</v>
      </c>
      <c r="X36" s="7">
        <v>81.78</v>
      </c>
      <c r="Y36" s="7">
        <v>931504.62999999989</v>
      </c>
      <c r="Z36" s="7">
        <v>399216.28</v>
      </c>
      <c r="AA36" s="7">
        <v>747598.15</v>
      </c>
      <c r="AB36" s="7">
        <v>178949.85</v>
      </c>
      <c r="AC36" s="7">
        <v>176330.49</v>
      </c>
      <c r="AD36" s="7">
        <v>2126189</v>
      </c>
      <c r="AE36" s="7">
        <v>0</v>
      </c>
      <c r="AF36" s="7">
        <v>0</v>
      </c>
      <c r="AG36" s="7">
        <v>2126189</v>
      </c>
      <c r="AH36" s="7">
        <v>11818096.41</v>
      </c>
      <c r="AI36" s="7">
        <v>83986749.109999985</v>
      </c>
    </row>
    <row r="37" spans="2:35" ht="14.45" customHeight="1" x14ac:dyDescent="0.3">
      <c r="B37" s="11">
        <v>32</v>
      </c>
      <c r="C37" s="4" t="s">
        <v>44</v>
      </c>
      <c r="D37" s="7">
        <v>4239728.01</v>
      </c>
      <c r="E37" s="7">
        <v>109721.83</v>
      </c>
      <c r="F37" s="7">
        <v>306840.82</v>
      </c>
      <c r="G37" s="7">
        <v>4656290.66</v>
      </c>
      <c r="H37" s="7">
        <v>95071.489999999991</v>
      </c>
      <c r="I37" s="7">
        <v>5179.2299999999996</v>
      </c>
      <c r="J37" s="7">
        <v>137032.26</v>
      </c>
      <c r="K37" s="7">
        <v>237282.97999999998</v>
      </c>
      <c r="L37" s="7">
        <v>761249.63</v>
      </c>
      <c r="M37" s="7">
        <v>-1132.96</v>
      </c>
      <c r="N37" s="7">
        <v>68027.16</v>
      </c>
      <c r="O37" s="7">
        <v>828143.83000000007</v>
      </c>
      <c r="P37" s="7">
        <v>0</v>
      </c>
      <c r="Q37" s="7">
        <v>0</v>
      </c>
      <c r="R37" s="7">
        <v>0</v>
      </c>
      <c r="S37" s="7">
        <v>0</v>
      </c>
      <c r="T37" s="7">
        <v>104156.13</v>
      </c>
      <c r="U37" s="7">
        <v>-2208.87</v>
      </c>
      <c r="V37" s="7">
        <v>-23351.7</v>
      </c>
      <c r="W37" s="7">
        <v>78595.560000000012</v>
      </c>
      <c r="X37" s="7">
        <v>7.55</v>
      </c>
      <c r="Y37" s="7">
        <v>6579.35</v>
      </c>
      <c r="Z37" s="7">
        <v>2819.7200000000003</v>
      </c>
      <c r="AA37" s="7">
        <v>68559.23000000001</v>
      </c>
      <c r="AB37" s="7">
        <v>16396.100000000002</v>
      </c>
      <c r="AC37" s="7">
        <v>16311.73</v>
      </c>
      <c r="AD37" s="7">
        <v>0</v>
      </c>
      <c r="AE37" s="7">
        <v>0</v>
      </c>
      <c r="AF37" s="7">
        <v>0</v>
      </c>
      <c r="AG37" s="7">
        <v>0</v>
      </c>
      <c r="AH37" s="7">
        <v>442294.55999999994</v>
      </c>
      <c r="AI37" s="7">
        <v>6353281.2699999996</v>
      </c>
    </row>
    <row r="38" spans="2:35" ht="14.45" customHeight="1" x14ac:dyDescent="0.3">
      <c r="B38" s="11">
        <v>33</v>
      </c>
      <c r="C38" s="4" t="s">
        <v>45</v>
      </c>
      <c r="D38" s="7">
        <v>5042228.8600000003</v>
      </c>
      <c r="E38" s="7">
        <v>129945.52</v>
      </c>
      <c r="F38" s="7">
        <v>364823.91</v>
      </c>
      <c r="G38" s="7">
        <v>5536998.29</v>
      </c>
      <c r="H38" s="7">
        <v>112994.36</v>
      </c>
      <c r="I38" s="7">
        <v>6133.85</v>
      </c>
      <c r="J38" s="7">
        <v>162968.03</v>
      </c>
      <c r="K38" s="7">
        <v>282096.24</v>
      </c>
      <c r="L38" s="7">
        <v>905298.55</v>
      </c>
      <c r="M38" s="7">
        <v>-1341.79</v>
      </c>
      <c r="N38" s="7">
        <v>80882.11</v>
      </c>
      <c r="O38" s="7">
        <v>984838.87</v>
      </c>
      <c r="P38" s="7">
        <v>0</v>
      </c>
      <c r="Q38" s="7">
        <v>0</v>
      </c>
      <c r="R38" s="7">
        <v>0</v>
      </c>
      <c r="S38" s="7">
        <v>0</v>
      </c>
      <c r="T38" s="7">
        <v>123791.37</v>
      </c>
      <c r="U38" s="7">
        <v>-2616.0100000000002</v>
      </c>
      <c r="V38" s="7">
        <v>-27764.43</v>
      </c>
      <c r="W38" s="7">
        <v>93410.93</v>
      </c>
      <c r="X38" s="7">
        <v>8.9700000000000006</v>
      </c>
      <c r="Y38" s="7">
        <v>41488.21</v>
      </c>
      <c r="Z38" s="7">
        <v>17780.669999999998</v>
      </c>
      <c r="AA38" s="7">
        <v>81477.440000000002</v>
      </c>
      <c r="AB38" s="7">
        <v>19487.09</v>
      </c>
      <c r="AC38" s="7">
        <v>19370.099999999999</v>
      </c>
      <c r="AD38" s="7">
        <v>-332</v>
      </c>
      <c r="AE38" s="7">
        <v>0</v>
      </c>
      <c r="AF38" s="7">
        <v>0</v>
      </c>
      <c r="AG38" s="7">
        <v>-332</v>
      </c>
      <c r="AH38" s="7">
        <v>1133376.42</v>
      </c>
      <c r="AI38" s="7">
        <v>8210001.2299999995</v>
      </c>
    </row>
    <row r="39" spans="2:35" ht="14.45" customHeight="1" x14ac:dyDescent="0.3">
      <c r="B39" s="11">
        <v>34</v>
      </c>
      <c r="C39" s="4" t="s">
        <v>46</v>
      </c>
      <c r="D39" s="7">
        <v>4768486.4000000004</v>
      </c>
      <c r="E39" s="7">
        <v>119703.7</v>
      </c>
      <c r="F39" s="7">
        <v>344437.88</v>
      </c>
      <c r="G39" s="7">
        <v>5232627.9800000004</v>
      </c>
      <c r="H39" s="7">
        <v>106423.25</v>
      </c>
      <c r="I39" s="7">
        <v>5650.4</v>
      </c>
      <c r="J39" s="7">
        <v>154109.26</v>
      </c>
      <c r="K39" s="7">
        <v>266182.91000000003</v>
      </c>
      <c r="L39" s="7">
        <v>855900.61999999988</v>
      </c>
      <c r="M39" s="7">
        <v>-1236.03</v>
      </c>
      <c r="N39" s="7">
        <v>76362.490000000005</v>
      </c>
      <c r="O39" s="7">
        <v>931027.07999999984</v>
      </c>
      <c r="P39" s="7">
        <v>309510.06</v>
      </c>
      <c r="Q39" s="7">
        <v>7696.95</v>
      </c>
      <c r="R39" s="7">
        <v>47043.29</v>
      </c>
      <c r="S39" s="7">
        <v>364250.3</v>
      </c>
      <c r="T39" s="7">
        <v>116590.76999999999</v>
      </c>
      <c r="U39" s="7">
        <v>-2409.8200000000002</v>
      </c>
      <c r="V39" s="7">
        <v>-26212.98</v>
      </c>
      <c r="W39" s="7">
        <v>87967.969999999987</v>
      </c>
      <c r="X39" s="7">
        <v>8.42</v>
      </c>
      <c r="Y39" s="7">
        <v>87871.02</v>
      </c>
      <c r="Z39" s="7">
        <v>37659</v>
      </c>
      <c r="AA39" s="7">
        <v>76699.45</v>
      </c>
      <c r="AB39" s="7">
        <v>18353.84</v>
      </c>
      <c r="AC39" s="7">
        <v>18142.800000000003</v>
      </c>
      <c r="AD39" s="7">
        <v>148147</v>
      </c>
      <c r="AE39" s="7">
        <v>0</v>
      </c>
      <c r="AF39" s="7">
        <v>0</v>
      </c>
      <c r="AG39" s="7">
        <v>148147</v>
      </c>
      <c r="AH39" s="7">
        <v>1594904.0699999998</v>
      </c>
      <c r="AI39" s="7">
        <v>8863841.8399999999</v>
      </c>
    </row>
    <row r="40" spans="2:35" ht="14.45" customHeight="1" x14ac:dyDescent="0.3">
      <c r="B40" s="11">
        <v>35</v>
      </c>
      <c r="C40" s="4" t="s">
        <v>47</v>
      </c>
      <c r="D40" s="7">
        <v>17426960.84</v>
      </c>
      <c r="E40" s="7">
        <v>444126.16</v>
      </c>
      <c r="F40" s="7">
        <v>1259200.95</v>
      </c>
      <c r="G40" s="7">
        <v>19130287.949999999</v>
      </c>
      <c r="H40" s="7">
        <v>389247.82999999996</v>
      </c>
      <c r="I40" s="7">
        <v>20964.2</v>
      </c>
      <c r="J40" s="7">
        <v>563217.37</v>
      </c>
      <c r="K40" s="7">
        <v>973429.39999999991</v>
      </c>
      <c r="L40" s="7">
        <v>3128161.7399999998</v>
      </c>
      <c r="M40" s="7">
        <v>-4585.95</v>
      </c>
      <c r="N40" s="7">
        <v>279167.09000000003</v>
      </c>
      <c r="O40" s="7">
        <v>3402742.8799999994</v>
      </c>
      <c r="P40" s="7">
        <v>1047840.1100000001</v>
      </c>
      <c r="Q40" s="7">
        <v>24501.07</v>
      </c>
      <c r="R40" s="7">
        <v>189522.6</v>
      </c>
      <c r="S40" s="7">
        <v>1261863.7800000003</v>
      </c>
      <c r="T40" s="7">
        <v>426437.15</v>
      </c>
      <c r="U40" s="7">
        <v>-8940.9599999999991</v>
      </c>
      <c r="V40" s="7">
        <v>-95829.77</v>
      </c>
      <c r="W40" s="7">
        <v>321666.42</v>
      </c>
      <c r="X40" s="7">
        <v>30.8</v>
      </c>
      <c r="Y40" s="7">
        <v>326244.59999999998</v>
      </c>
      <c r="Z40" s="7">
        <v>139819.12</v>
      </c>
      <c r="AA40" s="7">
        <v>280560.2</v>
      </c>
      <c r="AB40" s="7">
        <v>67129.97</v>
      </c>
      <c r="AC40" s="7">
        <v>66430.509999999995</v>
      </c>
      <c r="AD40" s="7">
        <v>1369936</v>
      </c>
      <c r="AE40" s="7">
        <v>0</v>
      </c>
      <c r="AF40" s="7">
        <v>0</v>
      </c>
      <c r="AG40" s="7">
        <v>1369936</v>
      </c>
      <c r="AH40" s="7">
        <v>4663702.41</v>
      </c>
      <c r="AI40" s="7">
        <v>32003844.039999999</v>
      </c>
    </row>
    <row r="41" spans="2:35" ht="14.45" customHeight="1" x14ac:dyDescent="0.3">
      <c r="B41" s="11">
        <v>36</v>
      </c>
      <c r="C41" s="4" t="s">
        <v>48</v>
      </c>
      <c r="D41" s="7">
        <v>536850338.83999997</v>
      </c>
      <c r="E41" s="7">
        <v>10925499.59</v>
      </c>
      <c r="F41" s="7">
        <v>38201280.130000003</v>
      </c>
      <c r="G41" s="7">
        <v>585977118.55999994</v>
      </c>
      <c r="H41" s="7">
        <v>11547216.439999999</v>
      </c>
      <c r="I41" s="7">
        <v>515719.11</v>
      </c>
      <c r="J41" s="7">
        <v>17338897.210000001</v>
      </c>
      <c r="K41" s="7">
        <v>29401832.759999998</v>
      </c>
      <c r="L41" s="7">
        <v>96111901.769999996</v>
      </c>
      <c r="M41" s="7">
        <v>-112814.3</v>
      </c>
      <c r="N41" s="7">
        <v>8469291.75</v>
      </c>
      <c r="O41" s="7">
        <v>104468379.22</v>
      </c>
      <c r="P41" s="7">
        <v>44978711.579999998</v>
      </c>
      <c r="Q41" s="7">
        <v>1130676.74</v>
      </c>
      <c r="R41" s="7">
        <v>6600527.5300000003</v>
      </c>
      <c r="S41" s="7">
        <v>52709915.850000001</v>
      </c>
      <c r="T41" s="7">
        <v>12648821.09</v>
      </c>
      <c r="U41" s="7">
        <v>-219947.57</v>
      </c>
      <c r="V41" s="7">
        <v>-2907256.35</v>
      </c>
      <c r="W41" s="7">
        <v>9521617.1699999999</v>
      </c>
      <c r="X41" s="7">
        <v>870.16000000000008</v>
      </c>
      <c r="Y41" s="7">
        <v>12076375.939999999</v>
      </c>
      <c r="Z41" s="7">
        <v>5175589.6899999995</v>
      </c>
      <c r="AA41" s="7">
        <v>8282428.8699999992</v>
      </c>
      <c r="AB41" s="7">
        <v>1991441.6400000001</v>
      </c>
      <c r="AC41" s="7">
        <v>1867829.4</v>
      </c>
      <c r="AD41" s="7">
        <v>131876609</v>
      </c>
      <c r="AE41" s="7">
        <v>0</v>
      </c>
      <c r="AF41" s="7">
        <v>0</v>
      </c>
      <c r="AG41" s="7">
        <v>131876609</v>
      </c>
      <c r="AH41" s="7">
        <v>112683799.47</v>
      </c>
      <c r="AI41" s="7">
        <v>1056033807.73</v>
      </c>
    </row>
    <row r="42" spans="2:35" ht="14.45" customHeight="1" x14ac:dyDescent="0.3">
      <c r="B42" s="11">
        <v>37</v>
      </c>
      <c r="C42" s="4" t="s">
        <v>49</v>
      </c>
      <c r="D42" s="7">
        <v>4356831.76</v>
      </c>
      <c r="E42" s="7">
        <v>112248.04</v>
      </c>
      <c r="F42" s="7">
        <v>315085.18</v>
      </c>
      <c r="G42" s="7">
        <v>4784164.9799999995</v>
      </c>
      <c r="H42" s="7">
        <v>97523.62</v>
      </c>
      <c r="I42" s="7">
        <v>5298.47</v>
      </c>
      <c r="J42" s="7">
        <v>140812.70000000001</v>
      </c>
      <c r="K42" s="7">
        <v>243634.79</v>
      </c>
      <c r="L42" s="7">
        <v>782176.56</v>
      </c>
      <c r="M42" s="7">
        <v>-1159.05</v>
      </c>
      <c r="N42" s="7">
        <v>69854.94</v>
      </c>
      <c r="O42" s="7">
        <v>850872.45</v>
      </c>
      <c r="P42" s="7">
        <v>131945.54</v>
      </c>
      <c r="Q42" s="7">
        <v>3319.9</v>
      </c>
      <c r="R42" s="7">
        <v>19303.55</v>
      </c>
      <c r="S42" s="7">
        <v>154568.99</v>
      </c>
      <c r="T42" s="7">
        <v>106841.94</v>
      </c>
      <c r="U42" s="7">
        <v>-2259.73</v>
      </c>
      <c r="V42" s="7">
        <v>-23979.13</v>
      </c>
      <c r="W42" s="7">
        <v>80603.08</v>
      </c>
      <c r="X42" s="7">
        <v>7.74</v>
      </c>
      <c r="Y42" s="7">
        <v>39763.53</v>
      </c>
      <c r="Z42" s="7">
        <v>17041.509999999998</v>
      </c>
      <c r="AA42" s="7">
        <v>70311.75</v>
      </c>
      <c r="AB42" s="7">
        <v>16819</v>
      </c>
      <c r="AC42" s="7">
        <v>16692.34</v>
      </c>
      <c r="AD42" s="7">
        <v>312068</v>
      </c>
      <c r="AE42" s="7">
        <v>0</v>
      </c>
      <c r="AF42" s="7">
        <v>0</v>
      </c>
      <c r="AG42" s="7">
        <v>312068</v>
      </c>
      <c r="AH42" s="7">
        <v>885298.56</v>
      </c>
      <c r="AI42" s="7">
        <v>7471846.7199999997</v>
      </c>
    </row>
    <row r="43" spans="2:35" ht="14.45" customHeight="1" x14ac:dyDescent="0.3">
      <c r="B43" s="11">
        <v>38</v>
      </c>
      <c r="C43" s="4" t="s">
        <v>50</v>
      </c>
      <c r="D43" s="7">
        <v>4175887.91</v>
      </c>
      <c r="E43" s="7">
        <v>108091.7</v>
      </c>
      <c r="F43" s="7">
        <v>302160.68</v>
      </c>
      <c r="G43" s="7">
        <v>4586140.29</v>
      </c>
      <c r="H43" s="7">
        <v>93594.859999999986</v>
      </c>
      <c r="I43" s="7">
        <v>5102.28</v>
      </c>
      <c r="J43" s="7">
        <v>134967.72</v>
      </c>
      <c r="K43" s="7">
        <v>233664.86</v>
      </c>
      <c r="L43" s="7">
        <v>749761.29999999993</v>
      </c>
      <c r="M43" s="7">
        <v>-1116.1300000000001</v>
      </c>
      <c r="N43" s="7">
        <v>66989.56</v>
      </c>
      <c r="O43" s="7">
        <v>815634.73</v>
      </c>
      <c r="P43" s="7">
        <v>105343.79999999999</v>
      </c>
      <c r="Q43" s="7">
        <v>2660.66</v>
      </c>
      <c r="R43" s="7">
        <v>15215.64</v>
      </c>
      <c r="S43" s="7">
        <v>123220.09999999999</v>
      </c>
      <c r="T43" s="7">
        <v>102538.24000000001</v>
      </c>
      <c r="U43" s="7">
        <v>-2176.06</v>
      </c>
      <c r="V43" s="7">
        <v>-22995.53</v>
      </c>
      <c r="W43" s="7">
        <v>77366.650000000009</v>
      </c>
      <c r="X43" s="7">
        <v>7.4300000000000006</v>
      </c>
      <c r="Y43" s="7">
        <v>29575.119999999999</v>
      </c>
      <c r="Z43" s="7">
        <v>12675.050000000001</v>
      </c>
      <c r="AA43" s="7">
        <v>67490.289999999994</v>
      </c>
      <c r="AB43" s="7">
        <v>16141.44</v>
      </c>
      <c r="AC43" s="7">
        <v>16047.96</v>
      </c>
      <c r="AD43" s="7">
        <v>0</v>
      </c>
      <c r="AE43" s="7">
        <v>0</v>
      </c>
      <c r="AF43" s="7">
        <v>0</v>
      </c>
      <c r="AG43" s="7">
        <v>0</v>
      </c>
      <c r="AH43" s="7">
        <v>699856.74</v>
      </c>
      <c r="AI43" s="7">
        <v>6677820.6600000001</v>
      </c>
    </row>
    <row r="44" spans="2:35" ht="14.45" customHeight="1" x14ac:dyDescent="0.3">
      <c r="B44" s="11">
        <v>39</v>
      </c>
      <c r="C44" s="4" t="s">
        <v>51</v>
      </c>
      <c r="D44" s="7">
        <v>4828074.4800000004</v>
      </c>
      <c r="E44" s="7">
        <v>123719.62</v>
      </c>
      <c r="F44" s="7">
        <v>349189.99</v>
      </c>
      <c r="G44" s="7">
        <v>5300984.0900000008</v>
      </c>
      <c r="H44" s="7">
        <v>108090.5</v>
      </c>
      <c r="I44" s="7">
        <v>5839.97</v>
      </c>
      <c r="J44" s="7">
        <v>156043.73000000001</v>
      </c>
      <c r="K44" s="7">
        <v>269974.2</v>
      </c>
      <c r="L44" s="7">
        <v>866788.77</v>
      </c>
      <c r="M44" s="7">
        <v>-1277.5</v>
      </c>
      <c r="N44" s="7">
        <v>77416.039999999994</v>
      </c>
      <c r="O44" s="7">
        <v>942927.31</v>
      </c>
      <c r="P44" s="7">
        <v>0</v>
      </c>
      <c r="Q44" s="7">
        <v>0</v>
      </c>
      <c r="R44" s="7">
        <v>0</v>
      </c>
      <c r="S44" s="7">
        <v>0</v>
      </c>
      <c r="T44" s="7">
        <v>118418.56</v>
      </c>
      <c r="U44" s="7">
        <v>-2490.67</v>
      </c>
      <c r="V44" s="7">
        <v>-26574.63</v>
      </c>
      <c r="W44" s="7">
        <v>89353.26</v>
      </c>
      <c r="X44" s="7">
        <v>8.57</v>
      </c>
      <c r="Y44" s="7">
        <v>32912.71</v>
      </c>
      <c r="Z44" s="7">
        <v>14105.439999999999</v>
      </c>
      <c r="AA44" s="7">
        <v>77931.86</v>
      </c>
      <c r="AB44" s="7">
        <v>18641.38</v>
      </c>
      <c r="AC44" s="7">
        <v>18505.269999999997</v>
      </c>
      <c r="AD44" s="7">
        <v>0</v>
      </c>
      <c r="AE44" s="7">
        <v>0</v>
      </c>
      <c r="AF44" s="7">
        <v>0</v>
      </c>
      <c r="AG44" s="7">
        <v>0</v>
      </c>
      <c r="AH44" s="7">
        <v>786019.05</v>
      </c>
      <c r="AI44" s="7">
        <v>7551363.1400000006</v>
      </c>
    </row>
    <row r="45" spans="2:35" ht="14.45" customHeight="1" x14ac:dyDescent="0.3">
      <c r="B45" s="11">
        <v>40</v>
      </c>
      <c r="C45" s="4" t="s">
        <v>52</v>
      </c>
      <c r="D45" s="7">
        <v>19595952.75</v>
      </c>
      <c r="E45" s="7">
        <v>503780.87</v>
      </c>
      <c r="F45" s="7">
        <v>1417286.88</v>
      </c>
      <c r="G45" s="7">
        <v>21517020.5</v>
      </c>
      <c r="H45" s="7">
        <v>438721.2</v>
      </c>
      <c r="I45" s="7">
        <v>23780.1</v>
      </c>
      <c r="J45" s="7">
        <v>633342.88</v>
      </c>
      <c r="K45" s="7">
        <v>1095844.18</v>
      </c>
      <c r="L45" s="7">
        <v>3518084.8500000006</v>
      </c>
      <c r="M45" s="7">
        <v>-5201.93</v>
      </c>
      <c r="N45" s="7">
        <v>314215.02</v>
      </c>
      <c r="O45" s="7">
        <v>3827097.9400000004</v>
      </c>
      <c r="P45" s="7">
        <v>780628.8</v>
      </c>
      <c r="Q45" s="7">
        <v>20795.63</v>
      </c>
      <c r="R45" s="7">
        <v>91773.54</v>
      </c>
      <c r="S45" s="7">
        <v>893197.97000000009</v>
      </c>
      <c r="T45" s="7">
        <v>480641.06000000006</v>
      </c>
      <c r="U45" s="7">
        <v>-10141.9</v>
      </c>
      <c r="V45" s="7">
        <v>-107860.69</v>
      </c>
      <c r="W45" s="7">
        <v>362638.47000000003</v>
      </c>
      <c r="X45" s="7">
        <v>34.81</v>
      </c>
      <c r="Y45" s="7">
        <v>200765.90999999997</v>
      </c>
      <c r="Z45" s="7">
        <v>86042.53</v>
      </c>
      <c r="AA45" s="7">
        <v>316313.11</v>
      </c>
      <c r="AB45" s="7">
        <v>75662.19</v>
      </c>
      <c r="AC45" s="7">
        <v>75111.789999999994</v>
      </c>
      <c r="AD45" s="7">
        <v>0</v>
      </c>
      <c r="AE45" s="7">
        <v>0</v>
      </c>
      <c r="AF45" s="7">
        <v>0</v>
      </c>
      <c r="AG45" s="7">
        <v>0</v>
      </c>
      <c r="AH45" s="7">
        <v>4627087.1100000003</v>
      </c>
      <c r="AI45" s="7">
        <v>33076816.510000002</v>
      </c>
    </row>
    <row r="46" spans="2:35" ht="14.45" customHeight="1" x14ac:dyDescent="0.3">
      <c r="B46" s="11">
        <v>41</v>
      </c>
      <c r="C46" s="4" t="s">
        <v>53</v>
      </c>
      <c r="D46" s="7">
        <v>3859713.1599999997</v>
      </c>
      <c r="E46" s="7">
        <v>99997.87</v>
      </c>
      <c r="F46" s="7">
        <v>279344.3</v>
      </c>
      <c r="G46" s="7">
        <v>4239055.33</v>
      </c>
      <c r="H46" s="7">
        <v>86554.72</v>
      </c>
      <c r="I46" s="7">
        <v>4720.22</v>
      </c>
      <c r="J46" s="7">
        <v>124749.92</v>
      </c>
      <c r="K46" s="7">
        <v>216024.86</v>
      </c>
      <c r="L46" s="7">
        <v>693020.04</v>
      </c>
      <c r="M46" s="7">
        <v>-1032.56</v>
      </c>
      <c r="N46" s="7">
        <v>61931.13</v>
      </c>
      <c r="O46" s="7">
        <v>753918.61</v>
      </c>
      <c r="P46" s="7">
        <v>46285.31</v>
      </c>
      <c r="Q46" s="7">
        <v>1330.84</v>
      </c>
      <c r="R46" s="7">
        <v>3540.31</v>
      </c>
      <c r="S46" s="7">
        <v>51156.459999999992</v>
      </c>
      <c r="T46" s="7">
        <v>94825.56</v>
      </c>
      <c r="U46" s="7">
        <v>-2013.12</v>
      </c>
      <c r="V46" s="7">
        <v>-21259.119999999999</v>
      </c>
      <c r="W46" s="7">
        <v>71553.320000000007</v>
      </c>
      <c r="X46" s="7">
        <v>6.8800000000000008</v>
      </c>
      <c r="Y46" s="7">
        <v>10396</v>
      </c>
      <c r="Z46" s="7">
        <v>4455.43</v>
      </c>
      <c r="AA46" s="7">
        <v>62417.94</v>
      </c>
      <c r="AB46" s="7">
        <v>14927.3</v>
      </c>
      <c r="AC46" s="7">
        <v>14851.56</v>
      </c>
      <c r="AD46" s="7">
        <v>0</v>
      </c>
      <c r="AE46" s="7">
        <v>0</v>
      </c>
      <c r="AF46" s="7">
        <v>0</v>
      </c>
      <c r="AG46" s="7">
        <v>0</v>
      </c>
      <c r="AH46" s="7">
        <v>719686.53</v>
      </c>
      <c r="AI46" s="7">
        <v>6158450.2200000007</v>
      </c>
    </row>
    <row r="47" spans="2:35" ht="14.45" customHeight="1" x14ac:dyDescent="0.3">
      <c r="B47" s="11">
        <v>42</v>
      </c>
      <c r="C47" s="4" t="s">
        <v>54</v>
      </c>
      <c r="D47" s="7">
        <v>4653455.87</v>
      </c>
      <c r="E47" s="7">
        <v>119244.89</v>
      </c>
      <c r="F47" s="7">
        <v>336710.8</v>
      </c>
      <c r="G47" s="7">
        <v>5109411.5599999996</v>
      </c>
      <c r="H47" s="7">
        <v>104294.19999999998</v>
      </c>
      <c r="I47" s="7">
        <v>5628.75</v>
      </c>
      <c r="J47" s="7">
        <v>150402.95000000001</v>
      </c>
      <c r="K47" s="7">
        <v>260325.9</v>
      </c>
      <c r="L47" s="7">
        <v>835503.86</v>
      </c>
      <c r="M47" s="7">
        <v>-1231.3</v>
      </c>
      <c r="N47" s="7">
        <v>74649.38</v>
      </c>
      <c r="O47" s="7">
        <v>908921.94</v>
      </c>
      <c r="P47" s="7">
        <v>40149.949999999997</v>
      </c>
      <c r="Q47" s="7">
        <v>1153.0899999999999</v>
      </c>
      <c r="R47" s="7">
        <v>3096.94</v>
      </c>
      <c r="S47" s="7">
        <v>44399.979999999996</v>
      </c>
      <c r="T47" s="7">
        <v>114259.93</v>
      </c>
      <c r="U47" s="7">
        <v>-2400.59</v>
      </c>
      <c r="V47" s="7">
        <v>-25624.92</v>
      </c>
      <c r="W47" s="7">
        <v>86234.42</v>
      </c>
      <c r="X47" s="7">
        <v>8.2899999999999991</v>
      </c>
      <c r="Y47" s="7">
        <v>9405.91</v>
      </c>
      <c r="Z47" s="7">
        <v>4031.11</v>
      </c>
      <c r="AA47" s="7">
        <v>75205.070000000007</v>
      </c>
      <c r="AB47" s="7">
        <v>17986.66</v>
      </c>
      <c r="AC47" s="7">
        <v>17881.46</v>
      </c>
      <c r="AD47" s="7">
        <v>0</v>
      </c>
      <c r="AE47" s="7">
        <v>0</v>
      </c>
      <c r="AF47" s="7">
        <v>0</v>
      </c>
      <c r="AG47" s="7">
        <v>0</v>
      </c>
      <c r="AH47" s="7">
        <v>547476.39</v>
      </c>
      <c r="AI47" s="7">
        <v>7081288.6899999995</v>
      </c>
    </row>
    <row r="48" spans="2:35" ht="14.45" customHeight="1" x14ac:dyDescent="0.3">
      <c r="B48" s="11">
        <v>43</v>
      </c>
      <c r="C48" s="4" t="s">
        <v>55</v>
      </c>
      <c r="D48" s="7">
        <v>3995810.1899999995</v>
      </c>
      <c r="E48" s="7">
        <v>102916.63</v>
      </c>
      <c r="F48" s="7">
        <v>289111.49</v>
      </c>
      <c r="G48" s="7">
        <v>4387838.3099999996</v>
      </c>
      <c r="H48" s="7">
        <v>89544.4</v>
      </c>
      <c r="I48" s="7">
        <v>4858</v>
      </c>
      <c r="J48" s="7">
        <v>129147.11</v>
      </c>
      <c r="K48" s="7">
        <v>223549.51</v>
      </c>
      <c r="L48" s="7">
        <v>717420.99</v>
      </c>
      <c r="M48" s="7">
        <v>-1062.69</v>
      </c>
      <c r="N48" s="7">
        <v>64096.53</v>
      </c>
      <c r="O48" s="7">
        <v>780454.83000000007</v>
      </c>
      <c r="P48" s="7">
        <v>94206.709999999992</v>
      </c>
      <c r="Q48" s="7">
        <v>2669.87</v>
      </c>
      <c r="R48" s="7">
        <v>7960.8</v>
      </c>
      <c r="S48" s="7">
        <v>104837.37999999999</v>
      </c>
      <c r="T48" s="7">
        <v>98100.7</v>
      </c>
      <c r="U48" s="7">
        <v>-2071.87</v>
      </c>
      <c r="V48" s="7">
        <v>-22002.44</v>
      </c>
      <c r="W48" s="7">
        <v>74026.39</v>
      </c>
      <c r="X48" s="7">
        <v>7.1099999999999994</v>
      </c>
      <c r="Y48" s="7">
        <v>21893.9</v>
      </c>
      <c r="Z48" s="7">
        <v>9383.0999999999985</v>
      </c>
      <c r="AA48" s="7">
        <v>64568.25</v>
      </c>
      <c r="AB48" s="7">
        <v>15442.899999999998</v>
      </c>
      <c r="AC48" s="7">
        <v>15350.16</v>
      </c>
      <c r="AD48" s="7">
        <v>0</v>
      </c>
      <c r="AE48" s="7">
        <v>0</v>
      </c>
      <c r="AF48" s="7">
        <v>0</v>
      </c>
      <c r="AG48" s="7">
        <v>0</v>
      </c>
      <c r="AH48" s="7">
        <v>687948.69000000006</v>
      </c>
      <c r="AI48" s="7">
        <v>6385300.5299999993</v>
      </c>
    </row>
    <row r="49" spans="2:35" ht="14.45" customHeight="1" x14ac:dyDescent="0.3">
      <c r="B49" s="11">
        <v>44</v>
      </c>
      <c r="C49" s="4" t="s">
        <v>56</v>
      </c>
      <c r="D49" s="7">
        <v>4201117.93</v>
      </c>
      <c r="E49" s="7">
        <v>108630.04</v>
      </c>
      <c r="F49" s="7">
        <v>303936.92</v>
      </c>
      <c r="G49" s="7">
        <v>4613684.8899999997</v>
      </c>
      <c r="H49" s="7">
        <v>94123.170000000013</v>
      </c>
      <c r="I49" s="7">
        <v>5127.6899999999996</v>
      </c>
      <c r="J49" s="7">
        <v>135782.22</v>
      </c>
      <c r="K49" s="7">
        <v>235033.08000000002</v>
      </c>
      <c r="L49" s="7">
        <v>754270.01</v>
      </c>
      <c r="M49" s="7">
        <v>-1121.69</v>
      </c>
      <c r="N49" s="7">
        <v>67383.360000000001</v>
      </c>
      <c r="O49" s="7">
        <v>820531.68</v>
      </c>
      <c r="P49" s="7">
        <v>109297.70999999999</v>
      </c>
      <c r="Q49" s="7">
        <v>2553.0100000000002</v>
      </c>
      <c r="R49" s="7">
        <v>19819.97</v>
      </c>
      <c r="S49" s="7">
        <v>131670.69</v>
      </c>
      <c r="T49" s="7">
        <v>103116.89000000001</v>
      </c>
      <c r="U49" s="7">
        <v>-2186.89</v>
      </c>
      <c r="V49" s="7">
        <v>-23130.71</v>
      </c>
      <c r="W49" s="7">
        <v>77799.290000000008</v>
      </c>
      <c r="X49" s="7">
        <v>7.47</v>
      </c>
      <c r="Y49" s="7">
        <v>34445.760000000002</v>
      </c>
      <c r="Z49" s="7">
        <v>14762.47</v>
      </c>
      <c r="AA49" s="7">
        <v>67867.859999999986</v>
      </c>
      <c r="AB49" s="7">
        <v>16232.55</v>
      </c>
      <c r="AC49" s="7">
        <v>16129.970000000001</v>
      </c>
      <c r="AD49" s="7">
        <v>0</v>
      </c>
      <c r="AE49" s="7">
        <v>0</v>
      </c>
      <c r="AF49" s="7">
        <v>0</v>
      </c>
      <c r="AG49" s="7">
        <v>0</v>
      </c>
      <c r="AH49" s="7">
        <v>866818.92</v>
      </c>
      <c r="AI49" s="7">
        <v>6894984.6299999999</v>
      </c>
    </row>
    <row r="50" spans="2:35" ht="14.45" customHeight="1" x14ac:dyDescent="0.3">
      <c r="B50" s="11">
        <v>45</v>
      </c>
      <c r="C50" s="4" t="s">
        <v>57</v>
      </c>
      <c r="D50" s="7">
        <v>12239805.689999999</v>
      </c>
      <c r="E50" s="7">
        <v>306167.19</v>
      </c>
      <c r="F50" s="7">
        <v>882317.28</v>
      </c>
      <c r="G50" s="7">
        <v>13428290.159999998</v>
      </c>
      <c r="H50" s="7">
        <v>271820.45</v>
      </c>
      <c r="I50" s="7">
        <v>14452.09</v>
      </c>
      <c r="J50" s="7">
        <v>395534.71</v>
      </c>
      <c r="K50" s="7">
        <v>681807.25</v>
      </c>
      <c r="L50" s="7">
        <v>2196165.89</v>
      </c>
      <c r="M50" s="7">
        <v>-3161.41</v>
      </c>
      <c r="N50" s="7">
        <v>195611.31</v>
      </c>
      <c r="O50" s="7">
        <v>2388615.79</v>
      </c>
      <c r="P50" s="7">
        <v>1166174.56</v>
      </c>
      <c r="Q50" s="7">
        <v>26884.27</v>
      </c>
      <c r="R50" s="7">
        <v>218384.34</v>
      </c>
      <c r="S50" s="7">
        <v>1411443.1700000002</v>
      </c>
      <c r="T50" s="7">
        <v>297784.81</v>
      </c>
      <c r="U50" s="7">
        <v>-6163.63</v>
      </c>
      <c r="V50" s="7">
        <v>-67147.55</v>
      </c>
      <c r="W50" s="7">
        <v>224473.63</v>
      </c>
      <c r="X50" s="7">
        <v>21.36</v>
      </c>
      <c r="Y50" s="7">
        <v>358135.27</v>
      </c>
      <c r="Z50" s="7">
        <v>153486.54</v>
      </c>
      <c r="AA50" s="7">
        <v>195778.37</v>
      </c>
      <c r="AB50" s="7">
        <v>46878.350000000006</v>
      </c>
      <c r="AC50" s="7">
        <v>46026.68</v>
      </c>
      <c r="AD50" s="7">
        <v>552135</v>
      </c>
      <c r="AE50" s="7">
        <v>0</v>
      </c>
      <c r="AF50" s="7">
        <v>0</v>
      </c>
      <c r="AG50" s="7">
        <v>552135</v>
      </c>
      <c r="AH50" s="7">
        <v>4645384.53</v>
      </c>
      <c r="AI50" s="7">
        <v>24132476.100000001</v>
      </c>
    </row>
    <row r="51" spans="2:35" ht="14.45" customHeight="1" x14ac:dyDescent="0.3">
      <c r="B51" s="11">
        <v>46</v>
      </c>
      <c r="C51" s="4" t="s">
        <v>58</v>
      </c>
      <c r="D51" s="7">
        <v>4514400.8000000007</v>
      </c>
      <c r="E51" s="7">
        <v>117055.72</v>
      </c>
      <c r="F51" s="7">
        <v>326735.37</v>
      </c>
      <c r="G51" s="7">
        <v>4958191.8900000006</v>
      </c>
      <c r="H51" s="7">
        <v>101242.58</v>
      </c>
      <c r="I51" s="7">
        <v>5525.41</v>
      </c>
      <c r="J51" s="7">
        <v>145910.26999999999</v>
      </c>
      <c r="K51" s="7">
        <v>252678.26</v>
      </c>
      <c r="L51" s="7">
        <v>810574.3</v>
      </c>
      <c r="M51" s="7">
        <v>-1208.69</v>
      </c>
      <c r="N51" s="7">
        <v>72437.81</v>
      </c>
      <c r="O51" s="7">
        <v>881803.42000000016</v>
      </c>
      <c r="P51" s="7">
        <v>0</v>
      </c>
      <c r="Q51" s="7">
        <v>0</v>
      </c>
      <c r="R51" s="7">
        <v>0</v>
      </c>
      <c r="S51" s="7">
        <v>0</v>
      </c>
      <c r="T51" s="7">
        <v>110916.95</v>
      </c>
      <c r="U51" s="7">
        <v>-2356.52</v>
      </c>
      <c r="V51" s="7">
        <v>-24865.75</v>
      </c>
      <c r="W51" s="7">
        <v>83694.679999999993</v>
      </c>
      <c r="X51" s="7">
        <v>8.0500000000000007</v>
      </c>
      <c r="Y51" s="7">
        <v>58016.429999999993</v>
      </c>
      <c r="Z51" s="7">
        <v>24864.18</v>
      </c>
      <c r="AA51" s="7">
        <v>73010.490000000005</v>
      </c>
      <c r="AB51" s="7">
        <v>17460.37</v>
      </c>
      <c r="AC51" s="7">
        <v>17373.260000000002</v>
      </c>
      <c r="AD51" s="7">
        <v>0</v>
      </c>
      <c r="AE51" s="7">
        <v>0</v>
      </c>
      <c r="AF51" s="7">
        <v>0</v>
      </c>
      <c r="AG51" s="7">
        <v>0</v>
      </c>
      <c r="AH51" s="7">
        <v>3117666.33</v>
      </c>
      <c r="AI51" s="7">
        <v>9484767.3600000013</v>
      </c>
    </row>
    <row r="52" spans="2:35" ht="14.45" customHeight="1" x14ac:dyDescent="0.3">
      <c r="B52" s="11">
        <v>47</v>
      </c>
      <c r="C52" s="4" t="s">
        <v>59</v>
      </c>
      <c r="D52" s="7">
        <v>4038206.98</v>
      </c>
      <c r="E52" s="7">
        <v>105064.61</v>
      </c>
      <c r="F52" s="7">
        <v>292281.98</v>
      </c>
      <c r="G52" s="7">
        <v>4435553.57</v>
      </c>
      <c r="H52" s="7">
        <v>90572.010000000009</v>
      </c>
      <c r="I52" s="7">
        <v>4959.3900000000003</v>
      </c>
      <c r="J52" s="7">
        <v>130519.4</v>
      </c>
      <c r="K52" s="7">
        <v>226050.8</v>
      </c>
      <c r="L52" s="7">
        <v>725077.31</v>
      </c>
      <c r="M52" s="7">
        <v>-1084.8699999999999</v>
      </c>
      <c r="N52" s="7">
        <v>64799.43</v>
      </c>
      <c r="O52" s="7">
        <v>788791.87000000011</v>
      </c>
      <c r="P52" s="7">
        <v>177019.72000000003</v>
      </c>
      <c r="Q52" s="7">
        <v>5116.62</v>
      </c>
      <c r="R52" s="7">
        <v>13019.33</v>
      </c>
      <c r="S52" s="7">
        <v>195155.67</v>
      </c>
      <c r="T52" s="7">
        <v>99226.76999999999</v>
      </c>
      <c r="U52" s="7">
        <v>-2115.12</v>
      </c>
      <c r="V52" s="7">
        <v>-22243.72</v>
      </c>
      <c r="W52" s="7">
        <v>74867.929999999993</v>
      </c>
      <c r="X52" s="7">
        <v>7.1999999999999993</v>
      </c>
      <c r="Y52" s="7">
        <v>35507.72</v>
      </c>
      <c r="Z52" s="7">
        <v>15217.59</v>
      </c>
      <c r="AA52" s="7">
        <v>65316.290000000008</v>
      </c>
      <c r="AB52" s="7">
        <v>15620.119999999999</v>
      </c>
      <c r="AC52" s="7">
        <v>15544.22</v>
      </c>
      <c r="AD52" s="7">
        <v>0</v>
      </c>
      <c r="AE52" s="7">
        <v>0</v>
      </c>
      <c r="AF52" s="7">
        <v>0</v>
      </c>
      <c r="AG52" s="7">
        <v>0</v>
      </c>
      <c r="AH52" s="7">
        <v>1157214.18</v>
      </c>
      <c r="AI52" s="7">
        <v>7024847.1600000001</v>
      </c>
    </row>
    <row r="53" spans="2:35" ht="14.45" customHeight="1" x14ac:dyDescent="0.3">
      <c r="B53" s="11">
        <v>48</v>
      </c>
      <c r="C53" s="4" t="s">
        <v>60</v>
      </c>
      <c r="D53" s="7">
        <v>11907813.219999999</v>
      </c>
      <c r="E53" s="7">
        <v>304203.82</v>
      </c>
      <c r="F53" s="7">
        <v>860429.6</v>
      </c>
      <c r="G53" s="7">
        <v>13072446.639999999</v>
      </c>
      <c r="H53" s="7">
        <v>265987.23</v>
      </c>
      <c r="I53" s="7">
        <v>14359.41</v>
      </c>
      <c r="J53" s="7">
        <v>384845.87</v>
      </c>
      <c r="K53" s="7">
        <v>665192.51</v>
      </c>
      <c r="L53" s="7">
        <v>2137476.16</v>
      </c>
      <c r="M53" s="7">
        <v>-3141.14</v>
      </c>
      <c r="N53" s="7">
        <v>190758.77</v>
      </c>
      <c r="O53" s="7">
        <v>2325093.79</v>
      </c>
      <c r="P53" s="7">
        <v>569461.46</v>
      </c>
      <c r="Q53" s="7">
        <v>14335.5</v>
      </c>
      <c r="R53" s="7">
        <v>83171.64</v>
      </c>
      <c r="S53" s="7">
        <v>666968.6</v>
      </c>
      <c r="T53" s="7">
        <v>291400.08999999997</v>
      </c>
      <c r="U53" s="7">
        <v>-6124.1</v>
      </c>
      <c r="V53" s="7">
        <v>-65481.82</v>
      </c>
      <c r="W53" s="7">
        <v>219794.16999999998</v>
      </c>
      <c r="X53" s="7">
        <v>21.04</v>
      </c>
      <c r="Y53" s="7">
        <v>181347.25</v>
      </c>
      <c r="Z53" s="7">
        <v>77720.25</v>
      </c>
      <c r="AA53" s="7">
        <v>191718.35</v>
      </c>
      <c r="AB53" s="7">
        <v>45872.350000000006</v>
      </c>
      <c r="AC53" s="7">
        <v>45397.82</v>
      </c>
      <c r="AD53" s="7">
        <v>0</v>
      </c>
      <c r="AE53" s="7">
        <v>0</v>
      </c>
      <c r="AF53" s="7">
        <v>0</v>
      </c>
      <c r="AG53" s="7">
        <v>0</v>
      </c>
      <c r="AH53" s="7">
        <v>3372276.06</v>
      </c>
      <c r="AI53" s="7">
        <v>20863848.829999998</v>
      </c>
    </row>
    <row r="54" spans="2:35" ht="14.45" customHeight="1" x14ac:dyDescent="0.3">
      <c r="B54" s="11">
        <v>49</v>
      </c>
      <c r="C54" s="4" t="s">
        <v>61</v>
      </c>
      <c r="D54" s="7">
        <v>4054377.91</v>
      </c>
      <c r="E54" s="7">
        <v>105218.56</v>
      </c>
      <c r="F54" s="7">
        <v>293420.45</v>
      </c>
      <c r="G54" s="7">
        <v>4453016.92</v>
      </c>
      <c r="H54" s="7">
        <v>90910.63</v>
      </c>
      <c r="I54" s="7">
        <v>4966.66</v>
      </c>
      <c r="J54" s="7">
        <v>131041.44</v>
      </c>
      <c r="K54" s="7">
        <v>226918.73</v>
      </c>
      <c r="L54" s="7">
        <v>727967.12</v>
      </c>
      <c r="M54" s="7">
        <v>-1086.46</v>
      </c>
      <c r="N54" s="7">
        <v>65051.839999999997</v>
      </c>
      <c r="O54" s="7">
        <v>791932.5</v>
      </c>
      <c r="P54" s="7">
        <v>84812.85</v>
      </c>
      <c r="Q54" s="7">
        <v>2336.12</v>
      </c>
      <c r="R54" s="7">
        <v>8479.33</v>
      </c>
      <c r="S54" s="7">
        <v>95628.3</v>
      </c>
      <c r="T54" s="7">
        <v>99597.67</v>
      </c>
      <c r="U54" s="7">
        <v>-2118.2199999999998</v>
      </c>
      <c r="V54" s="7">
        <v>-22330.36</v>
      </c>
      <c r="W54" s="7">
        <v>75149.09</v>
      </c>
      <c r="X54" s="7">
        <v>7.23</v>
      </c>
      <c r="Y54" s="7">
        <v>22013.67</v>
      </c>
      <c r="Z54" s="7">
        <v>9434.42</v>
      </c>
      <c r="AA54" s="7">
        <v>65558.290000000008</v>
      </c>
      <c r="AB54" s="7">
        <v>15678.52</v>
      </c>
      <c r="AC54" s="7">
        <v>15596.77</v>
      </c>
      <c r="AD54" s="7">
        <v>41491</v>
      </c>
      <c r="AE54" s="7">
        <v>0</v>
      </c>
      <c r="AF54" s="7">
        <v>0</v>
      </c>
      <c r="AG54" s="7">
        <v>41491</v>
      </c>
      <c r="AH54" s="7">
        <v>861832.98</v>
      </c>
      <c r="AI54" s="7">
        <v>6674258.4199999999</v>
      </c>
    </row>
    <row r="55" spans="2:35" ht="14.45" customHeight="1" x14ac:dyDescent="0.3">
      <c r="B55" s="11">
        <v>50</v>
      </c>
      <c r="C55" s="4" t="s">
        <v>62</v>
      </c>
      <c r="D55" s="7">
        <v>20973969.350000001</v>
      </c>
      <c r="E55" s="7">
        <v>531569.97</v>
      </c>
      <c r="F55" s="7">
        <v>1513930.89</v>
      </c>
      <c r="G55" s="7">
        <v>23019470.210000001</v>
      </c>
      <c r="H55" s="7">
        <v>467296.95999999996</v>
      </c>
      <c r="I55" s="7">
        <v>25091.83</v>
      </c>
      <c r="J55" s="7">
        <v>677821.91</v>
      </c>
      <c r="K55" s="7">
        <v>1170210.7</v>
      </c>
      <c r="L55" s="7">
        <v>3764182.45</v>
      </c>
      <c r="M55" s="7">
        <v>-5488.87</v>
      </c>
      <c r="N55" s="7">
        <v>335641.17</v>
      </c>
      <c r="O55" s="7">
        <v>4094334.75</v>
      </c>
      <c r="P55" s="7">
        <v>1753604.2799999998</v>
      </c>
      <c r="Q55" s="7">
        <v>44268.08</v>
      </c>
      <c r="R55" s="7">
        <v>253724.31</v>
      </c>
      <c r="S55" s="7">
        <v>2051596.67</v>
      </c>
      <c r="T55" s="7">
        <v>511938.87</v>
      </c>
      <c r="U55" s="7">
        <v>-10701.34</v>
      </c>
      <c r="V55" s="7">
        <v>-115215.65</v>
      </c>
      <c r="W55" s="7">
        <v>386021.88</v>
      </c>
      <c r="X55" s="7">
        <v>36.86</v>
      </c>
      <c r="Y55" s="7">
        <v>525014.35</v>
      </c>
      <c r="Z55" s="7">
        <v>225006.16</v>
      </c>
      <c r="AA55" s="7">
        <v>336708.65</v>
      </c>
      <c r="AB55" s="7">
        <v>80590.39</v>
      </c>
      <c r="AC55" s="7">
        <v>79477.959999999992</v>
      </c>
      <c r="AD55" s="7">
        <v>2087109</v>
      </c>
      <c r="AE55" s="7">
        <v>0</v>
      </c>
      <c r="AF55" s="7">
        <v>0</v>
      </c>
      <c r="AG55" s="7">
        <v>2087109</v>
      </c>
      <c r="AH55" s="7">
        <v>6426828.540000001</v>
      </c>
      <c r="AI55" s="7">
        <v>40482406.120000005</v>
      </c>
    </row>
    <row r="56" spans="2:35" ht="14.45" customHeight="1" x14ac:dyDescent="0.3">
      <c r="B56" s="11">
        <v>51</v>
      </c>
      <c r="C56" s="4" t="s">
        <v>63</v>
      </c>
      <c r="D56" s="7">
        <v>5589378.3000000007</v>
      </c>
      <c r="E56" s="7">
        <v>143707.01999999999</v>
      </c>
      <c r="F56" s="7">
        <v>404272.73</v>
      </c>
      <c r="G56" s="7">
        <v>6137358.0500000007</v>
      </c>
      <c r="H56" s="7">
        <v>125150.72</v>
      </c>
      <c r="I56" s="7">
        <v>6783.44</v>
      </c>
      <c r="J56" s="7">
        <v>180649.54</v>
      </c>
      <c r="K56" s="7">
        <v>312583.7</v>
      </c>
      <c r="L56" s="7">
        <v>1003475.6100000001</v>
      </c>
      <c r="M56" s="7">
        <v>-1483.89</v>
      </c>
      <c r="N56" s="7">
        <v>89627.98</v>
      </c>
      <c r="O56" s="7">
        <v>1091619.7000000002</v>
      </c>
      <c r="P56" s="7">
        <v>164425.95000000001</v>
      </c>
      <c r="Q56" s="7">
        <v>3287.58</v>
      </c>
      <c r="R56" s="7">
        <v>40567.61</v>
      </c>
      <c r="S56" s="7">
        <v>208281.14</v>
      </c>
      <c r="T56" s="7">
        <v>137108.93</v>
      </c>
      <c r="U56" s="7">
        <v>-2893.05</v>
      </c>
      <c r="V56" s="7">
        <v>-30766.62</v>
      </c>
      <c r="W56" s="7">
        <v>103449.26000000001</v>
      </c>
      <c r="X56" s="7">
        <v>9.92</v>
      </c>
      <c r="Y56" s="7">
        <v>64891.210000000006</v>
      </c>
      <c r="Z56" s="7">
        <v>27810.519999999997</v>
      </c>
      <c r="AA56" s="7">
        <v>90233.51999999999</v>
      </c>
      <c r="AB56" s="7">
        <v>21583.59</v>
      </c>
      <c r="AC56" s="7">
        <v>21429.75</v>
      </c>
      <c r="AD56" s="7">
        <v>0</v>
      </c>
      <c r="AE56" s="7">
        <v>0</v>
      </c>
      <c r="AF56" s="7">
        <v>0</v>
      </c>
      <c r="AG56" s="7">
        <v>0</v>
      </c>
      <c r="AH56" s="7">
        <v>1477183.1400000001</v>
      </c>
      <c r="AI56" s="7">
        <v>9556433.5000000019</v>
      </c>
    </row>
    <row r="57" spans="2:35" ht="14.45" customHeight="1" x14ac:dyDescent="0.3">
      <c r="B57" s="11">
        <v>52</v>
      </c>
      <c r="C57" s="4" t="s">
        <v>64</v>
      </c>
      <c r="D57" s="7">
        <v>12452169.439999999</v>
      </c>
      <c r="E57" s="7">
        <v>312075.21000000002</v>
      </c>
      <c r="F57" s="7">
        <v>899496.1</v>
      </c>
      <c r="G57" s="7">
        <v>13663740.75</v>
      </c>
      <c r="H57" s="7">
        <v>277945.27</v>
      </c>
      <c r="I57" s="7">
        <v>14730.96</v>
      </c>
      <c r="J57" s="7">
        <v>402433.61</v>
      </c>
      <c r="K57" s="7">
        <v>695109.84000000008</v>
      </c>
      <c r="L57" s="7">
        <v>2235074.2200000002</v>
      </c>
      <c r="M57" s="7">
        <v>-3222.42</v>
      </c>
      <c r="N57" s="7">
        <v>199419.89</v>
      </c>
      <c r="O57" s="7">
        <v>2431271.6900000004</v>
      </c>
      <c r="P57" s="7">
        <v>639108.12</v>
      </c>
      <c r="Q57" s="7">
        <v>14448.16</v>
      </c>
      <c r="R57" s="7">
        <v>125230.91</v>
      </c>
      <c r="S57" s="7">
        <v>778787.19000000006</v>
      </c>
      <c r="T57" s="7">
        <v>304499.90000000002</v>
      </c>
      <c r="U57" s="7">
        <v>-6282.57</v>
      </c>
      <c r="V57" s="7">
        <v>-68454.92</v>
      </c>
      <c r="W57" s="7">
        <v>229762.41000000003</v>
      </c>
      <c r="X57" s="7">
        <v>21.979999999999997</v>
      </c>
      <c r="Y57" s="7">
        <v>195895.28</v>
      </c>
      <c r="Z57" s="7">
        <v>83955.12</v>
      </c>
      <c r="AA57" s="7">
        <v>200319.1</v>
      </c>
      <c r="AB57" s="7">
        <v>47934.649999999994</v>
      </c>
      <c r="AC57" s="7">
        <v>47392.119999999995</v>
      </c>
      <c r="AD57" s="7">
        <v>1359456</v>
      </c>
      <c r="AE57" s="7">
        <v>0</v>
      </c>
      <c r="AF57" s="7">
        <v>0</v>
      </c>
      <c r="AG57" s="7">
        <v>1359456</v>
      </c>
      <c r="AH57" s="7">
        <v>2895431.7600000002</v>
      </c>
      <c r="AI57" s="7">
        <v>22629077.890000001</v>
      </c>
    </row>
    <row r="58" spans="2:35" ht="14.45" customHeight="1" x14ac:dyDescent="0.3">
      <c r="B58" s="11">
        <v>53</v>
      </c>
      <c r="C58" s="4" t="s">
        <v>65</v>
      </c>
      <c r="D58" s="7">
        <v>3917041.3999999994</v>
      </c>
      <c r="E58" s="7">
        <v>101114.26</v>
      </c>
      <c r="F58" s="7">
        <v>283380.34000000003</v>
      </c>
      <c r="G58" s="7">
        <v>4301535.9999999991</v>
      </c>
      <c r="H58" s="7">
        <v>87755.16</v>
      </c>
      <c r="I58" s="7">
        <v>4772.92</v>
      </c>
      <c r="J58" s="7">
        <v>126600.64</v>
      </c>
      <c r="K58" s="7">
        <v>219128.72</v>
      </c>
      <c r="L58" s="7">
        <v>703264.84000000008</v>
      </c>
      <c r="M58" s="7">
        <v>-1044.08</v>
      </c>
      <c r="N58" s="7">
        <v>62825.919999999998</v>
      </c>
      <c r="O58" s="7">
        <v>765046.68000000017</v>
      </c>
      <c r="P58" s="7">
        <v>0</v>
      </c>
      <c r="Q58" s="7">
        <v>0</v>
      </c>
      <c r="R58" s="7">
        <v>0</v>
      </c>
      <c r="S58" s="7">
        <v>0</v>
      </c>
      <c r="T58" s="7">
        <v>96140.41</v>
      </c>
      <c r="U58" s="7">
        <v>-2035.59</v>
      </c>
      <c r="V58" s="7">
        <v>-21566.27</v>
      </c>
      <c r="W58" s="7">
        <v>72538.55</v>
      </c>
      <c r="X58" s="7">
        <v>6.9600000000000009</v>
      </c>
      <c r="Y58" s="7">
        <v>40809.53</v>
      </c>
      <c r="Z58" s="7">
        <v>17489.8</v>
      </c>
      <c r="AA58" s="7">
        <v>63275.880000000005</v>
      </c>
      <c r="AB58" s="7">
        <v>15134.330000000002</v>
      </c>
      <c r="AC58" s="7">
        <v>15037.880000000001</v>
      </c>
      <c r="AD58" s="7">
        <v>0</v>
      </c>
      <c r="AE58" s="7">
        <v>0</v>
      </c>
      <c r="AF58" s="7">
        <v>0</v>
      </c>
      <c r="AG58" s="7">
        <v>0</v>
      </c>
      <c r="AH58" s="7">
        <v>1063191.03</v>
      </c>
      <c r="AI58" s="7">
        <v>6573195.3599999994</v>
      </c>
    </row>
    <row r="59" spans="2:35" ht="14.45" customHeight="1" x14ac:dyDescent="0.3">
      <c r="B59" s="11">
        <v>54</v>
      </c>
      <c r="C59" s="4" t="s">
        <v>66</v>
      </c>
      <c r="D59" s="7">
        <v>7019748.7200000007</v>
      </c>
      <c r="E59" s="7">
        <v>178764.46</v>
      </c>
      <c r="F59" s="7">
        <v>507573.17</v>
      </c>
      <c r="G59" s="7">
        <v>7706086.3500000006</v>
      </c>
      <c r="H59" s="7">
        <v>157060.03</v>
      </c>
      <c r="I59" s="7">
        <v>8438.26</v>
      </c>
      <c r="J59" s="7">
        <v>226876.29</v>
      </c>
      <c r="K59" s="7">
        <v>392374.58</v>
      </c>
      <c r="L59" s="7">
        <v>1260206.44</v>
      </c>
      <c r="M59" s="7">
        <v>-1845.88</v>
      </c>
      <c r="N59" s="7">
        <v>112529.87</v>
      </c>
      <c r="O59" s="7">
        <v>1370890.4300000002</v>
      </c>
      <c r="P59" s="7">
        <v>222193.47999999998</v>
      </c>
      <c r="Q59" s="7">
        <v>5009.47</v>
      </c>
      <c r="R59" s="7">
        <v>43802.31</v>
      </c>
      <c r="S59" s="7">
        <v>271005.26</v>
      </c>
      <c r="T59" s="7">
        <v>172066.76</v>
      </c>
      <c r="U59" s="7">
        <v>-3598.81</v>
      </c>
      <c r="V59" s="7">
        <v>-38628.160000000003</v>
      </c>
      <c r="W59" s="7">
        <v>129839.79000000001</v>
      </c>
      <c r="X59" s="7">
        <v>12.45</v>
      </c>
      <c r="Y59" s="7">
        <v>61441.84</v>
      </c>
      <c r="Z59" s="7">
        <v>26332.21</v>
      </c>
      <c r="AA59" s="7">
        <v>113229.38</v>
      </c>
      <c r="AB59" s="7">
        <v>27086.690000000002</v>
      </c>
      <c r="AC59" s="7">
        <v>26866.39</v>
      </c>
      <c r="AD59" s="7">
        <v>0</v>
      </c>
      <c r="AE59" s="7">
        <v>0</v>
      </c>
      <c r="AF59" s="7">
        <v>0</v>
      </c>
      <c r="AG59" s="7">
        <v>0</v>
      </c>
      <c r="AH59" s="7">
        <v>1253227.77</v>
      </c>
      <c r="AI59" s="7">
        <v>11378393.140000001</v>
      </c>
    </row>
    <row r="60" spans="2:35" ht="14.45" customHeight="1" x14ac:dyDescent="0.3">
      <c r="B60" s="11">
        <v>55</v>
      </c>
      <c r="C60" s="4" t="s">
        <v>67</v>
      </c>
      <c r="D60" s="7">
        <v>5900276.5</v>
      </c>
      <c r="E60" s="7">
        <v>149240.20000000001</v>
      </c>
      <c r="F60" s="7">
        <v>426160.63</v>
      </c>
      <c r="G60" s="7">
        <v>6475677.3300000001</v>
      </c>
      <c r="H60" s="7">
        <v>131660.87</v>
      </c>
      <c r="I60" s="7">
        <v>7044.62</v>
      </c>
      <c r="J60" s="7">
        <v>190686.2</v>
      </c>
      <c r="K60" s="7">
        <v>329391.69</v>
      </c>
      <c r="L60" s="7">
        <v>1059034.3899999999</v>
      </c>
      <c r="M60" s="7">
        <v>-1541.02</v>
      </c>
      <c r="N60" s="7">
        <v>94480.57</v>
      </c>
      <c r="O60" s="7">
        <v>1151973.94</v>
      </c>
      <c r="P60" s="7">
        <v>760078.77</v>
      </c>
      <c r="Q60" s="7">
        <v>21210.49</v>
      </c>
      <c r="R60" s="7">
        <v>70654.009999999995</v>
      </c>
      <c r="S60" s="7">
        <v>851943.27</v>
      </c>
      <c r="T60" s="7">
        <v>144239.47</v>
      </c>
      <c r="U60" s="7">
        <v>-3004.44</v>
      </c>
      <c r="V60" s="7">
        <v>-32432.37</v>
      </c>
      <c r="W60" s="7">
        <v>108802.66</v>
      </c>
      <c r="X60" s="7">
        <v>10.41</v>
      </c>
      <c r="Y60" s="7">
        <v>133950.39999999999</v>
      </c>
      <c r="Z60" s="7">
        <v>57407.319999999992</v>
      </c>
      <c r="AA60" s="7">
        <v>94886.26</v>
      </c>
      <c r="AB60" s="7">
        <v>22706.34</v>
      </c>
      <c r="AC60" s="7">
        <v>22440.199999999997</v>
      </c>
      <c r="AD60" s="7">
        <v>0</v>
      </c>
      <c r="AE60" s="7">
        <v>0</v>
      </c>
      <c r="AF60" s="7">
        <v>0</v>
      </c>
      <c r="AG60" s="7">
        <v>0</v>
      </c>
      <c r="AH60" s="7">
        <v>1945300.3499999999</v>
      </c>
      <c r="AI60" s="7">
        <v>11194490.170000002</v>
      </c>
    </row>
    <row r="61" spans="2:35" ht="14.45" customHeight="1" x14ac:dyDescent="0.3">
      <c r="B61" s="11">
        <v>56</v>
      </c>
      <c r="C61" s="4" t="s">
        <v>68</v>
      </c>
      <c r="D61" s="7">
        <v>4157030.54</v>
      </c>
      <c r="E61" s="7">
        <v>107390.81</v>
      </c>
      <c r="F61" s="7">
        <v>300833.08</v>
      </c>
      <c r="G61" s="7">
        <v>4565254.43</v>
      </c>
      <c r="H61" s="7">
        <v>93199.99</v>
      </c>
      <c r="I61" s="7">
        <v>5069.2</v>
      </c>
      <c r="J61" s="7">
        <v>134358.96</v>
      </c>
      <c r="K61" s="7">
        <v>232628.15</v>
      </c>
      <c r="L61" s="7">
        <v>746391.40999999992</v>
      </c>
      <c r="M61" s="7">
        <v>-1108.8900000000001</v>
      </c>
      <c r="N61" s="7">
        <v>66695.23</v>
      </c>
      <c r="O61" s="7">
        <v>811977.74999999988</v>
      </c>
      <c r="P61" s="7">
        <v>50060.08</v>
      </c>
      <c r="Q61" s="7">
        <v>1195.58</v>
      </c>
      <c r="R61" s="7">
        <v>8567.35</v>
      </c>
      <c r="S61" s="7">
        <v>59823.01</v>
      </c>
      <c r="T61" s="7">
        <v>102105.73999999999</v>
      </c>
      <c r="U61" s="7">
        <v>-2161.9499999999998</v>
      </c>
      <c r="V61" s="7">
        <v>-22894.49</v>
      </c>
      <c r="W61" s="7">
        <v>77049.299999999988</v>
      </c>
      <c r="X61" s="7">
        <v>7.41</v>
      </c>
      <c r="Y61" s="7">
        <v>16600.080000000002</v>
      </c>
      <c r="Z61" s="7">
        <v>7114.32</v>
      </c>
      <c r="AA61" s="7">
        <v>67208.08</v>
      </c>
      <c r="AB61" s="7">
        <v>16073.34</v>
      </c>
      <c r="AC61" s="7">
        <v>15986.689999999999</v>
      </c>
      <c r="AD61" s="7">
        <v>240141</v>
      </c>
      <c r="AE61" s="7">
        <v>0</v>
      </c>
      <c r="AF61" s="7">
        <v>0</v>
      </c>
      <c r="AG61" s="7">
        <v>240141</v>
      </c>
      <c r="AH61" s="7">
        <v>611202.72</v>
      </c>
      <c r="AI61" s="7">
        <v>6721066.2799999993</v>
      </c>
    </row>
    <row r="62" spans="2:35" ht="14.45" customHeight="1" x14ac:dyDescent="0.3">
      <c r="B62" s="11">
        <v>57</v>
      </c>
      <c r="C62" s="4" t="s">
        <v>69</v>
      </c>
      <c r="D62" s="7">
        <v>4066687.7800000003</v>
      </c>
      <c r="E62" s="7">
        <v>105199.86</v>
      </c>
      <c r="F62" s="7">
        <v>294287.09000000003</v>
      </c>
      <c r="G62" s="7">
        <v>4466174.7300000004</v>
      </c>
      <c r="H62" s="7">
        <v>91168.4</v>
      </c>
      <c r="I62" s="7">
        <v>4965.78</v>
      </c>
      <c r="J62" s="7">
        <v>131438.84</v>
      </c>
      <c r="K62" s="7">
        <v>227573.02</v>
      </c>
      <c r="L62" s="7">
        <v>730166.95</v>
      </c>
      <c r="M62" s="7">
        <v>-1086.27</v>
      </c>
      <c r="N62" s="7">
        <v>65243.97</v>
      </c>
      <c r="O62" s="7">
        <v>794324.64999999991</v>
      </c>
      <c r="P62" s="7">
        <v>51528.14</v>
      </c>
      <c r="Q62" s="7">
        <v>1263.3800000000001</v>
      </c>
      <c r="R62" s="7">
        <v>8182.3</v>
      </c>
      <c r="S62" s="7">
        <v>60973.82</v>
      </c>
      <c r="T62" s="7">
        <v>99880</v>
      </c>
      <c r="U62" s="7">
        <v>-2117.84</v>
      </c>
      <c r="V62" s="7">
        <v>-22396.32</v>
      </c>
      <c r="W62" s="7">
        <v>75365.84</v>
      </c>
      <c r="X62" s="7">
        <v>7.24</v>
      </c>
      <c r="Y62" s="7">
        <v>17542.260000000002</v>
      </c>
      <c r="Z62" s="7">
        <v>7518.12</v>
      </c>
      <c r="AA62" s="7">
        <v>65742.510000000009</v>
      </c>
      <c r="AB62" s="7">
        <v>15722.970000000001</v>
      </c>
      <c r="AC62" s="7">
        <v>15636.79</v>
      </c>
      <c r="AD62" s="7">
        <v>0</v>
      </c>
      <c r="AE62" s="7">
        <v>0</v>
      </c>
      <c r="AF62" s="7">
        <v>0</v>
      </c>
      <c r="AG62" s="7">
        <v>0</v>
      </c>
      <c r="AH62" s="7">
        <v>643761.78</v>
      </c>
      <c r="AI62" s="7">
        <v>6390343.7300000004</v>
      </c>
    </row>
    <row r="63" spans="2:35" ht="14.45" customHeight="1" x14ac:dyDescent="0.3">
      <c r="B63" s="11">
        <v>58</v>
      </c>
      <c r="C63" s="4" t="s">
        <v>70</v>
      </c>
      <c r="D63" s="7">
        <v>4232297.3</v>
      </c>
      <c r="E63" s="7">
        <v>109945.56</v>
      </c>
      <c r="F63" s="7">
        <v>306132.02</v>
      </c>
      <c r="G63" s="7">
        <v>4648374.879999999</v>
      </c>
      <c r="H63" s="7">
        <v>94776.06</v>
      </c>
      <c r="I63" s="7">
        <v>5189.79</v>
      </c>
      <c r="J63" s="7">
        <v>136788.78</v>
      </c>
      <c r="K63" s="7">
        <v>236754.63</v>
      </c>
      <c r="L63" s="7">
        <v>759841.8899999999</v>
      </c>
      <c r="M63" s="7">
        <v>-1135.27</v>
      </c>
      <c r="N63" s="7">
        <v>67870.009999999995</v>
      </c>
      <c r="O63" s="7">
        <v>826576.62999999989</v>
      </c>
      <c r="P63" s="7">
        <v>0</v>
      </c>
      <c r="Q63" s="7">
        <v>0</v>
      </c>
      <c r="R63" s="7">
        <v>0</v>
      </c>
      <c r="S63" s="7">
        <v>0</v>
      </c>
      <c r="T63" s="7">
        <v>103832.01000000001</v>
      </c>
      <c r="U63" s="7">
        <v>-2213.38</v>
      </c>
      <c r="V63" s="7">
        <v>-23297.759999999998</v>
      </c>
      <c r="W63" s="7">
        <v>78320.87000000001</v>
      </c>
      <c r="X63" s="7">
        <v>7.5200000000000014</v>
      </c>
      <c r="Y63" s="7">
        <v>21526.6</v>
      </c>
      <c r="Z63" s="7">
        <v>9225.6899999999987</v>
      </c>
      <c r="AA63" s="7">
        <v>68334.48000000001</v>
      </c>
      <c r="AB63" s="7">
        <v>16345.16</v>
      </c>
      <c r="AC63" s="7">
        <v>16231.310000000001</v>
      </c>
      <c r="AD63" s="7">
        <v>201085</v>
      </c>
      <c r="AE63" s="7">
        <v>0</v>
      </c>
      <c r="AF63" s="7">
        <v>0</v>
      </c>
      <c r="AG63" s="7">
        <v>201085</v>
      </c>
      <c r="AH63" s="7">
        <v>605203.11</v>
      </c>
      <c r="AI63" s="7">
        <v>6727985.879999999</v>
      </c>
    </row>
    <row r="64" spans="2:35" ht="14.45" customHeight="1" x14ac:dyDescent="0.3">
      <c r="B64" s="11">
        <v>59</v>
      </c>
      <c r="C64" s="4" t="s">
        <v>71</v>
      </c>
      <c r="D64" s="7">
        <v>7934525.8399999999</v>
      </c>
      <c r="E64" s="7">
        <v>204235.44</v>
      </c>
      <c r="F64" s="7">
        <v>574017.74</v>
      </c>
      <c r="G64" s="7">
        <v>8712779.0199999996</v>
      </c>
      <c r="H64" s="7">
        <v>177753.41999999998</v>
      </c>
      <c r="I64" s="7">
        <v>9640.58</v>
      </c>
      <c r="J64" s="7">
        <v>256447.45</v>
      </c>
      <c r="K64" s="7">
        <v>443841.44999999995</v>
      </c>
      <c r="L64" s="7">
        <v>1424559.1199999999</v>
      </c>
      <c r="M64" s="7">
        <v>-2108.89</v>
      </c>
      <c r="N64" s="7">
        <v>127260.75</v>
      </c>
      <c r="O64" s="7">
        <v>1549710.98</v>
      </c>
      <c r="P64" s="7">
        <v>125980.14</v>
      </c>
      <c r="Q64" s="7">
        <v>3100.1</v>
      </c>
      <c r="R64" s="7">
        <v>19785.53</v>
      </c>
      <c r="S64" s="7">
        <v>148865.77000000002</v>
      </c>
      <c r="T64" s="7">
        <v>194738.21</v>
      </c>
      <c r="U64" s="7">
        <v>-4111.58</v>
      </c>
      <c r="V64" s="7">
        <v>-43684.84</v>
      </c>
      <c r="W64" s="7">
        <v>146941.79</v>
      </c>
      <c r="X64" s="7">
        <v>14.120000000000001</v>
      </c>
      <c r="Y64" s="7">
        <v>39955.160000000003</v>
      </c>
      <c r="Z64" s="7">
        <v>17123.650000000001</v>
      </c>
      <c r="AA64" s="7">
        <v>128168.48999999999</v>
      </c>
      <c r="AB64" s="7">
        <v>30655.489999999998</v>
      </c>
      <c r="AC64" s="7">
        <v>30458.5</v>
      </c>
      <c r="AD64" s="7">
        <v>1275340</v>
      </c>
      <c r="AE64" s="7">
        <v>0</v>
      </c>
      <c r="AF64" s="7">
        <v>0</v>
      </c>
      <c r="AG64" s="7">
        <v>1275340</v>
      </c>
      <c r="AH64" s="7">
        <v>1194445.17</v>
      </c>
      <c r="AI64" s="7">
        <v>13718299.59</v>
      </c>
    </row>
    <row r="65" spans="2:36" ht="14.45" customHeight="1" x14ac:dyDescent="0.3">
      <c r="B65" s="11">
        <v>60</v>
      </c>
      <c r="C65" s="4" t="s">
        <v>72</v>
      </c>
      <c r="D65" s="7">
        <v>12427678.149999999</v>
      </c>
      <c r="E65" s="7">
        <v>321286.53000000003</v>
      </c>
      <c r="F65" s="7">
        <v>898885.84</v>
      </c>
      <c r="G65" s="7">
        <v>13647850.519999998</v>
      </c>
      <c r="H65" s="7">
        <v>278271.40000000002</v>
      </c>
      <c r="I65" s="7">
        <v>15165.77</v>
      </c>
      <c r="J65" s="7">
        <v>401664.56</v>
      </c>
      <c r="K65" s="7">
        <v>695101.73</v>
      </c>
      <c r="L65" s="7">
        <v>2231176.5499999998</v>
      </c>
      <c r="M65" s="7">
        <v>-3317.53</v>
      </c>
      <c r="N65" s="7">
        <v>199284.59</v>
      </c>
      <c r="O65" s="7">
        <v>2427143.61</v>
      </c>
      <c r="P65" s="7">
        <v>195945.99</v>
      </c>
      <c r="Q65" s="7">
        <v>4114.01</v>
      </c>
      <c r="R65" s="7">
        <v>44530.7</v>
      </c>
      <c r="S65" s="7">
        <v>244590.7</v>
      </c>
      <c r="T65" s="7">
        <v>304860.39999999997</v>
      </c>
      <c r="U65" s="7">
        <v>-6468.01</v>
      </c>
      <c r="V65" s="7">
        <v>-68408.479999999996</v>
      </c>
      <c r="W65" s="7">
        <v>229983.90999999997</v>
      </c>
      <c r="X65" s="7">
        <v>22.080000000000002</v>
      </c>
      <c r="Y65" s="7">
        <v>92478.16</v>
      </c>
      <c r="Z65" s="7">
        <v>39633.49</v>
      </c>
      <c r="AA65" s="7">
        <v>200633.88</v>
      </c>
      <c r="AB65" s="7">
        <v>47990.89</v>
      </c>
      <c r="AC65" s="7">
        <v>47650.14</v>
      </c>
      <c r="AD65" s="7">
        <v>527275</v>
      </c>
      <c r="AE65" s="7">
        <v>0</v>
      </c>
      <c r="AF65" s="7">
        <v>0</v>
      </c>
      <c r="AG65" s="7">
        <v>527275</v>
      </c>
      <c r="AH65" s="7">
        <v>1852941.42</v>
      </c>
      <c r="AI65" s="7">
        <v>20053295.530000001</v>
      </c>
    </row>
    <row r="66" spans="2:36" ht="14.45" customHeight="1" x14ac:dyDescent="0.3">
      <c r="B66" s="11">
        <v>61</v>
      </c>
      <c r="C66" s="4" t="s">
        <v>73</v>
      </c>
      <c r="D66" s="7">
        <v>4196085.2300000004</v>
      </c>
      <c r="E66" s="7">
        <v>107974.36</v>
      </c>
      <c r="F66" s="7">
        <v>303396.95</v>
      </c>
      <c r="G66" s="7">
        <v>4607456.540000001</v>
      </c>
      <c r="H66" s="7">
        <v>93877.95</v>
      </c>
      <c r="I66" s="7">
        <v>5096.74</v>
      </c>
      <c r="J66" s="7">
        <v>135616.15</v>
      </c>
      <c r="K66" s="7">
        <v>234590.84</v>
      </c>
      <c r="L66" s="7">
        <v>753290.79999999993</v>
      </c>
      <c r="M66" s="7">
        <v>-1114.92</v>
      </c>
      <c r="N66" s="7">
        <v>67263.64</v>
      </c>
      <c r="O66" s="7">
        <v>819439.5199999999</v>
      </c>
      <c r="P66" s="7">
        <v>90600.33</v>
      </c>
      <c r="Q66" s="7">
        <v>2161.54</v>
      </c>
      <c r="R66" s="7">
        <v>15549.6</v>
      </c>
      <c r="S66" s="7">
        <v>108311.47</v>
      </c>
      <c r="T66" s="7">
        <v>102847.76</v>
      </c>
      <c r="U66" s="7">
        <v>-2173.69</v>
      </c>
      <c r="V66" s="7">
        <v>-23089.61</v>
      </c>
      <c r="W66" s="7">
        <v>77584.459999999992</v>
      </c>
      <c r="X66" s="7">
        <v>7.4399999999999995</v>
      </c>
      <c r="Y66" s="7">
        <v>30269.79</v>
      </c>
      <c r="Z66" s="7">
        <v>12972.77</v>
      </c>
      <c r="AA66" s="7">
        <v>67679</v>
      </c>
      <c r="AB66" s="7">
        <v>16190.259999999998</v>
      </c>
      <c r="AC66" s="7">
        <v>16057.34</v>
      </c>
      <c r="AD66" s="7">
        <v>264985</v>
      </c>
      <c r="AE66" s="7">
        <v>0</v>
      </c>
      <c r="AF66" s="7">
        <v>0</v>
      </c>
      <c r="AG66" s="7">
        <v>264985</v>
      </c>
      <c r="AH66" s="7">
        <v>790981.92</v>
      </c>
      <c r="AI66" s="7">
        <v>7046526.3500000006</v>
      </c>
    </row>
    <row r="67" spans="2:36" ht="14.45" customHeight="1" x14ac:dyDescent="0.3">
      <c r="B67" s="11">
        <v>62</v>
      </c>
      <c r="C67" s="4" t="s">
        <v>74</v>
      </c>
      <c r="D67" s="7">
        <v>5200544.1999999993</v>
      </c>
      <c r="E67" s="7">
        <v>134125.56</v>
      </c>
      <c r="F67" s="7">
        <v>376155.32</v>
      </c>
      <c r="G67" s="7">
        <v>5710825.0799999991</v>
      </c>
      <c r="H67" s="7">
        <v>116449.28</v>
      </c>
      <c r="I67" s="7">
        <v>6331.16</v>
      </c>
      <c r="J67" s="7">
        <v>168082.49</v>
      </c>
      <c r="K67" s="7">
        <v>290862.93</v>
      </c>
      <c r="L67" s="7">
        <v>933669.99</v>
      </c>
      <c r="M67" s="7">
        <v>-1384.95</v>
      </c>
      <c r="N67" s="7">
        <v>83394.3</v>
      </c>
      <c r="O67" s="7">
        <v>1015679.3400000001</v>
      </c>
      <c r="P67" s="7">
        <v>0</v>
      </c>
      <c r="Q67" s="7">
        <v>0</v>
      </c>
      <c r="R67" s="7">
        <v>0</v>
      </c>
      <c r="S67" s="7">
        <v>0</v>
      </c>
      <c r="T67" s="7">
        <v>127576.09</v>
      </c>
      <c r="U67" s="7">
        <v>-2700.16</v>
      </c>
      <c r="V67" s="7">
        <v>-28626.79</v>
      </c>
      <c r="W67" s="7">
        <v>96249.139999999985</v>
      </c>
      <c r="X67" s="7">
        <v>9.25</v>
      </c>
      <c r="Y67" s="7">
        <v>27259.57</v>
      </c>
      <c r="Z67" s="7">
        <v>11682.669999999998</v>
      </c>
      <c r="AA67" s="7">
        <v>83960.239999999991</v>
      </c>
      <c r="AB67" s="7">
        <v>20082.939999999999</v>
      </c>
      <c r="AC67" s="7">
        <v>19940.919999999998</v>
      </c>
      <c r="AD67" s="7">
        <v>0</v>
      </c>
      <c r="AE67" s="7">
        <v>0</v>
      </c>
      <c r="AF67" s="7">
        <v>0</v>
      </c>
      <c r="AG67" s="7">
        <v>0</v>
      </c>
      <c r="AH67" s="7">
        <v>909909.45000000007</v>
      </c>
      <c r="AI67" s="7">
        <v>8186461.5299999993</v>
      </c>
    </row>
    <row r="68" spans="2:36" ht="14.45" customHeight="1" x14ac:dyDescent="0.3">
      <c r="B68" s="11">
        <v>63</v>
      </c>
      <c r="C68" s="4" t="s">
        <v>75</v>
      </c>
      <c r="D68" s="7">
        <v>13846612.899999999</v>
      </c>
      <c r="E68" s="7">
        <v>358096.78</v>
      </c>
      <c r="F68" s="7">
        <v>1001195.53</v>
      </c>
      <c r="G68" s="7">
        <v>15205905.209999997</v>
      </c>
      <c r="H68" s="7">
        <v>309801.44</v>
      </c>
      <c r="I68" s="7">
        <v>16903.330000000002</v>
      </c>
      <c r="J68" s="7">
        <v>447518.54</v>
      </c>
      <c r="K68" s="7">
        <v>774223.31</v>
      </c>
      <c r="L68" s="7">
        <v>2485783.9499999997</v>
      </c>
      <c r="M68" s="7">
        <v>-3697.63</v>
      </c>
      <c r="N68" s="7">
        <v>221966.83</v>
      </c>
      <c r="O68" s="7">
        <v>2704053.15</v>
      </c>
      <c r="P68" s="7">
        <v>799209.18</v>
      </c>
      <c r="Q68" s="7">
        <v>19896.169999999998</v>
      </c>
      <c r="R68" s="7">
        <v>121060.25</v>
      </c>
      <c r="S68" s="7">
        <v>940165.60000000009</v>
      </c>
      <c r="T68" s="7">
        <v>339402.25</v>
      </c>
      <c r="U68" s="7">
        <v>-7209.05</v>
      </c>
      <c r="V68" s="7">
        <v>-76194.62</v>
      </c>
      <c r="W68" s="7">
        <v>255998.58000000002</v>
      </c>
      <c r="X68" s="7">
        <v>24.560000000000002</v>
      </c>
      <c r="Y68" s="7">
        <v>238437.46000000002</v>
      </c>
      <c r="Z68" s="7">
        <v>102187.48000000001</v>
      </c>
      <c r="AA68" s="7">
        <v>223345.03999999998</v>
      </c>
      <c r="AB68" s="7">
        <v>53428.59</v>
      </c>
      <c r="AC68" s="7">
        <v>52993.350000000006</v>
      </c>
      <c r="AD68" s="7">
        <v>461671</v>
      </c>
      <c r="AE68" s="7">
        <v>0</v>
      </c>
      <c r="AF68" s="7">
        <v>0</v>
      </c>
      <c r="AG68" s="7">
        <v>461671</v>
      </c>
      <c r="AH68" s="7">
        <v>3772655.7299999995</v>
      </c>
      <c r="AI68" s="7">
        <v>24785089.059999995</v>
      </c>
    </row>
    <row r="69" spans="2:36" ht="14.45" customHeight="1" x14ac:dyDescent="0.3">
      <c r="B69" s="11">
        <v>64</v>
      </c>
      <c r="C69" s="4" t="s">
        <v>76</v>
      </c>
      <c r="D69" s="7">
        <v>5078049.87</v>
      </c>
      <c r="E69" s="7">
        <v>130549.81</v>
      </c>
      <c r="F69" s="7">
        <v>367345.79</v>
      </c>
      <c r="G69" s="7">
        <v>5575945.4699999997</v>
      </c>
      <c r="H69" s="7">
        <v>113744.44</v>
      </c>
      <c r="I69" s="7">
        <v>6162.38</v>
      </c>
      <c r="J69" s="7">
        <v>164124.43</v>
      </c>
      <c r="K69" s="7">
        <v>284031.25</v>
      </c>
      <c r="L69" s="7">
        <v>911699.91999999993</v>
      </c>
      <c r="M69" s="7">
        <v>-1348.03</v>
      </c>
      <c r="N69" s="7">
        <v>81441.210000000006</v>
      </c>
      <c r="O69" s="7">
        <v>991793.09999999986</v>
      </c>
      <c r="P69" s="7">
        <v>132194.81</v>
      </c>
      <c r="Q69" s="7">
        <v>3088.47</v>
      </c>
      <c r="R69" s="7">
        <v>23960.06</v>
      </c>
      <c r="S69" s="7">
        <v>159243.34</v>
      </c>
      <c r="T69" s="7">
        <v>124612.93</v>
      </c>
      <c r="U69" s="7">
        <v>-2628.17</v>
      </c>
      <c r="V69" s="7">
        <v>-27956.35</v>
      </c>
      <c r="W69" s="7">
        <v>94028.41</v>
      </c>
      <c r="X69" s="7">
        <v>9.0300000000000011</v>
      </c>
      <c r="Y69" s="7">
        <v>42478.31</v>
      </c>
      <c r="Z69" s="7">
        <v>18204.990000000002</v>
      </c>
      <c r="AA69" s="7">
        <v>82013.5</v>
      </c>
      <c r="AB69" s="7">
        <v>19616.45</v>
      </c>
      <c r="AC69" s="7">
        <v>19486.530000000002</v>
      </c>
      <c r="AD69" s="7">
        <v>0</v>
      </c>
      <c r="AE69" s="7">
        <v>0</v>
      </c>
      <c r="AF69" s="7">
        <v>0</v>
      </c>
      <c r="AG69" s="7">
        <v>0</v>
      </c>
      <c r="AH69" s="7">
        <v>1272549.1199999999</v>
      </c>
      <c r="AI69" s="7">
        <v>8559399.5</v>
      </c>
    </row>
    <row r="70" spans="2:36" ht="14.45" customHeight="1" x14ac:dyDescent="0.3">
      <c r="B70" s="11">
        <v>65</v>
      </c>
      <c r="C70" s="4" t="s">
        <v>77</v>
      </c>
      <c r="D70" s="7">
        <v>6628917.3700000001</v>
      </c>
      <c r="E70" s="7">
        <v>172993.08</v>
      </c>
      <c r="F70" s="7">
        <v>479686.47</v>
      </c>
      <c r="G70" s="7">
        <v>7281596.9199999999</v>
      </c>
      <c r="H70" s="7">
        <v>148596.43</v>
      </c>
      <c r="I70" s="7">
        <v>8165.84</v>
      </c>
      <c r="J70" s="7">
        <v>214251.97</v>
      </c>
      <c r="K70" s="7">
        <v>371014.24</v>
      </c>
      <c r="L70" s="7">
        <v>1190203.5899999999</v>
      </c>
      <c r="M70" s="7">
        <v>-1786.29</v>
      </c>
      <c r="N70" s="7">
        <v>106347.34</v>
      </c>
      <c r="O70" s="7">
        <v>1294764.6399999999</v>
      </c>
      <c r="P70" s="7">
        <v>417227.5</v>
      </c>
      <c r="Q70" s="7">
        <v>9154.5300000000007</v>
      </c>
      <c r="R70" s="7">
        <v>87150.26</v>
      </c>
      <c r="S70" s="7">
        <v>513532.29000000004</v>
      </c>
      <c r="T70" s="7">
        <v>162795.51999999999</v>
      </c>
      <c r="U70" s="7">
        <v>-3482.62</v>
      </c>
      <c r="V70" s="7">
        <v>-36505.89</v>
      </c>
      <c r="W70" s="7">
        <v>122807.01</v>
      </c>
      <c r="X70" s="7">
        <v>11.81</v>
      </c>
      <c r="Y70" s="7">
        <v>136082.31</v>
      </c>
      <c r="Z70" s="7">
        <v>58320.99</v>
      </c>
      <c r="AA70" s="7">
        <v>107153.29999999999</v>
      </c>
      <c r="AB70" s="7">
        <v>25627.05</v>
      </c>
      <c r="AC70" s="7">
        <v>25483.61</v>
      </c>
      <c r="AD70" s="7">
        <v>0</v>
      </c>
      <c r="AE70" s="7">
        <v>0</v>
      </c>
      <c r="AF70" s="7">
        <v>0</v>
      </c>
      <c r="AG70" s="7">
        <v>0</v>
      </c>
      <c r="AH70" s="7">
        <v>5639011.8000000007</v>
      </c>
      <c r="AI70" s="7">
        <v>15575405.969999999</v>
      </c>
    </row>
    <row r="71" spans="2:36" ht="14.45" customHeight="1" x14ac:dyDescent="0.3">
      <c r="B71" s="11">
        <v>66</v>
      </c>
      <c r="C71" s="4" t="s">
        <v>78</v>
      </c>
      <c r="D71" s="7">
        <v>4797866.6399999997</v>
      </c>
      <c r="E71" s="7">
        <v>124392.25</v>
      </c>
      <c r="F71" s="7">
        <v>347248.96</v>
      </c>
      <c r="G71" s="7">
        <v>5269507.8499999996</v>
      </c>
      <c r="H71" s="7">
        <v>107597.79</v>
      </c>
      <c r="I71" s="7">
        <v>5871.72</v>
      </c>
      <c r="J71" s="7">
        <v>155072.14000000001</v>
      </c>
      <c r="K71" s="7">
        <v>268541.65000000002</v>
      </c>
      <c r="L71" s="7">
        <v>861470.33</v>
      </c>
      <c r="M71" s="7">
        <v>-1284.45</v>
      </c>
      <c r="N71" s="7">
        <v>76985.710000000006</v>
      </c>
      <c r="O71" s="7">
        <v>937171.59</v>
      </c>
      <c r="P71" s="7">
        <v>158618.41</v>
      </c>
      <c r="Q71" s="7">
        <v>4059.77</v>
      </c>
      <c r="R71" s="7">
        <v>21869.53</v>
      </c>
      <c r="S71" s="7">
        <v>184547.71</v>
      </c>
      <c r="T71" s="7">
        <v>117879.44</v>
      </c>
      <c r="U71" s="7">
        <v>-2504.21</v>
      </c>
      <c r="V71" s="7">
        <v>-26426.91</v>
      </c>
      <c r="W71" s="7">
        <v>88948.319999999992</v>
      </c>
      <c r="X71" s="7">
        <v>8.5599999999999987</v>
      </c>
      <c r="Y71" s="7">
        <v>51996.009999999995</v>
      </c>
      <c r="Z71" s="7">
        <v>22284</v>
      </c>
      <c r="AA71" s="7">
        <v>77593.350000000006</v>
      </c>
      <c r="AB71" s="7">
        <v>18556.400000000001</v>
      </c>
      <c r="AC71" s="7">
        <v>18463.37</v>
      </c>
      <c r="AD71" s="7">
        <v>0</v>
      </c>
      <c r="AE71" s="7">
        <v>0</v>
      </c>
      <c r="AF71" s="7">
        <v>0</v>
      </c>
      <c r="AG71" s="7">
        <v>0</v>
      </c>
      <c r="AH71" s="7">
        <v>3023376</v>
      </c>
      <c r="AI71" s="7">
        <v>9960994.8099999987</v>
      </c>
    </row>
    <row r="72" spans="2:36" ht="14.45" customHeight="1" x14ac:dyDescent="0.3">
      <c r="B72" s="11">
        <v>67</v>
      </c>
      <c r="C72" s="4" t="s">
        <v>79</v>
      </c>
      <c r="D72" s="7">
        <v>5182065.9800000004</v>
      </c>
      <c r="E72" s="7">
        <v>133393.07999999999</v>
      </c>
      <c r="F72" s="7">
        <v>374854.41</v>
      </c>
      <c r="G72" s="7">
        <v>5690313.4700000007</v>
      </c>
      <c r="H72" s="7">
        <v>116062.35</v>
      </c>
      <c r="I72" s="7">
        <v>6296.59</v>
      </c>
      <c r="J72" s="7">
        <v>167485.96</v>
      </c>
      <c r="K72" s="7">
        <v>289844.90000000002</v>
      </c>
      <c r="L72" s="7">
        <v>930367.8600000001</v>
      </c>
      <c r="M72" s="7">
        <v>-1377.39</v>
      </c>
      <c r="N72" s="7">
        <v>83105.89</v>
      </c>
      <c r="O72" s="7">
        <v>1012096.3600000001</v>
      </c>
      <c r="P72" s="7">
        <v>130005.73000000001</v>
      </c>
      <c r="Q72" s="7">
        <v>3124.55</v>
      </c>
      <c r="R72" s="7">
        <v>21867.87</v>
      </c>
      <c r="S72" s="7">
        <v>154998.15</v>
      </c>
      <c r="T72" s="7">
        <v>127152.28</v>
      </c>
      <c r="U72" s="7">
        <v>-2685.41</v>
      </c>
      <c r="V72" s="7">
        <v>-28527.78</v>
      </c>
      <c r="W72" s="7">
        <v>95939.09</v>
      </c>
      <c r="X72" s="7">
        <v>9.2100000000000009</v>
      </c>
      <c r="Y72" s="7">
        <v>38126.68</v>
      </c>
      <c r="Z72" s="7">
        <v>16340</v>
      </c>
      <c r="AA72" s="7">
        <v>83683.709999999992</v>
      </c>
      <c r="AB72" s="7">
        <v>20016.199999999997</v>
      </c>
      <c r="AC72" s="7">
        <v>19880.86</v>
      </c>
      <c r="AD72" s="7">
        <v>392203</v>
      </c>
      <c r="AE72" s="7">
        <v>0</v>
      </c>
      <c r="AF72" s="7">
        <v>0</v>
      </c>
      <c r="AG72" s="7">
        <v>392203</v>
      </c>
      <c r="AH72" s="7">
        <v>965424.42</v>
      </c>
      <c r="AI72" s="7">
        <v>8778876.0500000007</v>
      </c>
    </row>
    <row r="73" spans="2:36" ht="14.45" customHeight="1" x14ac:dyDescent="0.3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9"/>
      <c r="AE73" s="9"/>
      <c r="AF73" s="9"/>
      <c r="AG73" s="9"/>
      <c r="AH73" s="8"/>
      <c r="AI73" s="8"/>
    </row>
    <row r="74" spans="2:36" ht="14.45" customHeight="1" x14ac:dyDescent="0.3">
      <c r="D74" s="25">
        <v>1513940616.0800002</v>
      </c>
      <c r="E74" s="25">
        <v>34008885.999999993</v>
      </c>
      <c r="F74" s="25">
        <v>108441311.57999998</v>
      </c>
      <c r="G74" s="25">
        <v>1656390813.6600001</v>
      </c>
      <c r="H74" s="25">
        <v>33099941.359999996</v>
      </c>
      <c r="I74" s="25">
        <v>1605329.99</v>
      </c>
      <c r="J74" s="25">
        <v>48910230.200000018</v>
      </c>
      <c r="K74" s="25">
        <v>83615501.550000057</v>
      </c>
      <c r="L74" s="25">
        <v>271345827.78999996</v>
      </c>
      <c r="M74" s="25">
        <v>-351168.25000000012</v>
      </c>
      <c r="N74" s="25">
        <v>24041631.600000001</v>
      </c>
      <c r="O74" s="25">
        <v>295036291.13999993</v>
      </c>
      <c r="P74" s="25">
        <v>102903806.33000001</v>
      </c>
      <c r="Q74" s="25">
        <v>2575754.2799999998</v>
      </c>
      <c r="R74" s="25">
        <v>15315598.91</v>
      </c>
      <c r="S74" s="25">
        <v>120795159.51999997</v>
      </c>
      <c r="T74" s="25">
        <v>36259726.079999991</v>
      </c>
      <c r="U74" s="25">
        <v>-684652.58</v>
      </c>
      <c r="V74" s="25">
        <v>-8252778.1800000025</v>
      </c>
      <c r="W74" s="25">
        <v>27322295.320000004</v>
      </c>
      <c r="X74" s="25">
        <v>2548.7599999999993</v>
      </c>
      <c r="Y74" s="25">
        <v>29877494.620000005</v>
      </c>
      <c r="Z74" s="25">
        <v>12804640.589999996</v>
      </c>
      <c r="AA74" s="25">
        <v>23792312.169999998</v>
      </c>
      <c r="AB74" s="25">
        <v>5708440.8700000001</v>
      </c>
      <c r="AC74" s="25">
        <v>5483173.969999996</v>
      </c>
      <c r="AD74" s="25">
        <v>193133541</v>
      </c>
      <c r="AE74" s="25">
        <v>0</v>
      </c>
      <c r="AF74" s="25">
        <v>30390.76</v>
      </c>
      <c r="AG74" s="25">
        <v>193163931.75999999</v>
      </c>
      <c r="AH74" s="25">
        <v>372896041.35000002</v>
      </c>
      <c r="AI74" s="25">
        <v>2826888645.2799997</v>
      </c>
      <c r="AJ74" s="25"/>
    </row>
    <row r="75" spans="2:36" ht="14.45" customHeight="1" x14ac:dyDescent="0.3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</row>
    <row r="76" spans="2:36" x14ac:dyDescent="0.3"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26" t="s">
        <v>132</v>
      </c>
    </row>
    <row r="77" spans="2:36" x14ac:dyDescent="0.3">
      <c r="AI77" s="5"/>
    </row>
    <row r="79" spans="2:36" x14ac:dyDescent="0.3">
      <c r="AI79" s="5"/>
    </row>
  </sheetData>
  <mergeCells count="5">
    <mergeCell ref="B1:AI1"/>
    <mergeCell ref="B2:AI2"/>
    <mergeCell ref="B3:AI3"/>
    <mergeCell ref="B4:AI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66565-9CD1-4609-90AD-1B1F394A9A97}">
  <dimension ref="A1:CA7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11.5703125" defaultRowHeight="12" x14ac:dyDescent="0.2"/>
  <cols>
    <col min="1" max="1" width="2.42578125" style="21" bestFit="1" customWidth="1"/>
    <col min="2" max="2" width="18.140625" style="21" bestFit="1" customWidth="1"/>
    <col min="3" max="3" width="14.7109375" style="12" bestFit="1" customWidth="1"/>
    <col min="4" max="4" width="13.28515625" style="12" bestFit="1" customWidth="1"/>
    <col min="5" max="5" width="10.28515625" style="12" bestFit="1" customWidth="1"/>
    <col min="6" max="6" width="14.7109375" style="12" bestFit="1" customWidth="1"/>
    <col min="7" max="7" width="12.85546875" style="12" bestFit="1" customWidth="1"/>
    <col min="8" max="9" width="12.28515625" style="12" bestFit="1" customWidth="1"/>
    <col min="10" max="10" width="11.7109375" style="12" bestFit="1" customWidth="1"/>
    <col min="11" max="11" width="12.28515625" style="12" bestFit="1" customWidth="1"/>
    <col min="12" max="12" width="11.7109375" style="12" bestFit="1" customWidth="1"/>
    <col min="13" max="13" width="13.28515625" style="12" bestFit="1" customWidth="1"/>
    <col min="14" max="14" width="12.28515625" style="12" bestFit="1" customWidth="1"/>
    <col min="15" max="15" width="12" style="12" bestFit="1" customWidth="1"/>
    <col min="16" max="16" width="13.28515625" style="12" bestFit="1" customWidth="1"/>
    <col min="17" max="17" width="12" style="12" bestFit="1" customWidth="1"/>
    <col min="18" max="19" width="12.28515625" style="12" bestFit="1" customWidth="1"/>
    <col min="20" max="20" width="13.28515625" style="12" bestFit="1" customWidth="1"/>
    <col min="21" max="21" width="12.28515625" style="12" bestFit="1" customWidth="1"/>
    <col min="22" max="22" width="11.85546875" style="12" bestFit="1" customWidth="1"/>
    <col min="23" max="23" width="11" style="12" bestFit="1" customWidth="1"/>
    <col min="24" max="24" width="12.28515625" style="12" bestFit="1" customWidth="1"/>
    <col min="25" max="25" width="13.28515625" style="12" bestFit="1" customWidth="1"/>
    <col min="26" max="26" width="13" style="12" bestFit="1" customWidth="1"/>
    <col min="27" max="29" width="12.28515625" style="12" bestFit="1" customWidth="1"/>
    <col min="30" max="30" width="11.5703125" style="12" bestFit="1"/>
    <col min="31" max="31" width="12.28515625" style="12" bestFit="1" customWidth="1"/>
    <col min="32" max="34" width="11.28515625" style="12" bestFit="1" customWidth="1"/>
    <col min="35" max="35" width="10.28515625" style="12" bestFit="1" customWidth="1"/>
    <col min="36" max="37" width="11.28515625" style="12" bestFit="1" customWidth="1"/>
    <col min="38" max="39" width="13.28515625" style="12" bestFit="1" customWidth="1"/>
    <col min="40" max="40" width="14.7109375" style="12" bestFit="1" customWidth="1"/>
    <col min="41" max="16384" width="11.5703125" style="12"/>
  </cols>
  <sheetData>
    <row r="1" spans="1:79" ht="12" customHeight="1" x14ac:dyDescent="0.2">
      <c r="A1" s="91" t="s">
        <v>80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</row>
    <row r="2" spans="1:79" ht="11.25" customHeight="1" x14ac:dyDescent="0.2">
      <c r="A2" s="91" t="s">
        <v>81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</row>
    <row r="3" spans="1:79" ht="12" customHeight="1" x14ac:dyDescent="0.2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</row>
    <row r="4" spans="1:79" ht="11.25" customHeight="1" x14ac:dyDescent="0.2">
      <c r="A4" s="79" t="s">
        <v>87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</row>
    <row r="5" spans="1:79" s="15" customFormat="1" ht="89.25" x14ac:dyDescent="0.2">
      <c r="A5" s="90" t="s">
        <v>0</v>
      </c>
      <c r="B5" s="90"/>
      <c r="C5" s="3" t="s">
        <v>1</v>
      </c>
      <c r="D5" s="3" t="s">
        <v>88</v>
      </c>
      <c r="E5" s="3" t="s">
        <v>89</v>
      </c>
      <c r="F5" s="13" t="s">
        <v>83</v>
      </c>
      <c r="G5" s="3" t="s">
        <v>90</v>
      </c>
      <c r="H5" s="3" t="s">
        <v>2</v>
      </c>
      <c r="I5" s="3" t="s">
        <v>91</v>
      </c>
      <c r="J5" s="3" t="s">
        <v>92</v>
      </c>
      <c r="K5" s="13" t="s">
        <v>93</v>
      </c>
      <c r="L5" s="3" t="s">
        <v>94</v>
      </c>
      <c r="M5" s="3" t="s">
        <v>3</v>
      </c>
      <c r="N5" s="3" t="s">
        <v>95</v>
      </c>
      <c r="O5" s="3" t="s">
        <v>96</v>
      </c>
      <c r="P5" s="13" t="s">
        <v>97</v>
      </c>
      <c r="Q5" s="3" t="s">
        <v>98</v>
      </c>
      <c r="R5" s="3" t="s">
        <v>99</v>
      </c>
      <c r="S5" s="10" t="s">
        <v>100</v>
      </c>
      <c r="T5" s="13" t="s">
        <v>101</v>
      </c>
      <c r="U5" s="6" t="s">
        <v>4</v>
      </c>
      <c r="V5" s="6" t="s">
        <v>102</v>
      </c>
      <c r="W5" s="6" t="s">
        <v>103</v>
      </c>
      <c r="X5" s="14" t="s">
        <v>85</v>
      </c>
      <c r="Y5" s="6" t="s">
        <v>104</v>
      </c>
      <c r="Z5" s="3" t="s">
        <v>5</v>
      </c>
      <c r="AA5" s="3" t="s">
        <v>6</v>
      </c>
      <c r="AB5" s="3" t="s">
        <v>7</v>
      </c>
      <c r="AC5" s="3" t="s">
        <v>8</v>
      </c>
      <c r="AD5" s="3" t="s">
        <v>105</v>
      </c>
      <c r="AE5" s="13" t="s">
        <v>106</v>
      </c>
      <c r="AF5" s="3" t="s">
        <v>107</v>
      </c>
      <c r="AG5" s="3" t="s">
        <v>9</v>
      </c>
      <c r="AH5" s="3" t="s">
        <v>10</v>
      </c>
      <c r="AI5" s="3" t="s">
        <v>108</v>
      </c>
      <c r="AJ5" s="13" t="s">
        <v>109</v>
      </c>
      <c r="AK5" s="3" t="s">
        <v>110</v>
      </c>
      <c r="AL5" s="3" t="s">
        <v>11</v>
      </c>
      <c r="AM5" s="3" t="s">
        <v>86</v>
      </c>
      <c r="AN5" s="3" t="s">
        <v>12</v>
      </c>
    </row>
    <row r="6" spans="1:79" ht="13.5" x14ac:dyDescent="0.25">
      <c r="A6" s="11">
        <v>1</v>
      </c>
      <c r="B6" s="4" t="s">
        <v>13</v>
      </c>
      <c r="C6" s="16">
        <v>8456973.4900000002</v>
      </c>
      <c r="D6" s="16">
        <v>939440.64150594885</v>
      </c>
      <c r="E6" s="16">
        <v>-2006.31</v>
      </c>
      <c r="F6" s="16">
        <f>SUM(C6:E6)</f>
        <v>9394407.8215059489</v>
      </c>
      <c r="G6" s="16">
        <v>0</v>
      </c>
      <c r="H6" s="16">
        <v>201598.64</v>
      </c>
      <c r="I6" s="16">
        <v>256417.53653963812</v>
      </c>
      <c r="J6" s="16">
        <v>-43.21</v>
      </c>
      <c r="K6" s="16">
        <f>SUM(H6:J6)</f>
        <v>457972.96653963812</v>
      </c>
      <c r="L6" s="16">
        <v>0</v>
      </c>
      <c r="M6" s="16">
        <v>1515649.3499999999</v>
      </c>
      <c r="N6" s="16">
        <v>147419.69407611366</v>
      </c>
      <c r="O6" s="16">
        <v>-358.2</v>
      </c>
      <c r="P6" s="16">
        <f>SUM(M6:O6)</f>
        <v>1662710.8440761135</v>
      </c>
      <c r="Q6" s="16">
        <v>0</v>
      </c>
      <c r="R6" s="16">
        <v>348566.68</v>
      </c>
      <c r="S6" s="16">
        <v>62322.374608537189</v>
      </c>
      <c r="T6" s="16">
        <f>SUM(R6:S6)</f>
        <v>410889.05460853718</v>
      </c>
      <c r="U6" s="16">
        <v>299323.96999999997</v>
      </c>
      <c r="V6" s="16">
        <v>-27698.330999390844</v>
      </c>
      <c r="W6" s="16">
        <v>-110.09</v>
      </c>
      <c r="X6" s="16">
        <f>SUM(U6:W6)</f>
        <v>271515.54900060908</v>
      </c>
      <c r="Y6" s="16">
        <v>0</v>
      </c>
      <c r="Z6" s="16">
        <v>98.08</v>
      </c>
      <c r="AA6" s="16">
        <v>122052.01000000001</v>
      </c>
      <c r="AB6" s="16">
        <v>52308</v>
      </c>
      <c r="AC6" s="16">
        <v>188876.19</v>
      </c>
      <c r="AD6" s="16">
        <v>-50.91</v>
      </c>
      <c r="AE6" s="16">
        <f>SUM(AC6:AD6)</f>
        <v>188825.28</v>
      </c>
      <c r="AF6" s="16">
        <v>0</v>
      </c>
      <c r="AG6" s="16">
        <v>34767.86</v>
      </c>
      <c r="AH6" s="16">
        <v>47570.44</v>
      </c>
      <c r="AI6" s="16">
        <v>3577.2404899263734</v>
      </c>
      <c r="AJ6" s="16">
        <f>SUM(AH6:AI6)</f>
        <v>51147.680489926373</v>
      </c>
      <c r="AK6" s="16">
        <v>29.079510073626931</v>
      </c>
      <c r="AL6" s="16">
        <v>0</v>
      </c>
      <c r="AM6" s="16">
        <v>1744521.21</v>
      </c>
      <c r="AN6" s="16">
        <f>+F6+G6+K6+L6+P6+Q6+T6+X6+Y6+Z6+AA6+AB6+AE6+AF6+AG6+AJ6+AK6+AL6+AM6</f>
        <v>14391245.435730845</v>
      </c>
      <c r="AP6" s="17"/>
      <c r="AQ6" s="17"/>
      <c r="AR6" s="17"/>
      <c r="AS6" s="17"/>
      <c r="AU6" s="17"/>
      <c r="AV6" s="17"/>
      <c r="AX6" s="17"/>
      <c r="AZ6" s="17"/>
      <c r="BA6" s="17"/>
      <c r="BC6" s="17"/>
      <c r="BE6" s="17"/>
      <c r="BF6" s="17"/>
      <c r="BG6" s="17"/>
      <c r="BH6" s="17"/>
      <c r="BI6" s="17"/>
      <c r="BK6" s="17"/>
      <c r="BN6" s="17"/>
      <c r="BO6" s="17"/>
      <c r="BP6" s="17"/>
      <c r="BR6" s="17"/>
      <c r="BT6" s="17"/>
      <c r="BU6" s="17"/>
      <c r="BV6" s="17"/>
      <c r="BW6" s="17"/>
      <c r="BZ6" s="17"/>
      <c r="CA6" s="17"/>
    </row>
    <row r="7" spans="1:79" ht="13.5" x14ac:dyDescent="0.25">
      <c r="A7" s="11">
        <v>2</v>
      </c>
      <c r="B7" s="4" t="s">
        <v>14</v>
      </c>
      <c r="C7" s="16">
        <v>7877836.54</v>
      </c>
      <c r="D7" s="16">
        <v>863413.4497383323</v>
      </c>
      <c r="E7" s="16">
        <v>-1491.18</v>
      </c>
      <c r="F7" s="16">
        <f t="shared" ref="F7:F70" si="0">SUM(C7:E7)</f>
        <v>8739758.8097383324</v>
      </c>
      <c r="G7" s="16">
        <v>0</v>
      </c>
      <c r="H7" s="16">
        <v>187275.41999999998</v>
      </c>
      <c r="I7" s="16">
        <v>242975.91829681009</v>
      </c>
      <c r="J7" s="16">
        <v>-32.11</v>
      </c>
      <c r="K7" s="16">
        <f t="shared" ref="K7:K70" si="1">SUM(H7:J7)</f>
        <v>430219.22829681006</v>
      </c>
      <c r="L7" s="16">
        <v>0</v>
      </c>
      <c r="M7" s="16">
        <v>1411704.21</v>
      </c>
      <c r="N7" s="16">
        <v>135489.2911781919</v>
      </c>
      <c r="O7" s="16">
        <v>-266.23</v>
      </c>
      <c r="P7" s="16">
        <f t="shared" ref="P7:P70" si="2">SUM(M7:O7)</f>
        <v>1546927.271178192</v>
      </c>
      <c r="Q7" s="16">
        <v>0</v>
      </c>
      <c r="R7" s="16">
        <v>650961.09000000008</v>
      </c>
      <c r="S7" s="16">
        <v>116389.32636557476</v>
      </c>
      <c r="T7" s="16">
        <f t="shared" ref="T7:T70" si="3">SUM(R7:S7)</f>
        <v>767350.41636557481</v>
      </c>
      <c r="U7" s="16">
        <v>279124.69</v>
      </c>
      <c r="V7" s="16">
        <v>-25456.756354336201</v>
      </c>
      <c r="W7" s="16">
        <v>-81.819999999999993</v>
      </c>
      <c r="X7" s="16">
        <f t="shared" ref="X7:X70" si="4">SUM(U7:W7)</f>
        <v>253586.11364566381</v>
      </c>
      <c r="Y7" s="16">
        <v>0</v>
      </c>
      <c r="Z7" s="16">
        <v>91.03</v>
      </c>
      <c r="AA7" s="16">
        <v>217225.03</v>
      </c>
      <c r="AB7" s="16">
        <v>93096.44</v>
      </c>
      <c r="AC7" s="16">
        <v>175952.88</v>
      </c>
      <c r="AD7" s="16">
        <v>-37.840000000000003</v>
      </c>
      <c r="AE7" s="16">
        <f t="shared" ref="AE7:AE70" si="5">SUM(AC7:AD7)</f>
        <v>175915.04</v>
      </c>
      <c r="AF7" s="16">
        <v>0</v>
      </c>
      <c r="AG7" s="16">
        <v>32297.660000000003</v>
      </c>
      <c r="AH7" s="16">
        <v>44579.86</v>
      </c>
      <c r="AI7" s="16">
        <v>3373.4173615820719</v>
      </c>
      <c r="AJ7" s="16">
        <f t="shared" ref="AJ7:AJ70" si="6">SUM(AH7:AI7)</f>
        <v>47953.27736158207</v>
      </c>
      <c r="AK7" s="16">
        <v>27.422638417928177</v>
      </c>
      <c r="AL7" s="16">
        <v>985544</v>
      </c>
      <c r="AM7" s="16">
        <v>2426163.69</v>
      </c>
      <c r="AN7" s="16">
        <f t="shared" ref="AN7:AN70" si="7">+F7+G7+K7+L7+P7+Q7+T7+X7+Y7+Z7+AA7+AB7+AE7+AF7+AG7+AJ7+AK7+AL7+AM7</f>
        <v>15716155.429224571</v>
      </c>
      <c r="AP7" s="17"/>
      <c r="AQ7" s="17"/>
      <c r="AR7" s="17"/>
      <c r="AS7" s="17"/>
      <c r="AU7" s="17"/>
      <c r="AV7" s="17"/>
      <c r="AX7" s="17"/>
      <c r="AZ7" s="17"/>
      <c r="BA7" s="17"/>
      <c r="BC7" s="17"/>
      <c r="BE7" s="17"/>
      <c r="BF7" s="17"/>
      <c r="BG7" s="17"/>
      <c r="BH7" s="17"/>
      <c r="BI7" s="17"/>
      <c r="BK7" s="17"/>
      <c r="BN7" s="17"/>
      <c r="BO7" s="17"/>
      <c r="BP7" s="17"/>
      <c r="BR7" s="17"/>
      <c r="BT7" s="17"/>
      <c r="BU7" s="17"/>
      <c r="BV7" s="17"/>
      <c r="BW7" s="17"/>
      <c r="BY7" s="17"/>
      <c r="BZ7" s="17"/>
      <c r="CA7" s="17"/>
    </row>
    <row r="8" spans="1:79" ht="13.5" x14ac:dyDescent="0.25">
      <c r="A8" s="11">
        <v>3</v>
      </c>
      <c r="B8" s="4" t="s">
        <v>15</v>
      </c>
      <c r="C8" s="16">
        <v>6237212.7999999998</v>
      </c>
      <c r="D8" s="16">
        <v>705824.97426754644</v>
      </c>
      <c r="E8" s="16">
        <v>-1898.52</v>
      </c>
      <c r="F8" s="16">
        <f t="shared" si="0"/>
        <v>6941139.2542675463</v>
      </c>
      <c r="G8" s="16">
        <v>0</v>
      </c>
      <c r="H8" s="16">
        <v>149257.63</v>
      </c>
      <c r="I8" s="16">
        <v>184547.97703718755</v>
      </c>
      <c r="J8" s="16">
        <v>-40.89</v>
      </c>
      <c r="K8" s="16">
        <f t="shared" si="1"/>
        <v>333764.71703718754</v>
      </c>
      <c r="L8" s="16">
        <v>0</v>
      </c>
      <c r="M8" s="16">
        <v>1117995.78</v>
      </c>
      <c r="N8" s="16">
        <v>110760.0599554683</v>
      </c>
      <c r="O8" s="16">
        <v>-338.95</v>
      </c>
      <c r="P8" s="16">
        <f t="shared" si="2"/>
        <v>1228416.8899554685</v>
      </c>
      <c r="Q8" s="16">
        <v>0</v>
      </c>
      <c r="R8" s="16">
        <v>206346.7</v>
      </c>
      <c r="S8" s="16">
        <v>36893.991891140635</v>
      </c>
      <c r="T8" s="16">
        <f t="shared" si="3"/>
        <v>243240.69189114065</v>
      </c>
      <c r="U8" s="16">
        <v>220427.31</v>
      </c>
      <c r="V8" s="16">
        <v>-20810.440703906068</v>
      </c>
      <c r="W8" s="16">
        <v>-104.17</v>
      </c>
      <c r="X8" s="16">
        <f t="shared" si="4"/>
        <v>199512.69929609392</v>
      </c>
      <c r="Y8" s="16">
        <v>0</v>
      </c>
      <c r="Z8" s="16">
        <v>72.72</v>
      </c>
      <c r="AA8" s="16">
        <v>70779.31</v>
      </c>
      <c r="AB8" s="16">
        <v>30333.989999999998</v>
      </c>
      <c r="AC8" s="16">
        <v>139288.34</v>
      </c>
      <c r="AD8" s="16">
        <v>-48.17</v>
      </c>
      <c r="AE8" s="16">
        <f t="shared" si="5"/>
        <v>139240.16999999998</v>
      </c>
      <c r="AF8" s="16">
        <v>0</v>
      </c>
      <c r="AG8" s="16">
        <v>25741.08</v>
      </c>
      <c r="AH8" s="16">
        <v>34788.17</v>
      </c>
      <c r="AI8" s="16">
        <v>2592.6740799791992</v>
      </c>
      <c r="AJ8" s="16">
        <f t="shared" si="6"/>
        <v>37380.844079979201</v>
      </c>
      <c r="AK8" s="16">
        <v>21.075920020800751</v>
      </c>
      <c r="AL8" s="16">
        <v>7465</v>
      </c>
      <c r="AM8" s="16">
        <v>1280803.3800000001</v>
      </c>
      <c r="AN8" s="16">
        <f t="shared" si="7"/>
        <v>10537911.82244744</v>
      </c>
      <c r="AP8" s="17"/>
      <c r="AQ8" s="17"/>
      <c r="AR8" s="17"/>
      <c r="AS8" s="17"/>
      <c r="AU8" s="17"/>
      <c r="AV8" s="17"/>
      <c r="AX8" s="17"/>
      <c r="AZ8" s="17"/>
      <c r="BA8" s="17"/>
      <c r="BC8" s="17"/>
      <c r="BE8" s="17"/>
      <c r="BF8" s="17"/>
      <c r="BG8" s="17"/>
      <c r="BH8" s="17"/>
      <c r="BI8" s="17"/>
      <c r="BK8" s="17"/>
      <c r="BN8" s="17"/>
      <c r="BO8" s="17"/>
      <c r="BP8" s="17"/>
      <c r="BR8" s="17"/>
      <c r="BT8" s="17"/>
      <c r="BU8" s="17"/>
      <c r="BV8" s="17"/>
      <c r="BW8" s="17"/>
      <c r="BY8" s="17"/>
      <c r="BZ8" s="17"/>
      <c r="CA8" s="17"/>
    </row>
    <row r="9" spans="1:79" ht="13.5" x14ac:dyDescent="0.25">
      <c r="A9" s="11">
        <v>4</v>
      </c>
      <c r="B9" s="4" t="s">
        <v>16</v>
      </c>
      <c r="C9" s="16">
        <v>6204223.1299999999</v>
      </c>
      <c r="D9" s="16">
        <v>689490.76787292701</v>
      </c>
      <c r="E9" s="16">
        <v>-1481.44</v>
      </c>
      <c r="F9" s="16">
        <f t="shared" si="0"/>
        <v>6892232.4578729263</v>
      </c>
      <c r="G9" s="16">
        <v>0</v>
      </c>
      <c r="H9" s="16">
        <v>147910.35</v>
      </c>
      <c r="I9" s="16">
        <v>188009.24653354511</v>
      </c>
      <c r="J9" s="16">
        <v>-31.9</v>
      </c>
      <c r="K9" s="16">
        <f t="shared" si="1"/>
        <v>335887.6965335451</v>
      </c>
      <c r="L9" s="16">
        <v>0</v>
      </c>
      <c r="M9" s="16">
        <v>1111917.81</v>
      </c>
      <c r="N9" s="16">
        <v>108196.84988845351</v>
      </c>
      <c r="O9" s="16">
        <v>-264.49</v>
      </c>
      <c r="P9" s="16">
        <f t="shared" si="2"/>
        <v>1219850.1698884536</v>
      </c>
      <c r="Q9" s="16">
        <v>0</v>
      </c>
      <c r="R9" s="16">
        <v>554830.21</v>
      </c>
      <c r="S9" s="16">
        <v>99201.497192184252</v>
      </c>
      <c r="T9" s="16">
        <f t="shared" si="3"/>
        <v>654031.70719218417</v>
      </c>
      <c r="U9" s="16">
        <v>219583.12999999998</v>
      </c>
      <c r="V9" s="16">
        <v>-20328.84534243089</v>
      </c>
      <c r="W9" s="16">
        <v>-81.290000000000006</v>
      </c>
      <c r="X9" s="16">
        <f t="shared" si="4"/>
        <v>199172.99465756907</v>
      </c>
      <c r="Y9" s="16">
        <v>0</v>
      </c>
      <c r="Z9" s="16">
        <v>71.97</v>
      </c>
      <c r="AA9" s="16">
        <v>203022.46999999997</v>
      </c>
      <c r="AB9" s="16">
        <v>87009.64</v>
      </c>
      <c r="AC9" s="16">
        <v>138563.48000000001</v>
      </c>
      <c r="AD9" s="16">
        <v>-37.590000000000003</v>
      </c>
      <c r="AE9" s="16">
        <f t="shared" si="5"/>
        <v>138525.89000000001</v>
      </c>
      <c r="AF9" s="16">
        <v>0</v>
      </c>
      <c r="AG9" s="16">
        <v>25508.739999999998</v>
      </c>
      <c r="AH9" s="16">
        <v>34891.949999999997</v>
      </c>
      <c r="AI9" s="16">
        <v>2623.3051026900575</v>
      </c>
      <c r="AJ9" s="16">
        <f t="shared" si="6"/>
        <v>37515.255102690055</v>
      </c>
      <c r="AK9" s="16">
        <v>21.324897309942543</v>
      </c>
      <c r="AL9" s="16">
        <v>0</v>
      </c>
      <c r="AM9" s="16">
        <v>1349712.1199999999</v>
      </c>
      <c r="AN9" s="16">
        <f t="shared" si="7"/>
        <v>11142562.43614468</v>
      </c>
      <c r="AP9" s="17"/>
      <c r="AQ9" s="17"/>
      <c r="AR9" s="17"/>
      <c r="AS9" s="17"/>
      <c r="AU9" s="17"/>
      <c r="AV9" s="17"/>
      <c r="AX9" s="17"/>
      <c r="AZ9" s="17"/>
      <c r="BA9" s="17"/>
      <c r="BC9" s="17"/>
      <c r="BE9" s="17"/>
      <c r="BF9" s="17"/>
      <c r="BG9" s="17"/>
      <c r="BH9" s="17"/>
      <c r="BI9" s="17"/>
      <c r="BK9" s="17"/>
      <c r="BN9" s="17"/>
      <c r="BO9" s="17"/>
      <c r="BP9" s="17"/>
      <c r="BR9" s="17"/>
      <c r="BT9" s="17"/>
      <c r="BU9" s="17"/>
      <c r="BV9" s="17"/>
      <c r="BW9" s="17"/>
      <c r="BZ9" s="17"/>
      <c r="CA9" s="17"/>
    </row>
    <row r="10" spans="1:79" ht="13.5" x14ac:dyDescent="0.25">
      <c r="A10" s="11">
        <v>5</v>
      </c>
      <c r="B10" s="4" t="s">
        <v>17</v>
      </c>
      <c r="C10" s="16">
        <v>5983813.54</v>
      </c>
      <c r="D10" s="16">
        <v>662739.39703356766</v>
      </c>
      <c r="E10" s="16">
        <v>-1355.92</v>
      </c>
      <c r="F10" s="16">
        <f t="shared" si="0"/>
        <v>6645197.0170335677</v>
      </c>
      <c r="G10" s="16">
        <v>0</v>
      </c>
      <c r="H10" s="16">
        <v>142555.83000000002</v>
      </c>
      <c r="I10" s="16">
        <v>182124.76684767028</v>
      </c>
      <c r="J10" s="16">
        <v>-29.2</v>
      </c>
      <c r="K10" s="16">
        <f t="shared" si="1"/>
        <v>324651.39684767026</v>
      </c>
      <c r="L10" s="16">
        <v>0</v>
      </c>
      <c r="M10" s="16">
        <v>1072386.6099999999</v>
      </c>
      <c r="N10" s="16">
        <v>103998.94878537455</v>
      </c>
      <c r="O10" s="16">
        <v>-242.08</v>
      </c>
      <c r="P10" s="16">
        <f t="shared" si="2"/>
        <v>1176143.4787853744</v>
      </c>
      <c r="Q10" s="16">
        <v>0</v>
      </c>
      <c r="R10" s="16">
        <v>0</v>
      </c>
      <c r="S10" s="16">
        <v>0</v>
      </c>
      <c r="T10" s="16">
        <f t="shared" si="3"/>
        <v>0</v>
      </c>
      <c r="U10" s="16">
        <v>211839.9</v>
      </c>
      <c r="V10" s="16">
        <v>-19540.11182222866</v>
      </c>
      <c r="W10" s="16">
        <v>-74.400000000000006</v>
      </c>
      <c r="X10" s="16">
        <f t="shared" si="4"/>
        <v>192225.38817777132</v>
      </c>
      <c r="Y10" s="16">
        <v>0</v>
      </c>
      <c r="Z10" s="16">
        <v>69.349999999999994</v>
      </c>
      <c r="AA10" s="16">
        <v>217608.66999999998</v>
      </c>
      <c r="AB10" s="16">
        <v>93260.86</v>
      </c>
      <c r="AC10" s="16">
        <v>133643.04</v>
      </c>
      <c r="AD10" s="16">
        <v>-34.4</v>
      </c>
      <c r="AE10" s="16">
        <f t="shared" si="5"/>
        <v>133608.64000000001</v>
      </c>
      <c r="AF10" s="16">
        <v>0</v>
      </c>
      <c r="AG10" s="16">
        <v>24585.279999999999</v>
      </c>
      <c r="AH10" s="16">
        <v>33703.94</v>
      </c>
      <c r="AI10" s="16">
        <v>2538.0481323110357</v>
      </c>
      <c r="AJ10" s="16">
        <f t="shared" si="6"/>
        <v>36241.988132311038</v>
      </c>
      <c r="AK10" s="16">
        <v>20.631867688963979</v>
      </c>
      <c r="AL10" s="16">
        <v>368840</v>
      </c>
      <c r="AM10" s="16">
        <v>3384460.8600000003</v>
      </c>
      <c r="AN10" s="16">
        <f t="shared" si="7"/>
        <v>12596913.56084438</v>
      </c>
      <c r="AP10" s="17"/>
      <c r="AQ10" s="17"/>
      <c r="AR10" s="17"/>
      <c r="AS10" s="17"/>
      <c r="AU10" s="17"/>
      <c r="AV10" s="17"/>
      <c r="AX10" s="17"/>
      <c r="AZ10" s="17"/>
      <c r="BA10" s="17"/>
      <c r="BC10" s="17"/>
      <c r="BH10" s="17"/>
      <c r="BI10" s="17"/>
      <c r="BK10" s="17"/>
      <c r="BN10" s="17"/>
      <c r="BO10" s="17"/>
      <c r="BP10" s="17"/>
      <c r="BR10" s="17"/>
      <c r="BT10" s="17"/>
      <c r="BU10" s="17"/>
      <c r="BV10" s="17"/>
      <c r="BW10" s="17"/>
      <c r="BY10" s="17"/>
      <c r="BZ10" s="17"/>
      <c r="CA10" s="17"/>
    </row>
    <row r="11" spans="1:79" ht="13.5" x14ac:dyDescent="0.25">
      <c r="A11" s="11">
        <v>6</v>
      </c>
      <c r="B11" s="4" t="s">
        <v>18</v>
      </c>
      <c r="C11" s="16">
        <v>5060249.26</v>
      </c>
      <c r="D11" s="16">
        <v>573866.26515034004</v>
      </c>
      <c r="E11" s="16">
        <v>-1580.02</v>
      </c>
      <c r="F11" s="16">
        <f t="shared" si="0"/>
        <v>5632535.5051503405</v>
      </c>
      <c r="G11" s="16">
        <v>0</v>
      </c>
      <c r="H11" s="16">
        <v>121147.16</v>
      </c>
      <c r="I11" s="16">
        <v>149290.36868478835</v>
      </c>
      <c r="J11" s="16">
        <v>-34.03</v>
      </c>
      <c r="K11" s="16">
        <f t="shared" si="1"/>
        <v>270403.49868478836</v>
      </c>
      <c r="L11" s="16">
        <v>0</v>
      </c>
      <c r="M11" s="16">
        <v>907045.79999999993</v>
      </c>
      <c r="N11" s="16">
        <v>90052.724473842507</v>
      </c>
      <c r="O11" s="16">
        <v>-282.08999999999997</v>
      </c>
      <c r="P11" s="16">
        <f t="shared" si="2"/>
        <v>996816.4344738425</v>
      </c>
      <c r="Q11" s="16">
        <v>0</v>
      </c>
      <c r="R11" s="16">
        <v>0</v>
      </c>
      <c r="S11" s="16">
        <v>0</v>
      </c>
      <c r="T11" s="16">
        <f t="shared" si="3"/>
        <v>0</v>
      </c>
      <c r="U11" s="16">
        <v>178801.2</v>
      </c>
      <c r="V11" s="16">
        <v>-16919.789350435141</v>
      </c>
      <c r="W11" s="16">
        <v>-86.7</v>
      </c>
      <c r="X11" s="16">
        <f t="shared" si="4"/>
        <v>161794.71064956486</v>
      </c>
      <c r="Y11" s="16">
        <v>0</v>
      </c>
      <c r="Z11" s="16">
        <v>59.019999999999996</v>
      </c>
      <c r="AA11" s="16">
        <v>48428.840000000004</v>
      </c>
      <c r="AB11" s="16">
        <v>20755.22</v>
      </c>
      <c r="AC11" s="16">
        <v>113003.45000000001</v>
      </c>
      <c r="AD11" s="16">
        <v>-40.090000000000003</v>
      </c>
      <c r="AE11" s="16">
        <f t="shared" si="5"/>
        <v>112963.36000000002</v>
      </c>
      <c r="AF11" s="16">
        <v>0</v>
      </c>
      <c r="AG11" s="16">
        <v>20893.129999999997</v>
      </c>
      <c r="AH11" s="16">
        <v>28195.52</v>
      </c>
      <c r="AI11" s="16">
        <v>2099.1063133720318</v>
      </c>
      <c r="AJ11" s="16">
        <f t="shared" si="6"/>
        <v>30294.626313372031</v>
      </c>
      <c r="AK11" s="16">
        <v>17.063686627968405</v>
      </c>
      <c r="AL11" s="16">
        <v>353042</v>
      </c>
      <c r="AM11" s="16">
        <v>1099159.2000000002</v>
      </c>
      <c r="AN11" s="16">
        <f t="shared" si="7"/>
        <v>8747162.6089585349</v>
      </c>
      <c r="AP11" s="17"/>
      <c r="AQ11" s="17"/>
      <c r="AR11" s="17"/>
      <c r="AS11" s="17"/>
      <c r="AU11" s="17"/>
      <c r="AV11" s="17"/>
      <c r="AX11" s="17"/>
      <c r="AZ11" s="17"/>
      <c r="BA11" s="17"/>
      <c r="BC11" s="17"/>
      <c r="BH11" s="17"/>
      <c r="BI11" s="17"/>
      <c r="BK11" s="17"/>
      <c r="BN11" s="17"/>
      <c r="BO11" s="17"/>
      <c r="BP11" s="17"/>
      <c r="BR11" s="17"/>
      <c r="BT11" s="17"/>
      <c r="BU11" s="17"/>
      <c r="BV11" s="17"/>
      <c r="BW11" s="17"/>
      <c r="BY11" s="17"/>
      <c r="BZ11" s="17"/>
      <c r="CA11" s="17"/>
    </row>
    <row r="12" spans="1:79" ht="13.5" x14ac:dyDescent="0.25">
      <c r="A12" s="11">
        <v>7</v>
      </c>
      <c r="B12" s="4" t="s">
        <v>19</v>
      </c>
      <c r="C12" s="16">
        <v>6749747.8900000006</v>
      </c>
      <c r="D12" s="16">
        <v>765387.28287133144</v>
      </c>
      <c r="E12" s="16">
        <v>-2104.98</v>
      </c>
      <c r="F12" s="16">
        <f t="shared" si="0"/>
        <v>7513030.1928713312</v>
      </c>
      <c r="G12" s="16">
        <v>0</v>
      </c>
      <c r="H12" s="16">
        <v>161591.84</v>
      </c>
      <c r="I12" s="16">
        <v>199162.91124213496</v>
      </c>
      <c r="J12" s="16">
        <v>-45.33</v>
      </c>
      <c r="K12" s="16">
        <f t="shared" si="1"/>
        <v>360709.42124213494</v>
      </c>
      <c r="L12" s="16">
        <v>0</v>
      </c>
      <c r="M12" s="16">
        <v>1209886.0900000001</v>
      </c>
      <c r="N12" s="16">
        <v>120106.74661654508</v>
      </c>
      <c r="O12" s="16">
        <v>-375.82</v>
      </c>
      <c r="P12" s="16">
        <f t="shared" si="2"/>
        <v>1329617.0166165452</v>
      </c>
      <c r="Q12" s="16">
        <v>0</v>
      </c>
      <c r="R12" s="16">
        <v>362524.51</v>
      </c>
      <c r="S12" s="16">
        <v>64817.980587561076</v>
      </c>
      <c r="T12" s="16">
        <f t="shared" si="3"/>
        <v>427342.4905875611</v>
      </c>
      <c r="U12" s="16">
        <v>238500.77000000002</v>
      </c>
      <c r="V12" s="16">
        <v>-22566.567132661447</v>
      </c>
      <c r="W12" s="16">
        <v>-115.5</v>
      </c>
      <c r="X12" s="16">
        <f t="shared" si="4"/>
        <v>215818.70286733858</v>
      </c>
      <c r="Y12" s="16">
        <v>0</v>
      </c>
      <c r="Z12" s="16">
        <v>78.73</v>
      </c>
      <c r="AA12" s="16">
        <v>137105.21</v>
      </c>
      <c r="AB12" s="16">
        <v>58759.37999999999</v>
      </c>
      <c r="AC12" s="16">
        <v>150732.71000000002</v>
      </c>
      <c r="AD12" s="16">
        <v>-53.41</v>
      </c>
      <c r="AE12" s="16">
        <f t="shared" si="5"/>
        <v>150679.30000000002</v>
      </c>
      <c r="AF12" s="16">
        <v>0</v>
      </c>
      <c r="AG12" s="16">
        <v>27868.239999999998</v>
      </c>
      <c r="AH12" s="16">
        <v>37611.17</v>
      </c>
      <c r="AI12" s="16">
        <v>2800.2268748927058</v>
      </c>
      <c r="AJ12" s="16">
        <f t="shared" si="6"/>
        <v>40411.396874892707</v>
      </c>
      <c r="AK12" s="16">
        <v>22.763125107293771</v>
      </c>
      <c r="AL12" s="16">
        <v>4257</v>
      </c>
      <c r="AM12" s="16">
        <v>6514776.8399999999</v>
      </c>
      <c r="AN12" s="16">
        <f t="shared" si="7"/>
        <v>16780476.684184913</v>
      </c>
      <c r="AP12" s="17"/>
      <c r="AQ12" s="17"/>
      <c r="AR12" s="17"/>
      <c r="AS12" s="17"/>
      <c r="AU12" s="17"/>
      <c r="AV12" s="17"/>
      <c r="AX12" s="17"/>
      <c r="AZ12" s="17"/>
      <c r="BA12" s="17"/>
      <c r="BC12" s="17"/>
      <c r="BE12" s="17"/>
      <c r="BF12" s="17"/>
      <c r="BG12" s="17"/>
      <c r="BH12" s="17"/>
      <c r="BI12" s="17"/>
      <c r="BK12" s="17"/>
      <c r="BN12" s="17"/>
      <c r="BO12" s="17"/>
      <c r="BP12" s="17"/>
      <c r="BR12" s="17"/>
      <c r="BT12" s="17"/>
      <c r="BU12" s="17"/>
      <c r="BV12" s="17"/>
      <c r="BW12" s="17"/>
      <c r="BY12" s="17"/>
      <c r="BZ12" s="17"/>
      <c r="CA12" s="17"/>
    </row>
    <row r="13" spans="1:79" ht="13.5" x14ac:dyDescent="0.25">
      <c r="A13" s="11">
        <v>8</v>
      </c>
      <c r="B13" s="4" t="s">
        <v>20</v>
      </c>
      <c r="C13" s="16">
        <v>5291202.6400000006</v>
      </c>
      <c r="D13" s="16">
        <v>598799.16829040565</v>
      </c>
      <c r="E13" s="16">
        <v>-1611.47</v>
      </c>
      <c r="F13" s="16">
        <f t="shared" si="0"/>
        <v>5888390.3382904064</v>
      </c>
      <c r="G13" s="16">
        <v>0</v>
      </c>
      <c r="H13" s="16">
        <v>126620.69</v>
      </c>
      <c r="I13" s="16">
        <v>156547.3549771792</v>
      </c>
      <c r="J13" s="16">
        <v>-34.71</v>
      </c>
      <c r="K13" s="16">
        <f t="shared" si="1"/>
        <v>283133.33497717918</v>
      </c>
      <c r="L13" s="16">
        <v>0</v>
      </c>
      <c r="M13" s="16">
        <v>948427.56</v>
      </c>
      <c r="N13" s="16">
        <v>93965.266459939419</v>
      </c>
      <c r="O13" s="16">
        <v>-287.70999999999998</v>
      </c>
      <c r="P13" s="16">
        <f t="shared" si="2"/>
        <v>1042105.1164599395</v>
      </c>
      <c r="Q13" s="16">
        <v>0</v>
      </c>
      <c r="R13" s="16">
        <v>2590044.9</v>
      </c>
      <c r="S13" s="16">
        <v>463090.01360543794</v>
      </c>
      <c r="T13" s="16">
        <f t="shared" si="3"/>
        <v>3053134.9136054376</v>
      </c>
      <c r="U13" s="16">
        <v>186993.94999999998</v>
      </c>
      <c r="V13" s="16">
        <v>-17654.907433938788</v>
      </c>
      <c r="W13" s="16">
        <v>-88.42</v>
      </c>
      <c r="X13" s="16">
        <f t="shared" si="4"/>
        <v>169250.62256606118</v>
      </c>
      <c r="Y13" s="16">
        <v>0</v>
      </c>
      <c r="Z13" s="16">
        <v>61.680000000000007</v>
      </c>
      <c r="AA13" s="16">
        <v>93988.800000000003</v>
      </c>
      <c r="AB13" s="16">
        <v>40280.92</v>
      </c>
      <c r="AC13" s="16">
        <v>118162.19</v>
      </c>
      <c r="AD13" s="16">
        <v>-40.89</v>
      </c>
      <c r="AE13" s="16">
        <f t="shared" si="5"/>
        <v>118121.3</v>
      </c>
      <c r="AF13" s="16">
        <v>0</v>
      </c>
      <c r="AG13" s="16">
        <v>21837.1</v>
      </c>
      <c r="AH13" s="16">
        <v>29511.140000000003</v>
      </c>
      <c r="AI13" s="16">
        <v>2199.3415075829989</v>
      </c>
      <c r="AJ13" s="16">
        <f t="shared" si="6"/>
        <v>31710.481507583001</v>
      </c>
      <c r="AK13" s="16">
        <v>17.878492417000992</v>
      </c>
      <c r="AL13" s="16">
        <v>0</v>
      </c>
      <c r="AM13" s="16">
        <v>7342414.4700000007</v>
      </c>
      <c r="AN13" s="16">
        <f t="shared" si="7"/>
        <v>18084446.955899023</v>
      </c>
      <c r="AP13" s="17"/>
      <c r="AQ13" s="17"/>
      <c r="AR13" s="17"/>
      <c r="AS13" s="17"/>
      <c r="AU13" s="17"/>
      <c r="AV13" s="17"/>
      <c r="AX13" s="17"/>
      <c r="AZ13" s="17"/>
      <c r="BA13" s="17"/>
      <c r="BC13" s="17"/>
      <c r="BE13" s="17"/>
      <c r="BF13" s="17"/>
      <c r="BG13" s="17"/>
      <c r="BH13" s="17"/>
      <c r="BI13" s="17"/>
      <c r="BK13" s="17"/>
      <c r="BN13" s="17"/>
      <c r="BO13" s="17"/>
      <c r="BP13" s="17"/>
      <c r="BR13" s="17"/>
      <c r="BT13" s="17"/>
      <c r="BU13" s="17"/>
      <c r="BV13" s="17"/>
      <c r="BW13" s="17"/>
      <c r="BZ13" s="17"/>
      <c r="CA13" s="17"/>
    </row>
    <row r="14" spans="1:79" ht="13.5" x14ac:dyDescent="0.25">
      <c r="A14" s="11">
        <v>9</v>
      </c>
      <c r="B14" s="4" t="s">
        <v>21</v>
      </c>
      <c r="C14" s="16">
        <v>10300348.73</v>
      </c>
      <c r="D14" s="16">
        <v>1165638.1617683237</v>
      </c>
      <c r="E14" s="16">
        <v>-3135.75</v>
      </c>
      <c r="F14" s="16">
        <f t="shared" si="0"/>
        <v>11462851.141768325</v>
      </c>
      <c r="G14" s="16">
        <v>0</v>
      </c>
      <c r="H14" s="16">
        <v>246489.85000000003</v>
      </c>
      <c r="I14" s="16">
        <v>304763.83045156201</v>
      </c>
      <c r="J14" s="16">
        <v>-67.53</v>
      </c>
      <c r="K14" s="16">
        <f t="shared" si="1"/>
        <v>551186.15045156202</v>
      </c>
      <c r="L14" s="16">
        <v>0</v>
      </c>
      <c r="M14" s="16">
        <v>1846297.06</v>
      </c>
      <c r="N14" s="16">
        <v>182915.2515010089</v>
      </c>
      <c r="O14" s="16">
        <v>-559.84</v>
      </c>
      <c r="P14" s="16">
        <f t="shared" si="2"/>
        <v>2028652.4715010088</v>
      </c>
      <c r="Q14" s="16">
        <v>0</v>
      </c>
      <c r="R14" s="16">
        <v>664321.90999999992</v>
      </c>
      <c r="S14" s="16">
        <v>118778.18949774577</v>
      </c>
      <c r="T14" s="16">
        <f t="shared" si="3"/>
        <v>783100.09949774574</v>
      </c>
      <c r="U14" s="16">
        <v>364020.9</v>
      </c>
      <c r="V14" s="16">
        <v>-34367.505730244775</v>
      </c>
      <c r="W14" s="16">
        <v>-172.06</v>
      </c>
      <c r="X14" s="16">
        <f t="shared" si="4"/>
        <v>329481.33426975523</v>
      </c>
      <c r="Y14" s="16">
        <v>0</v>
      </c>
      <c r="Z14" s="16">
        <v>120.08000000000001</v>
      </c>
      <c r="AA14" s="16">
        <v>194741.11000000002</v>
      </c>
      <c r="AB14" s="16">
        <v>83460.479999999996</v>
      </c>
      <c r="AC14" s="16">
        <v>230025.56999999998</v>
      </c>
      <c r="AD14" s="16">
        <v>-79.56</v>
      </c>
      <c r="AE14" s="16">
        <f t="shared" si="5"/>
        <v>229946.00999999998</v>
      </c>
      <c r="AF14" s="16">
        <v>0</v>
      </c>
      <c r="AG14" s="16">
        <v>42509.82</v>
      </c>
      <c r="AH14" s="16">
        <v>57450.06</v>
      </c>
      <c r="AI14" s="16">
        <v>4281.5749097376302</v>
      </c>
      <c r="AJ14" s="16">
        <f t="shared" si="6"/>
        <v>61731.63490973763</v>
      </c>
      <c r="AK14" s="16">
        <v>34.805090262369561</v>
      </c>
      <c r="AL14" s="16">
        <v>0</v>
      </c>
      <c r="AM14" s="16">
        <v>4665467.25</v>
      </c>
      <c r="AN14" s="16">
        <f t="shared" si="7"/>
        <v>20433282.387488395</v>
      </c>
      <c r="AP14" s="17"/>
      <c r="AQ14" s="17"/>
      <c r="AR14" s="17"/>
      <c r="AS14" s="17"/>
      <c r="AU14" s="17"/>
      <c r="AV14" s="17"/>
      <c r="AX14" s="17"/>
      <c r="AZ14" s="17"/>
      <c r="BA14" s="17"/>
      <c r="BC14" s="17"/>
      <c r="BE14" s="17"/>
      <c r="BF14" s="17"/>
      <c r="BG14" s="17"/>
      <c r="BH14" s="17"/>
      <c r="BI14" s="17"/>
      <c r="BK14" s="17"/>
      <c r="BN14" s="17"/>
      <c r="BO14" s="17"/>
      <c r="BP14" s="17"/>
      <c r="BR14" s="17"/>
      <c r="BT14" s="17"/>
      <c r="BU14" s="17"/>
      <c r="BV14" s="17"/>
      <c r="BW14" s="17"/>
      <c r="BZ14" s="17"/>
      <c r="CA14" s="17"/>
    </row>
    <row r="15" spans="1:79" ht="13.5" x14ac:dyDescent="0.25">
      <c r="A15" s="11">
        <v>10</v>
      </c>
      <c r="B15" s="4" t="s">
        <v>22</v>
      </c>
      <c r="C15" s="16">
        <v>8594907.1300000008</v>
      </c>
      <c r="D15" s="16">
        <v>967351.34803529317</v>
      </c>
      <c r="E15" s="16">
        <v>-2445.66</v>
      </c>
      <c r="F15" s="16">
        <f t="shared" si="0"/>
        <v>9559812.8180352934</v>
      </c>
      <c r="G15" s="16">
        <v>0</v>
      </c>
      <c r="H15" s="16">
        <v>205444.01</v>
      </c>
      <c r="I15" s="16">
        <v>256166.77995012776</v>
      </c>
      <c r="J15" s="16">
        <v>-52.67</v>
      </c>
      <c r="K15" s="16">
        <f t="shared" si="1"/>
        <v>461558.11995012779</v>
      </c>
      <c r="L15" s="16">
        <v>0</v>
      </c>
      <c r="M15" s="16">
        <v>1540534.19</v>
      </c>
      <c r="N15" s="16">
        <v>151799.52142891835</v>
      </c>
      <c r="O15" s="16">
        <v>-436.64</v>
      </c>
      <c r="P15" s="16">
        <f t="shared" si="2"/>
        <v>1691897.0714289185</v>
      </c>
      <c r="Q15" s="16">
        <v>0</v>
      </c>
      <c r="R15" s="16">
        <v>592924.19999999995</v>
      </c>
      <c r="S15" s="16">
        <v>106012.55469673737</v>
      </c>
      <c r="T15" s="16">
        <f t="shared" si="3"/>
        <v>698936.75469673728</v>
      </c>
      <c r="U15" s="16">
        <v>303884.57</v>
      </c>
      <c r="V15" s="16">
        <v>-28521.246204163519</v>
      </c>
      <c r="W15" s="16">
        <v>-134.19999999999999</v>
      </c>
      <c r="X15" s="16">
        <f t="shared" si="4"/>
        <v>275229.12379583647</v>
      </c>
      <c r="Y15" s="16">
        <v>0</v>
      </c>
      <c r="Z15" s="16">
        <v>100.05</v>
      </c>
      <c r="AA15" s="16">
        <v>209710.94</v>
      </c>
      <c r="AB15" s="16">
        <v>89876.12000000001</v>
      </c>
      <c r="AC15" s="16">
        <v>191944.91999999998</v>
      </c>
      <c r="AD15" s="16">
        <v>-62.05</v>
      </c>
      <c r="AE15" s="16">
        <f t="shared" si="5"/>
        <v>191882.87</v>
      </c>
      <c r="AF15" s="16">
        <v>0</v>
      </c>
      <c r="AG15" s="16">
        <v>35431.03</v>
      </c>
      <c r="AH15" s="16">
        <v>48058.81</v>
      </c>
      <c r="AI15" s="16">
        <v>3591.2862927608362</v>
      </c>
      <c r="AJ15" s="16">
        <f t="shared" si="6"/>
        <v>51650.096292760834</v>
      </c>
      <c r="AK15" s="16">
        <v>29.193707239163594</v>
      </c>
      <c r="AL15" s="16">
        <v>0</v>
      </c>
      <c r="AM15" s="16">
        <v>3640809.42</v>
      </c>
      <c r="AN15" s="16">
        <f t="shared" si="7"/>
        <v>16906923.607906912</v>
      </c>
      <c r="AP15" s="17"/>
      <c r="AQ15" s="17"/>
      <c r="AR15" s="17"/>
      <c r="AS15" s="17"/>
      <c r="AU15" s="17"/>
      <c r="AV15" s="17"/>
      <c r="AX15" s="17"/>
      <c r="AZ15" s="17"/>
      <c r="BA15" s="17"/>
      <c r="BC15" s="17"/>
      <c r="BE15" s="17"/>
      <c r="BF15" s="17"/>
      <c r="BG15" s="17"/>
      <c r="BH15" s="17"/>
      <c r="BI15" s="17"/>
      <c r="BK15" s="17"/>
      <c r="BN15" s="17"/>
      <c r="BO15" s="17"/>
      <c r="BP15" s="17"/>
      <c r="BR15" s="17"/>
      <c r="BT15" s="17"/>
      <c r="BU15" s="17"/>
      <c r="BV15" s="17"/>
      <c r="BW15" s="17"/>
      <c r="BZ15" s="17"/>
      <c r="CA15" s="17"/>
    </row>
    <row r="16" spans="1:79" ht="13.5" x14ac:dyDescent="0.25">
      <c r="A16" s="11">
        <v>11</v>
      </c>
      <c r="B16" s="4" t="s">
        <v>23</v>
      </c>
      <c r="C16" s="16">
        <v>25407044.98</v>
      </c>
      <c r="D16" s="16">
        <v>2848467.7806076305</v>
      </c>
      <c r="E16" s="16">
        <v>-6871.63</v>
      </c>
      <c r="F16" s="16">
        <f t="shared" si="0"/>
        <v>28248641.130607631</v>
      </c>
      <c r="G16" s="16">
        <v>0</v>
      </c>
      <c r="H16" s="16">
        <v>606813.97</v>
      </c>
      <c r="I16" s="16">
        <v>761145.31152518792</v>
      </c>
      <c r="J16" s="16">
        <v>-147.99</v>
      </c>
      <c r="K16" s="16">
        <f t="shared" si="1"/>
        <v>1367811.2915251879</v>
      </c>
      <c r="L16" s="16">
        <v>0</v>
      </c>
      <c r="M16" s="16">
        <v>4553763.79</v>
      </c>
      <c r="N16" s="16">
        <v>446989.65559942112</v>
      </c>
      <c r="O16" s="16">
        <v>-1226.83</v>
      </c>
      <c r="P16" s="16">
        <f t="shared" si="2"/>
        <v>4999526.6155994209</v>
      </c>
      <c r="Q16" s="16">
        <v>0</v>
      </c>
      <c r="R16" s="16">
        <v>1039776.27</v>
      </c>
      <c r="S16" s="16">
        <v>185907.97765356398</v>
      </c>
      <c r="T16" s="16">
        <f t="shared" si="3"/>
        <v>1225684.247653564</v>
      </c>
      <c r="U16" s="16">
        <v>898583.29999999993</v>
      </c>
      <c r="V16" s="16">
        <v>-83983.809026928036</v>
      </c>
      <c r="W16" s="16">
        <v>-377.06</v>
      </c>
      <c r="X16" s="16">
        <f t="shared" si="4"/>
        <v>814222.43097307184</v>
      </c>
      <c r="Y16" s="16">
        <v>0</v>
      </c>
      <c r="Z16" s="16">
        <v>295.42999999999995</v>
      </c>
      <c r="AA16" s="16">
        <v>412808.47</v>
      </c>
      <c r="AB16" s="16">
        <v>176917.91</v>
      </c>
      <c r="AC16" s="16">
        <v>567410.78</v>
      </c>
      <c r="AD16" s="16">
        <v>-174.35</v>
      </c>
      <c r="AE16" s="16">
        <f t="shared" si="5"/>
        <v>567236.43000000005</v>
      </c>
      <c r="AF16" s="16">
        <v>0</v>
      </c>
      <c r="AG16" s="16">
        <v>104651.59</v>
      </c>
      <c r="AH16" s="16">
        <v>142317.66</v>
      </c>
      <c r="AI16" s="16">
        <v>10655.044789235169</v>
      </c>
      <c r="AJ16" s="16">
        <f t="shared" si="6"/>
        <v>152972.70478923517</v>
      </c>
      <c r="AK16" s="16">
        <v>86.615210764829541</v>
      </c>
      <c r="AL16" s="16">
        <v>1673983</v>
      </c>
      <c r="AM16" s="16">
        <v>5349203.07</v>
      </c>
      <c r="AN16" s="16">
        <f t="shared" si="7"/>
        <v>45094040.936358884</v>
      </c>
      <c r="AP16" s="17"/>
      <c r="AQ16" s="17"/>
      <c r="AR16" s="17"/>
      <c r="AS16" s="17"/>
      <c r="AU16" s="17"/>
      <c r="AV16" s="17"/>
      <c r="AX16" s="17"/>
      <c r="AZ16" s="17"/>
      <c r="BA16" s="17"/>
      <c r="BB16" s="17"/>
      <c r="BC16" s="17"/>
      <c r="BE16" s="17"/>
      <c r="BF16" s="17"/>
      <c r="BG16" s="17"/>
      <c r="BH16" s="17"/>
      <c r="BI16" s="17"/>
      <c r="BK16" s="17"/>
      <c r="BN16" s="17"/>
      <c r="BO16" s="17"/>
      <c r="BP16" s="17"/>
      <c r="BR16" s="17"/>
      <c r="BT16" s="17"/>
      <c r="BU16" s="17"/>
      <c r="BV16" s="17"/>
      <c r="BW16" s="17"/>
      <c r="BY16" s="17"/>
      <c r="BZ16" s="17"/>
      <c r="CA16" s="17"/>
    </row>
    <row r="17" spans="1:79" ht="13.5" x14ac:dyDescent="0.25">
      <c r="A17" s="11">
        <v>12</v>
      </c>
      <c r="B17" s="4" t="s">
        <v>24</v>
      </c>
      <c r="C17" s="16">
        <v>5115731.25</v>
      </c>
      <c r="D17" s="16">
        <v>581263.51849967625</v>
      </c>
      <c r="E17" s="16">
        <v>-1633.04</v>
      </c>
      <c r="F17" s="16">
        <f t="shared" si="0"/>
        <v>5695361.7284996761</v>
      </c>
      <c r="G17" s="16">
        <v>0</v>
      </c>
      <c r="H17" s="16">
        <v>122524.38</v>
      </c>
      <c r="I17" s="16">
        <v>150538.03050676544</v>
      </c>
      <c r="J17" s="16">
        <v>-35.17</v>
      </c>
      <c r="K17" s="16">
        <f t="shared" si="1"/>
        <v>273027.24050676549</v>
      </c>
      <c r="L17" s="16">
        <v>0</v>
      </c>
      <c r="M17" s="16">
        <v>917005.35000000009</v>
      </c>
      <c r="N17" s="16">
        <v>91213.522482340995</v>
      </c>
      <c r="O17" s="16">
        <v>-291.56</v>
      </c>
      <c r="P17" s="16">
        <f t="shared" si="2"/>
        <v>1007927.3124823411</v>
      </c>
      <c r="Q17" s="16">
        <v>0</v>
      </c>
      <c r="R17" s="16">
        <v>182836.08</v>
      </c>
      <c r="S17" s="16">
        <v>32690.38242929586</v>
      </c>
      <c r="T17" s="16">
        <f t="shared" si="3"/>
        <v>215526.46242929585</v>
      </c>
      <c r="U17" s="16">
        <v>180733.41</v>
      </c>
      <c r="V17" s="16">
        <v>-17137.888890420785</v>
      </c>
      <c r="W17" s="16">
        <v>-89.61</v>
      </c>
      <c r="X17" s="16">
        <f t="shared" si="4"/>
        <v>163505.91110957923</v>
      </c>
      <c r="Y17" s="16">
        <v>0</v>
      </c>
      <c r="Z17" s="16">
        <v>59.71</v>
      </c>
      <c r="AA17" s="16">
        <v>67660.25</v>
      </c>
      <c r="AB17" s="16">
        <v>28997.25</v>
      </c>
      <c r="AC17" s="16">
        <v>114241.40000000001</v>
      </c>
      <c r="AD17" s="16">
        <v>-41.44</v>
      </c>
      <c r="AE17" s="16">
        <f t="shared" si="5"/>
        <v>114199.96</v>
      </c>
      <c r="AF17" s="16">
        <v>0</v>
      </c>
      <c r="AG17" s="16">
        <v>21130.66</v>
      </c>
      <c r="AH17" s="16">
        <v>28479.439999999999</v>
      </c>
      <c r="AI17" s="16">
        <v>2118.2308373152268</v>
      </c>
      <c r="AJ17" s="16">
        <f t="shared" si="6"/>
        <v>30597.670837315225</v>
      </c>
      <c r="AK17" s="16">
        <v>17.219162684773131</v>
      </c>
      <c r="AL17" s="16">
        <v>0</v>
      </c>
      <c r="AM17" s="16">
        <v>2995656.81</v>
      </c>
      <c r="AN17" s="16">
        <f t="shared" si="7"/>
        <v>10613668.185027657</v>
      </c>
      <c r="AP17" s="17"/>
      <c r="AQ17" s="17"/>
      <c r="AR17" s="17"/>
      <c r="AS17" s="17"/>
      <c r="AU17" s="17"/>
      <c r="AV17" s="17"/>
      <c r="AX17" s="17"/>
      <c r="AZ17" s="17"/>
      <c r="BA17" s="17"/>
      <c r="BC17" s="17"/>
      <c r="BE17" s="17"/>
      <c r="BF17" s="17"/>
      <c r="BG17" s="17"/>
      <c r="BH17" s="17"/>
      <c r="BI17" s="17"/>
      <c r="BK17" s="17"/>
      <c r="BN17" s="17"/>
      <c r="BO17" s="17"/>
      <c r="BP17" s="17"/>
      <c r="BR17" s="17"/>
      <c r="BT17" s="17"/>
      <c r="BU17" s="17"/>
      <c r="BV17" s="17"/>
      <c r="BW17" s="17"/>
      <c r="BZ17" s="17"/>
      <c r="CA17" s="17"/>
    </row>
    <row r="18" spans="1:79" ht="13.5" x14ac:dyDescent="0.25">
      <c r="A18" s="11">
        <v>13</v>
      </c>
      <c r="B18" s="4" t="s">
        <v>25</v>
      </c>
      <c r="C18" s="16">
        <v>5127678.7300000004</v>
      </c>
      <c r="D18" s="16">
        <v>574144.94540676591</v>
      </c>
      <c r="E18" s="16">
        <v>-1363.06</v>
      </c>
      <c r="F18" s="16">
        <f t="shared" si="0"/>
        <v>5700460.6154067665</v>
      </c>
      <c r="G18" s="16">
        <v>0</v>
      </c>
      <c r="H18" s="16">
        <v>122435.3</v>
      </c>
      <c r="I18" s="16">
        <v>153874.41399936401</v>
      </c>
      <c r="J18" s="16">
        <v>-29.36</v>
      </c>
      <c r="K18" s="16">
        <f t="shared" si="1"/>
        <v>276280.35399936402</v>
      </c>
      <c r="L18" s="16">
        <v>0</v>
      </c>
      <c r="M18" s="16">
        <v>919036.16999999993</v>
      </c>
      <c r="N18" s="16">
        <v>90096.455771310633</v>
      </c>
      <c r="O18" s="16">
        <v>-243.36</v>
      </c>
      <c r="P18" s="16">
        <f t="shared" si="2"/>
        <v>1008889.2657713105</v>
      </c>
      <c r="Q18" s="16">
        <v>0</v>
      </c>
      <c r="R18" s="16">
        <v>289025.21999999997</v>
      </c>
      <c r="S18" s="16">
        <v>51676.591428540625</v>
      </c>
      <c r="T18" s="16">
        <f t="shared" si="3"/>
        <v>340701.81142854062</v>
      </c>
      <c r="U18" s="16">
        <v>181371.9</v>
      </c>
      <c r="V18" s="16">
        <v>-16928.005918512401</v>
      </c>
      <c r="W18" s="16">
        <v>-74.790000000000006</v>
      </c>
      <c r="X18" s="16">
        <f t="shared" si="4"/>
        <v>164369.10408148757</v>
      </c>
      <c r="Y18" s="16">
        <v>0</v>
      </c>
      <c r="Z18" s="16">
        <v>59.600000000000009</v>
      </c>
      <c r="AA18" s="16">
        <v>98533.950000000012</v>
      </c>
      <c r="AB18" s="16">
        <v>42228.83</v>
      </c>
      <c r="AC18" s="16">
        <v>114516.18</v>
      </c>
      <c r="AD18" s="16">
        <v>-34.590000000000003</v>
      </c>
      <c r="AE18" s="16">
        <f t="shared" si="5"/>
        <v>114481.59</v>
      </c>
      <c r="AF18" s="16">
        <v>0</v>
      </c>
      <c r="AG18" s="16">
        <v>21115.279999999999</v>
      </c>
      <c r="AH18" s="16">
        <v>28739.509999999995</v>
      </c>
      <c r="AI18" s="16">
        <v>2153.00816450088</v>
      </c>
      <c r="AJ18" s="16">
        <f t="shared" si="6"/>
        <v>30892.518164500874</v>
      </c>
      <c r="AK18" s="16">
        <v>17.501835499120411</v>
      </c>
      <c r="AL18" s="16">
        <v>24320</v>
      </c>
      <c r="AM18" s="16">
        <v>1709525.67</v>
      </c>
      <c r="AN18" s="16">
        <f t="shared" si="7"/>
        <v>9531876.0906874686</v>
      </c>
      <c r="AP18" s="17"/>
      <c r="AQ18" s="17"/>
      <c r="AR18" s="17"/>
      <c r="AS18" s="17"/>
      <c r="AU18" s="17"/>
      <c r="AV18" s="17"/>
      <c r="AX18" s="17"/>
      <c r="AZ18" s="17"/>
      <c r="BA18" s="17"/>
      <c r="BC18" s="17"/>
      <c r="BE18" s="17"/>
      <c r="BF18" s="17"/>
      <c r="BG18" s="17"/>
      <c r="BH18" s="17"/>
      <c r="BI18" s="17"/>
      <c r="BK18" s="17"/>
      <c r="BN18" s="17"/>
      <c r="BO18" s="17"/>
      <c r="BP18" s="17"/>
      <c r="BR18" s="17"/>
      <c r="BT18" s="17"/>
      <c r="BU18" s="17"/>
      <c r="BV18" s="17"/>
      <c r="BW18" s="17"/>
      <c r="BY18" s="17"/>
      <c r="BZ18" s="17"/>
      <c r="CA18" s="17"/>
    </row>
    <row r="19" spans="1:79" ht="13.5" x14ac:dyDescent="0.25">
      <c r="A19" s="11">
        <v>14</v>
      </c>
      <c r="B19" s="4" t="s">
        <v>26</v>
      </c>
      <c r="C19" s="16">
        <v>3744004.55</v>
      </c>
      <c r="D19" s="16">
        <v>424720.41092842753</v>
      </c>
      <c r="E19" s="16">
        <v>-1173.08</v>
      </c>
      <c r="F19" s="16">
        <f t="shared" si="0"/>
        <v>4167551.8809284274</v>
      </c>
      <c r="G19" s="16">
        <v>0</v>
      </c>
      <c r="H19" s="16">
        <v>89640.55</v>
      </c>
      <c r="I19" s="16">
        <v>110413.69630805642</v>
      </c>
      <c r="J19" s="16">
        <v>-25.26</v>
      </c>
      <c r="K19" s="16">
        <f t="shared" si="1"/>
        <v>200028.9863080564</v>
      </c>
      <c r="L19" s="16">
        <v>0</v>
      </c>
      <c r="M19" s="16">
        <v>671111.58</v>
      </c>
      <c r="N19" s="16">
        <v>66648.333359924785</v>
      </c>
      <c r="O19" s="16">
        <v>-209.44</v>
      </c>
      <c r="P19" s="16">
        <f t="shared" si="2"/>
        <v>737550.47335992474</v>
      </c>
      <c r="Q19" s="16">
        <v>0</v>
      </c>
      <c r="R19" s="16">
        <v>47498.529999999992</v>
      </c>
      <c r="S19" s="16">
        <v>8492.5537026277234</v>
      </c>
      <c r="T19" s="16">
        <f t="shared" si="3"/>
        <v>55991.083702627715</v>
      </c>
      <c r="U19" s="16">
        <v>132289.20000000001</v>
      </c>
      <c r="V19" s="16">
        <v>-12522.394714832433</v>
      </c>
      <c r="W19" s="16">
        <v>-64.37</v>
      </c>
      <c r="X19" s="16">
        <f t="shared" si="4"/>
        <v>119702.43528516758</v>
      </c>
      <c r="Y19" s="16">
        <v>0</v>
      </c>
      <c r="Z19" s="16">
        <v>43.680000000000007</v>
      </c>
      <c r="AA19" s="16">
        <v>16963.02</v>
      </c>
      <c r="AB19" s="16">
        <v>7269.86</v>
      </c>
      <c r="AC19" s="16">
        <v>83609.48</v>
      </c>
      <c r="AD19" s="16">
        <v>-29.76</v>
      </c>
      <c r="AE19" s="16">
        <f t="shared" si="5"/>
        <v>83579.72</v>
      </c>
      <c r="AF19" s="16">
        <v>0</v>
      </c>
      <c r="AG19" s="16">
        <v>15459.48</v>
      </c>
      <c r="AH19" s="16">
        <v>20858.61</v>
      </c>
      <c r="AI19" s="16">
        <v>1552.65840705662</v>
      </c>
      <c r="AJ19" s="16">
        <f t="shared" si="6"/>
        <v>22411.268407056621</v>
      </c>
      <c r="AK19" s="16">
        <v>12.621592943379888</v>
      </c>
      <c r="AL19" s="16">
        <v>25650</v>
      </c>
      <c r="AM19" s="16">
        <v>569243.67000000004</v>
      </c>
      <c r="AN19" s="16">
        <f t="shared" si="7"/>
        <v>6021458.1795842042</v>
      </c>
      <c r="AP19" s="17"/>
      <c r="AQ19" s="17"/>
      <c r="AR19" s="17"/>
      <c r="AS19" s="17"/>
      <c r="AU19" s="17"/>
      <c r="AV19" s="17"/>
      <c r="AX19" s="17"/>
      <c r="AZ19" s="17"/>
      <c r="BA19" s="17"/>
      <c r="BC19" s="17"/>
      <c r="BE19" s="17"/>
      <c r="BF19" s="17"/>
      <c r="BG19" s="17"/>
      <c r="BH19" s="17"/>
      <c r="BI19" s="17"/>
      <c r="BK19" s="17"/>
      <c r="BN19" s="17"/>
      <c r="BO19" s="17"/>
      <c r="BP19" s="17"/>
      <c r="BR19" s="17"/>
      <c r="BT19" s="17"/>
      <c r="BU19" s="17"/>
      <c r="BV19" s="17"/>
      <c r="BW19" s="17"/>
      <c r="BY19" s="17"/>
      <c r="BZ19" s="17"/>
      <c r="CA19" s="17"/>
    </row>
    <row r="20" spans="1:79" ht="13.5" x14ac:dyDescent="0.25">
      <c r="A20" s="11">
        <v>15</v>
      </c>
      <c r="B20" s="4" t="s">
        <v>27</v>
      </c>
      <c r="C20" s="16">
        <v>4156790.46</v>
      </c>
      <c r="D20" s="16">
        <v>470435.79572982673</v>
      </c>
      <c r="E20" s="16">
        <v>-1266.52</v>
      </c>
      <c r="F20" s="16">
        <f t="shared" si="0"/>
        <v>4625959.7357298275</v>
      </c>
      <c r="G20" s="16">
        <v>0</v>
      </c>
      <c r="H20" s="16">
        <v>99474.459999999992</v>
      </c>
      <c r="I20" s="16">
        <v>122978.35508866342</v>
      </c>
      <c r="J20" s="16">
        <v>-27.28</v>
      </c>
      <c r="K20" s="16">
        <f t="shared" si="1"/>
        <v>222425.53508866343</v>
      </c>
      <c r="L20" s="16">
        <v>0</v>
      </c>
      <c r="M20" s="16">
        <v>745088.79</v>
      </c>
      <c r="N20" s="16">
        <v>73822.121403830068</v>
      </c>
      <c r="O20" s="16">
        <v>-226.12</v>
      </c>
      <c r="P20" s="16">
        <f t="shared" si="2"/>
        <v>818684.79140383017</v>
      </c>
      <c r="Q20" s="16">
        <v>0</v>
      </c>
      <c r="R20" s="16">
        <v>26920.479999999996</v>
      </c>
      <c r="S20" s="16">
        <v>4813.276483468152</v>
      </c>
      <c r="T20" s="16">
        <f t="shared" si="3"/>
        <v>31733.756483468147</v>
      </c>
      <c r="U20" s="16">
        <v>146902.79</v>
      </c>
      <c r="V20" s="16">
        <v>-13870.260459669551</v>
      </c>
      <c r="W20" s="16">
        <v>-69.5</v>
      </c>
      <c r="X20" s="16">
        <f t="shared" si="4"/>
        <v>132963.02954033046</v>
      </c>
      <c r="Y20" s="16">
        <v>0</v>
      </c>
      <c r="Z20" s="16">
        <v>48.46</v>
      </c>
      <c r="AA20" s="16">
        <v>10257.869999999999</v>
      </c>
      <c r="AB20" s="16">
        <v>4396.2299999999996</v>
      </c>
      <c r="AC20" s="16">
        <v>92828.68</v>
      </c>
      <c r="AD20" s="16">
        <v>-32.14</v>
      </c>
      <c r="AE20" s="16">
        <f t="shared" si="5"/>
        <v>92796.54</v>
      </c>
      <c r="AF20" s="16">
        <v>0</v>
      </c>
      <c r="AG20" s="16">
        <v>17155.439999999999</v>
      </c>
      <c r="AH20" s="16">
        <v>23183.690000000002</v>
      </c>
      <c r="AI20" s="16">
        <v>1727.7550614508041</v>
      </c>
      <c r="AJ20" s="16">
        <f t="shared" si="6"/>
        <v>24911.445061450806</v>
      </c>
      <c r="AK20" s="16">
        <v>14.044938549195768</v>
      </c>
      <c r="AL20" s="16">
        <v>0</v>
      </c>
      <c r="AM20" s="16">
        <v>508597.55999999994</v>
      </c>
      <c r="AN20" s="16">
        <f t="shared" si="7"/>
        <v>6489944.4382461198</v>
      </c>
      <c r="AP20" s="17"/>
      <c r="AQ20" s="17"/>
      <c r="AR20" s="17"/>
      <c r="AS20" s="17"/>
      <c r="AU20" s="17"/>
      <c r="AV20" s="17"/>
      <c r="AX20" s="17"/>
      <c r="AZ20" s="17"/>
      <c r="BA20" s="17"/>
      <c r="BC20" s="17"/>
      <c r="BE20" s="17"/>
      <c r="BF20" s="17"/>
      <c r="BG20" s="17"/>
      <c r="BH20" s="17"/>
      <c r="BI20" s="17"/>
      <c r="BK20" s="17"/>
      <c r="BN20" s="17"/>
      <c r="BO20" s="17"/>
      <c r="BP20" s="17"/>
      <c r="BR20" s="17"/>
      <c r="BT20" s="17"/>
      <c r="BU20" s="17"/>
      <c r="BV20" s="17"/>
      <c r="BW20" s="17"/>
      <c r="BZ20" s="17"/>
      <c r="CA20" s="17"/>
    </row>
    <row r="21" spans="1:79" ht="13.5" x14ac:dyDescent="0.25">
      <c r="A21" s="11">
        <v>16</v>
      </c>
      <c r="B21" s="4" t="s">
        <v>28</v>
      </c>
      <c r="C21" s="16">
        <v>52817027.989999995</v>
      </c>
      <c r="D21" s="16">
        <v>5711738.7345128283</v>
      </c>
      <c r="E21" s="16">
        <v>-7509.56</v>
      </c>
      <c r="F21" s="16">
        <f t="shared" si="0"/>
        <v>58521257.164512821</v>
      </c>
      <c r="G21" s="16">
        <v>0</v>
      </c>
      <c r="H21" s="16">
        <v>1252179.93</v>
      </c>
      <c r="I21" s="16">
        <v>1656158.1833182522</v>
      </c>
      <c r="J21" s="16">
        <v>-161.72999999999999</v>
      </c>
      <c r="K21" s="16">
        <f t="shared" si="1"/>
        <v>2908176.3833182524</v>
      </c>
      <c r="L21" s="16">
        <v>0</v>
      </c>
      <c r="M21" s="16">
        <v>9463777.1600000001</v>
      </c>
      <c r="N21" s="16">
        <v>896302.2672031566</v>
      </c>
      <c r="O21" s="16">
        <v>-1340.73</v>
      </c>
      <c r="P21" s="16">
        <f t="shared" si="2"/>
        <v>10358738.697203156</v>
      </c>
      <c r="Q21" s="16">
        <v>0</v>
      </c>
      <c r="R21" s="16">
        <v>0</v>
      </c>
      <c r="S21" s="16">
        <v>0</v>
      </c>
      <c r="T21" s="16">
        <f t="shared" si="3"/>
        <v>0</v>
      </c>
      <c r="U21" s="16">
        <v>1873360.5</v>
      </c>
      <c r="V21" s="16">
        <v>-168404.0726585665</v>
      </c>
      <c r="W21" s="16">
        <v>-412.06</v>
      </c>
      <c r="X21" s="16">
        <f t="shared" si="4"/>
        <v>1704544.3673414334</v>
      </c>
      <c r="Y21" s="16">
        <v>0</v>
      </c>
      <c r="Z21" s="16">
        <v>608.09999999999991</v>
      </c>
      <c r="AA21" s="16">
        <v>1506472.77</v>
      </c>
      <c r="AB21" s="16">
        <v>645631.18999999994</v>
      </c>
      <c r="AC21" s="16">
        <v>1179750.27</v>
      </c>
      <c r="AD21" s="16">
        <v>-190.54</v>
      </c>
      <c r="AE21" s="16">
        <f t="shared" si="5"/>
        <v>1179559.73</v>
      </c>
      <c r="AF21" s="16">
        <v>0</v>
      </c>
      <c r="AG21" s="16">
        <v>215951.89999999997</v>
      </c>
      <c r="AH21" s="16">
        <v>300645.2</v>
      </c>
      <c r="AI21" s="16">
        <v>22888.161372376122</v>
      </c>
      <c r="AJ21" s="16">
        <f t="shared" si="6"/>
        <v>323533.36137237615</v>
      </c>
      <c r="AK21" s="16">
        <v>186.05862762388048</v>
      </c>
      <c r="AL21" s="16">
        <v>1340195</v>
      </c>
      <c r="AM21" s="16">
        <v>14747132.640000001</v>
      </c>
      <c r="AN21" s="16">
        <f t="shared" si="7"/>
        <v>93451987.362375662</v>
      </c>
      <c r="AP21" s="17"/>
      <c r="AQ21" s="17"/>
      <c r="AR21" s="17"/>
      <c r="AS21" s="17"/>
      <c r="AU21" s="17"/>
      <c r="AV21" s="17"/>
      <c r="AX21" s="17"/>
      <c r="AZ21" s="17"/>
      <c r="BA21" s="17"/>
      <c r="BB21" s="17"/>
      <c r="BC21" s="17"/>
      <c r="BH21" s="17"/>
      <c r="BI21" s="17"/>
      <c r="BK21" s="17"/>
      <c r="BN21" s="17"/>
      <c r="BO21" s="17"/>
      <c r="BP21" s="17"/>
      <c r="BR21" s="17"/>
      <c r="BT21" s="17"/>
      <c r="BU21" s="17"/>
      <c r="BV21" s="17"/>
      <c r="BW21" s="17"/>
      <c r="BY21" s="17"/>
      <c r="BZ21" s="17"/>
      <c r="CA21" s="17"/>
    </row>
    <row r="22" spans="1:79" ht="13.5" x14ac:dyDescent="0.25">
      <c r="A22" s="11">
        <v>17</v>
      </c>
      <c r="B22" s="4" t="s">
        <v>29</v>
      </c>
      <c r="C22" s="16">
        <v>5306333.2</v>
      </c>
      <c r="D22" s="16">
        <v>600077.60975755204</v>
      </c>
      <c r="E22" s="16">
        <v>-1602.07</v>
      </c>
      <c r="F22" s="16">
        <f t="shared" si="0"/>
        <v>5904808.7397575518</v>
      </c>
      <c r="G22" s="16">
        <v>0</v>
      </c>
      <c r="H22" s="16">
        <v>126963.56</v>
      </c>
      <c r="I22" s="16">
        <v>157147.79584048907</v>
      </c>
      <c r="J22" s="16">
        <v>-34.5</v>
      </c>
      <c r="K22" s="16">
        <f t="shared" si="1"/>
        <v>284076.85584048904</v>
      </c>
      <c r="L22" s="16">
        <v>0</v>
      </c>
      <c r="M22" s="16">
        <v>951133.98</v>
      </c>
      <c r="N22" s="16">
        <v>94165.88312655373</v>
      </c>
      <c r="O22" s="16">
        <v>-286.02999999999997</v>
      </c>
      <c r="P22" s="16">
        <f t="shared" si="2"/>
        <v>1045013.8331265537</v>
      </c>
      <c r="Q22" s="16">
        <v>0</v>
      </c>
      <c r="R22" s="16">
        <v>0</v>
      </c>
      <c r="S22" s="16">
        <v>0</v>
      </c>
      <c r="T22" s="16">
        <f t="shared" si="3"/>
        <v>0</v>
      </c>
      <c r="U22" s="16">
        <v>187539.75</v>
      </c>
      <c r="V22" s="16">
        <v>-17692.600815889564</v>
      </c>
      <c r="W22" s="16">
        <v>-87.91</v>
      </c>
      <c r="X22" s="16">
        <f t="shared" si="4"/>
        <v>169759.23918411043</v>
      </c>
      <c r="Y22" s="16">
        <v>0</v>
      </c>
      <c r="Z22" s="16">
        <v>61.86</v>
      </c>
      <c r="AA22" s="16">
        <v>42524.3</v>
      </c>
      <c r="AB22" s="16">
        <v>18224.690000000002</v>
      </c>
      <c r="AC22" s="16">
        <v>118500.47</v>
      </c>
      <c r="AD22" s="16">
        <v>-40.65</v>
      </c>
      <c r="AE22" s="16">
        <f t="shared" si="5"/>
        <v>118459.82</v>
      </c>
      <c r="AF22" s="16">
        <v>0</v>
      </c>
      <c r="AG22" s="16">
        <v>21896.229999999996</v>
      </c>
      <c r="AH22" s="16">
        <v>29605.440000000002</v>
      </c>
      <c r="AI22" s="16">
        <v>2207.1579721410408</v>
      </c>
      <c r="AJ22" s="16">
        <f t="shared" si="6"/>
        <v>31812.597972141044</v>
      </c>
      <c r="AK22" s="16">
        <v>17.94202785895903</v>
      </c>
      <c r="AL22" s="16">
        <v>0</v>
      </c>
      <c r="AM22" s="16">
        <v>1026460.6799999999</v>
      </c>
      <c r="AN22" s="16">
        <f t="shared" si="7"/>
        <v>8663116.7879087068</v>
      </c>
      <c r="AP22" s="17"/>
      <c r="AQ22" s="17"/>
      <c r="AR22" s="17"/>
      <c r="AS22" s="17"/>
      <c r="AU22" s="17"/>
      <c r="AV22" s="17"/>
      <c r="AX22" s="17"/>
      <c r="AZ22" s="17"/>
      <c r="BA22" s="17"/>
      <c r="BC22" s="17"/>
      <c r="BH22" s="17"/>
      <c r="BI22" s="17"/>
      <c r="BK22" s="17"/>
      <c r="BN22" s="17"/>
      <c r="BO22" s="17"/>
      <c r="BP22" s="17"/>
      <c r="BR22" s="17"/>
      <c r="BT22" s="17"/>
      <c r="BU22" s="17"/>
      <c r="BV22" s="17"/>
      <c r="BW22" s="17"/>
      <c r="BZ22" s="17"/>
      <c r="CA22" s="17"/>
    </row>
    <row r="23" spans="1:79" ht="13.5" x14ac:dyDescent="0.25">
      <c r="A23" s="11">
        <v>18</v>
      </c>
      <c r="B23" s="4" t="s">
        <v>30</v>
      </c>
      <c r="C23" s="16">
        <v>337040105.92999995</v>
      </c>
      <c r="D23" s="16">
        <v>33579608.530012727</v>
      </c>
      <c r="E23" s="16">
        <v>44740.095404678708</v>
      </c>
      <c r="F23" s="16">
        <f t="shared" si="0"/>
        <v>370664454.55541736</v>
      </c>
      <c r="G23" s="16">
        <v>363.69459532129571</v>
      </c>
      <c r="H23" s="16">
        <v>7863518.21</v>
      </c>
      <c r="I23" s="16">
        <v>11578561.76272784</v>
      </c>
      <c r="J23" s="16">
        <v>963.53392657479264</v>
      </c>
      <c r="K23" s="16">
        <f t="shared" si="1"/>
        <v>19443043.506654415</v>
      </c>
      <c r="L23" s="16">
        <v>9.0060734252073011</v>
      </c>
      <c r="M23" s="16">
        <v>60353492.270000003</v>
      </c>
      <c r="N23" s="16">
        <v>5269407.5580493035</v>
      </c>
      <c r="O23" s="16">
        <v>7987.7171344758208</v>
      </c>
      <c r="P23" s="16">
        <f t="shared" si="2"/>
        <v>65630887.545183785</v>
      </c>
      <c r="Q23" s="16">
        <v>64.932865524178553</v>
      </c>
      <c r="R23" s="16">
        <v>24024062.07</v>
      </c>
      <c r="S23" s="16">
        <v>4295409.4093276002</v>
      </c>
      <c r="T23" s="16">
        <f t="shared" si="3"/>
        <v>28319471.4793276</v>
      </c>
      <c r="U23" s="16">
        <v>12027668.069999998</v>
      </c>
      <c r="V23" s="16">
        <v>-990056.28541180282</v>
      </c>
      <c r="W23" s="16">
        <v>2454.9643420658463</v>
      </c>
      <c r="X23" s="16">
        <f t="shared" si="4"/>
        <v>11040066.748930261</v>
      </c>
      <c r="Y23" s="16">
        <v>19.955657934153752</v>
      </c>
      <c r="Z23" s="16">
        <v>3797.82</v>
      </c>
      <c r="AA23" s="16">
        <v>7819951.2300000004</v>
      </c>
      <c r="AB23" s="16">
        <v>3351407.66</v>
      </c>
      <c r="AC23" s="16">
        <v>7531014.2699999996</v>
      </c>
      <c r="AD23" s="16">
        <v>1135.1872353358785</v>
      </c>
      <c r="AE23" s="16">
        <f t="shared" si="5"/>
        <v>7532149.4572353354</v>
      </c>
      <c r="AF23" s="16">
        <v>10.612764664121407</v>
      </c>
      <c r="AG23" s="16">
        <v>1356148.27</v>
      </c>
      <c r="AH23" s="16">
        <v>1984014.25</v>
      </c>
      <c r="AI23" s="16">
        <v>156149.89245453686</v>
      </c>
      <c r="AJ23" s="16">
        <f t="shared" si="6"/>
        <v>2140164.1424545366</v>
      </c>
      <c r="AK23" s="16">
        <v>1269.3475454631323</v>
      </c>
      <c r="AL23" s="16">
        <v>44998100</v>
      </c>
      <c r="AM23" s="16">
        <v>65091219.780000001</v>
      </c>
      <c r="AN23" s="16">
        <f t="shared" si="7"/>
        <v>627392599.74470568</v>
      </c>
      <c r="AP23" s="17"/>
      <c r="AQ23" s="17"/>
      <c r="AR23" s="17"/>
      <c r="AS23" s="17"/>
      <c r="AU23" s="17"/>
      <c r="AV23" s="17"/>
      <c r="AX23" s="17"/>
      <c r="AZ23" s="17"/>
      <c r="BA23" s="17"/>
      <c r="BB23" s="17"/>
      <c r="BC23" s="17"/>
      <c r="BE23" s="17"/>
      <c r="BF23" s="17"/>
      <c r="BG23" s="17"/>
      <c r="BH23" s="17"/>
      <c r="BI23" s="17"/>
      <c r="BJ23" s="17"/>
      <c r="BK23" s="17"/>
      <c r="BM23" s="17"/>
      <c r="BN23" s="17"/>
      <c r="BO23" s="17"/>
      <c r="BP23" s="17"/>
      <c r="BQ23" s="17"/>
      <c r="BR23" s="17"/>
      <c r="BT23" s="17"/>
      <c r="BU23" s="17"/>
      <c r="BV23" s="17"/>
      <c r="BW23" s="17"/>
      <c r="BX23" s="17"/>
      <c r="BY23" s="17"/>
      <c r="BZ23" s="17"/>
      <c r="CA23" s="17"/>
    </row>
    <row r="24" spans="1:79" ht="13.5" x14ac:dyDescent="0.25">
      <c r="A24" s="11">
        <v>19</v>
      </c>
      <c r="B24" s="4" t="s">
        <v>31</v>
      </c>
      <c r="C24" s="16">
        <v>4704851.7899999991</v>
      </c>
      <c r="D24" s="16">
        <v>532999.86358332739</v>
      </c>
      <c r="E24" s="16">
        <v>-1450.9</v>
      </c>
      <c r="F24" s="16">
        <f t="shared" si="0"/>
        <v>5236400.753583326</v>
      </c>
      <c r="G24" s="16">
        <v>0</v>
      </c>
      <c r="H24" s="16">
        <v>112613.73000000001</v>
      </c>
      <c r="I24" s="16">
        <v>139003.11373226717</v>
      </c>
      <c r="J24" s="16">
        <v>-31.25</v>
      </c>
      <c r="K24" s="16">
        <f t="shared" si="1"/>
        <v>251585.59373226718</v>
      </c>
      <c r="L24" s="16">
        <v>0</v>
      </c>
      <c r="M24" s="16">
        <v>843333.72</v>
      </c>
      <c r="N24" s="16">
        <v>83639.852653284295</v>
      </c>
      <c r="O24" s="16">
        <v>-259.04000000000002</v>
      </c>
      <c r="P24" s="16">
        <f t="shared" si="2"/>
        <v>926714.53265328426</v>
      </c>
      <c r="Q24" s="16">
        <v>0</v>
      </c>
      <c r="R24" s="16">
        <v>0</v>
      </c>
      <c r="S24" s="16">
        <v>0</v>
      </c>
      <c r="T24" s="16">
        <f t="shared" si="3"/>
        <v>0</v>
      </c>
      <c r="U24" s="16">
        <v>166257.76999999999</v>
      </c>
      <c r="V24" s="16">
        <v>-15714.890320792752</v>
      </c>
      <c r="W24" s="16">
        <v>-79.61</v>
      </c>
      <c r="X24" s="16">
        <f t="shared" si="4"/>
        <v>150463.26967920724</v>
      </c>
      <c r="Y24" s="16">
        <v>0</v>
      </c>
      <c r="Z24" s="16">
        <v>54.87</v>
      </c>
      <c r="AA24" s="16">
        <v>51889.83</v>
      </c>
      <c r="AB24" s="16">
        <v>22238.49</v>
      </c>
      <c r="AC24" s="16">
        <v>105067.37999999999</v>
      </c>
      <c r="AD24" s="16">
        <v>-36.81</v>
      </c>
      <c r="AE24" s="16">
        <f t="shared" si="5"/>
        <v>105030.56999999999</v>
      </c>
      <c r="AF24" s="16">
        <v>0</v>
      </c>
      <c r="AG24" s="16">
        <v>19421.45</v>
      </c>
      <c r="AH24" s="16">
        <v>26228.1</v>
      </c>
      <c r="AI24" s="16">
        <v>1953.6586762762902</v>
      </c>
      <c r="AJ24" s="16">
        <f t="shared" si="6"/>
        <v>28181.758676276288</v>
      </c>
      <c r="AK24" s="16">
        <v>15.881323723709734</v>
      </c>
      <c r="AL24" s="16">
        <v>0</v>
      </c>
      <c r="AM24" s="16">
        <v>1561758.81</v>
      </c>
      <c r="AN24" s="16">
        <f t="shared" si="7"/>
        <v>8353755.8096480872</v>
      </c>
      <c r="AP24" s="17"/>
      <c r="AQ24" s="17"/>
      <c r="AR24" s="17"/>
      <c r="AS24" s="17"/>
      <c r="AU24" s="17"/>
      <c r="AV24" s="17"/>
      <c r="AX24" s="17"/>
      <c r="AZ24" s="17"/>
      <c r="BA24" s="17"/>
      <c r="BC24" s="17"/>
      <c r="BH24" s="17"/>
      <c r="BI24" s="17"/>
      <c r="BK24" s="17"/>
      <c r="BN24" s="17"/>
      <c r="BO24" s="17"/>
      <c r="BP24" s="17"/>
      <c r="BR24" s="17"/>
      <c r="BT24" s="17"/>
      <c r="BU24" s="17"/>
      <c r="BV24" s="17"/>
      <c r="BW24" s="17"/>
      <c r="BZ24" s="17"/>
      <c r="CA24" s="17"/>
    </row>
    <row r="25" spans="1:79" ht="13.5" x14ac:dyDescent="0.25">
      <c r="A25" s="11">
        <v>20</v>
      </c>
      <c r="B25" s="4" t="s">
        <v>32</v>
      </c>
      <c r="C25" s="16">
        <v>47661648.230000004</v>
      </c>
      <c r="D25" s="16">
        <v>5200277.7346054288</v>
      </c>
      <c r="E25" s="16">
        <v>-8264.14</v>
      </c>
      <c r="F25" s="16">
        <f t="shared" si="0"/>
        <v>52853661.824605435</v>
      </c>
      <c r="G25" s="16">
        <v>0</v>
      </c>
      <c r="H25" s="16">
        <v>1131995.47</v>
      </c>
      <c r="I25" s="16">
        <v>1478286.4069202999</v>
      </c>
      <c r="J25" s="16">
        <v>-177.98</v>
      </c>
      <c r="K25" s="16">
        <f t="shared" si="1"/>
        <v>2610103.8969202996</v>
      </c>
      <c r="L25" s="16">
        <v>0</v>
      </c>
      <c r="M25" s="16">
        <v>8540636.0099999998</v>
      </c>
      <c r="N25" s="16">
        <v>816042.3542220185</v>
      </c>
      <c r="O25" s="16">
        <v>-1475.45</v>
      </c>
      <c r="P25" s="16">
        <f t="shared" si="2"/>
        <v>9355202.9142220188</v>
      </c>
      <c r="Q25" s="16">
        <v>0</v>
      </c>
      <c r="R25" s="16">
        <v>3437940.9299999997</v>
      </c>
      <c r="S25" s="16">
        <v>614690.54642707913</v>
      </c>
      <c r="T25" s="16">
        <f t="shared" si="3"/>
        <v>4052631.4764270787</v>
      </c>
      <c r="U25" s="16">
        <v>1689329.2699999998</v>
      </c>
      <c r="V25" s="16">
        <v>-153324.23105622205</v>
      </c>
      <c r="W25" s="16">
        <v>-453.47</v>
      </c>
      <c r="X25" s="16">
        <f t="shared" si="4"/>
        <v>1535551.5689437778</v>
      </c>
      <c r="Y25" s="16">
        <v>0</v>
      </c>
      <c r="Z25" s="16">
        <v>550.06000000000006</v>
      </c>
      <c r="AA25" s="16">
        <v>1255179.92</v>
      </c>
      <c r="AB25" s="16">
        <v>537934.26</v>
      </c>
      <c r="AC25" s="16">
        <v>1064553.51</v>
      </c>
      <c r="AD25" s="16">
        <v>-209.69</v>
      </c>
      <c r="AE25" s="16">
        <f t="shared" si="5"/>
        <v>1064343.82</v>
      </c>
      <c r="AF25" s="16">
        <v>0</v>
      </c>
      <c r="AG25" s="16">
        <v>195224.78</v>
      </c>
      <c r="AH25" s="16">
        <v>270247.98</v>
      </c>
      <c r="AI25" s="16">
        <v>20492.039556919866</v>
      </c>
      <c r="AJ25" s="16">
        <f t="shared" si="6"/>
        <v>290740.01955691987</v>
      </c>
      <c r="AK25" s="16">
        <v>166.5804430801337</v>
      </c>
      <c r="AL25" s="16">
        <v>4364764</v>
      </c>
      <c r="AM25" s="16">
        <v>13340195.700000001</v>
      </c>
      <c r="AN25" s="16">
        <f t="shared" si="7"/>
        <v>91456250.821118638</v>
      </c>
      <c r="AP25" s="17"/>
      <c r="AQ25" s="17"/>
      <c r="AR25" s="17"/>
      <c r="AS25" s="17"/>
      <c r="AU25" s="17"/>
      <c r="AV25" s="17"/>
      <c r="AX25" s="17"/>
      <c r="AZ25" s="17"/>
      <c r="BA25" s="17"/>
      <c r="BB25" s="17"/>
      <c r="BC25" s="17"/>
      <c r="BE25" s="17"/>
      <c r="BF25" s="17"/>
      <c r="BG25" s="17"/>
      <c r="BH25" s="17"/>
      <c r="BI25" s="17"/>
      <c r="BK25" s="17"/>
      <c r="BN25" s="17"/>
      <c r="BO25" s="17"/>
      <c r="BP25" s="17"/>
      <c r="BR25" s="17"/>
      <c r="BT25" s="17"/>
      <c r="BU25" s="17"/>
      <c r="BV25" s="17"/>
      <c r="BW25" s="17"/>
      <c r="BY25" s="17"/>
      <c r="BZ25" s="17"/>
      <c r="CA25" s="17"/>
    </row>
    <row r="26" spans="1:79" ht="13.5" x14ac:dyDescent="0.25">
      <c r="A26" s="11">
        <v>21</v>
      </c>
      <c r="B26" s="4" t="s">
        <v>33</v>
      </c>
      <c r="C26" s="16">
        <v>4557726.13</v>
      </c>
      <c r="D26" s="16">
        <v>517859.26040600118</v>
      </c>
      <c r="E26" s="16">
        <v>-1454.85</v>
      </c>
      <c r="F26" s="16">
        <f t="shared" si="0"/>
        <v>5074130.5404060017</v>
      </c>
      <c r="G26" s="16">
        <v>0</v>
      </c>
      <c r="H26" s="16">
        <v>109159.78</v>
      </c>
      <c r="I26" s="16">
        <v>134118.66239509196</v>
      </c>
      <c r="J26" s="16">
        <v>-31.33</v>
      </c>
      <c r="K26" s="16">
        <f t="shared" si="1"/>
        <v>243247.11239509197</v>
      </c>
      <c r="L26" s="16">
        <v>0</v>
      </c>
      <c r="M26" s="16">
        <v>816981.75</v>
      </c>
      <c r="N26" s="16">
        <v>81263.946193722077</v>
      </c>
      <c r="O26" s="16">
        <v>-259.74</v>
      </c>
      <c r="P26" s="16">
        <f t="shared" si="2"/>
        <v>897985.95619372209</v>
      </c>
      <c r="Q26" s="16">
        <v>0</v>
      </c>
      <c r="R26" s="16">
        <v>52967.54</v>
      </c>
      <c r="S26" s="16">
        <v>9470.392727821094</v>
      </c>
      <c r="T26" s="16">
        <f t="shared" si="3"/>
        <v>62437.932727821099</v>
      </c>
      <c r="U26" s="16">
        <v>161019.73000000001</v>
      </c>
      <c r="V26" s="16">
        <v>-15268.486982670453</v>
      </c>
      <c r="W26" s="16">
        <v>-79.83</v>
      </c>
      <c r="X26" s="16">
        <f t="shared" si="4"/>
        <v>145671.41301732956</v>
      </c>
      <c r="Y26" s="16">
        <v>0</v>
      </c>
      <c r="Z26" s="16">
        <v>53.19</v>
      </c>
      <c r="AA26" s="16">
        <v>20482.39</v>
      </c>
      <c r="AB26" s="16">
        <v>8778.16</v>
      </c>
      <c r="AC26" s="16">
        <v>101780.37000000001</v>
      </c>
      <c r="AD26" s="16">
        <v>-36.909999999999997</v>
      </c>
      <c r="AE26" s="16">
        <f t="shared" si="5"/>
        <v>101743.46</v>
      </c>
      <c r="AF26" s="16">
        <v>0</v>
      </c>
      <c r="AG26" s="16">
        <v>18825.78</v>
      </c>
      <c r="AH26" s="16">
        <v>25373.05</v>
      </c>
      <c r="AI26" s="16">
        <v>1887.1889779529376</v>
      </c>
      <c r="AJ26" s="16">
        <f t="shared" si="6"/>
        <v>27260.238977952937</v>
      </c>
      <c r="AK26" s="16">
        <v>15.341022047062278</v>
      </c>
      <c r="AL26" s="16">
        <v>141452</v>
      </c>
      <c r="AM26" s="16">
        <v>839821.11</v>
      </c>
      <c r="AN26" s="16">
        <f t="shared" si="7"/>
        <v>7581904.6247399673</v>
      </c>
      <c r="AP26" s="17"/>
      <c r="AQ26" s="17"/>
      <c r="AR26" s="17"/>
      <c r="AS26" s="17"/>
      <c r="AU26" s="17"/>
      <c r="AV26" s="17"/>
      <c r="AX26" s="17"/>
      <c r="AZ26" s="17"/>
      <c r="BA26" s="17"/>
      <c r="BC26" s="17"/>
      <c r="BE26" s="17"/>
      <c r="BF26" s="17"/>
      <c r="BG26" s="17"/>
      <c r="BH26" s="17"/>
      <c r="BI26" s="17"/>
      <c r="BK26" s="17"/>
      <c r="BN26" s="17"/>
      <c r="BO26" s="17"/>
      <c r="BP26" s="17"/>
      <c r="BR26" s="17"/>
      <c r="BT26" s="17"/>
      <c r="BU26" s="17"/>
      <c r="BV26" s="17"/>
      <c r="BW26" s="17"/>
      <c r="BY26" s="17"/>
      <c r="BZ26" s="17"/>
      <c r="CA26" s="17"/>
    </row>
    <row r="27" spans="1:79" ht="13.5" x14ac:dyDescent="0.25">
      <c r="A27" s="11">
        <v>22</v>
      </c>
      <c r="B27" s="4" t="s">
        <v>34</v>
      </c>
      <c r="C27" s="16">
        <v>3806138.87</v>
      </c>
      <c r="D27" s="16">
        <v>432679.74794363754</v>
      </c>
      <c r="E27" s="16">
        <v>-1221.96</v>
      </c>
      <c r="F27" s="16">
        <f t="shared" si="0"/>
        <v>4237596.657943638</v>
      </c>
      <c r="G27" s="16">
        <v>0</v>
      </c>
      <c r="H27" s="16">
        <v>91168.53</v>
      </c>
      <c r="I27" s="16">
        <v>111925.34947066246</v>
      </c>
      <c r="J27" s="16">
        <v>-26.32</v>
      </c>
      <c r="K27" s="16">
        <f t="shared" si="1"/>
        <v>203067.55947066244</v>
      </c>
      <c r="L27" s="16">
        <v>0</v>
      </c>
      <c r="M27" s="16">
        <v>682261.03999999992</v>
      </c>
      <c r="N27" s="16">
        <v>67897.335133948538</v>
      </c>
      <c r="O27" s="16">
        <v>-218.16</v>
      </c>
      <c r="P27" s="16">
        <f t="shared" si="2"/>
        <v>749940.21513394837</v>
      </c>
      <c r="Q27" s="16">
        <v>0</v>
      </c>
      <c r="R27" s="16">
        <v>51280.509999999995</v>
      </c>
      <c r="S27" s="16">
        <v>9168.7561295099331</v>
      </c>
      <c r="T27" s="16">
        <f t="shared" si="3"/>
        <v>60449.266129509924</v>
      </c>
      <c r="U27" s="16">
        <v>134461.38</v>
      </c>
      <c r="V27" s="16">
        <v>-12757.066647728145</v>
      </c>
      <c r="W27" s="16">
        <v>-67.05</v>
      </c>
      <c r="X27" s="16">
        <f t="shared" si="4"/>
        <v>121637.26335227185</v>
      </c>
      <c r="Y27" s="16">
        <v>0</v>
      </c>
      <c r="Z27" s="16">
        <v>44.430000000000007</v>
      </c>
      <c r="AA27" s="16">
        <v>12075.939999999999</v>
      </c>
      <c r="AB27" s="16">
        <v>5175.3999999999996</v>
      </c>
      <c r="AC27" s="16">
        <v>84996.18</v>
      </c>
      <c r="AD27" s="16">
        <v>-31</v>
      </c>
      <c r="AE27" s="16">
        <f t="shared" si="5"/>
        <v>84965.18</v>
      </c>
      <c r="AF27" s="16">
        <v>0</v>
      </c>
      <c r="AG27" s="16">
        <v>15722.99</v>
      </c>
      <c r="AH27" s="16">
        <v>21183.96</v>
      </c>
      <c r="AI27" s="16">
        <v>1575.2149968548576</v>
      </c>
      <c r="AJ27" s="16">
        <f t="shared" si="6"/>
        <v>22759.174996854857</v>
      </c>
      <c r="AK27" s="16">
        <v>12.805003145142326</v>
      </c>
      <c r="AL27" s="16">
        <v>187447</v>
      </c>
      <c r="AM27" s="16">
        <v>582793.71</v>
      </c>
      <c r="AN27" s="16">
        <f t="shared" si="7"/>
        <v>6283687.5920300307</v>
      </c>
      <c r="AP27" s="17"/>
      <c r="AQ27" s="17"/>
      <c r="AR27" s="17"/>
      <c r="AS27" s="17"/>
      <c r="AU27" s="17"/>
      <c r="AV27" s="17"/>
      <c r="AX27" s="17"/>
      <c r="AZ27" s="17"/>
      <c r="BA27" s="17"/>
      <c r="BC27" s="17"/>
      <c r="BE27" s="17"/>
      <c r="BF27" s="17"/>
      <c r="BG27" s="17"/>
      <c r="BH27" s="17"/>
      <c r="BI27" s="17"/>
      <c r="BK27" s="17"/>
      <c r="BN27" s="17"/>
      <c r="BO27" s="17"/>
      <c r="BP27" s="17"/>
      <c r="BR27" s="17"/>
      <c r="BT27" s="17"/>
      <c r="BU27" s="17"/>
      <c r="BV27" s="17"/>
      <c r="BW27" s="17"/>
      <c r="BY27" s="17"/>
      <c r="BZ27" s="17"/>
      <c r="CA27" s="17"/>
    </row>
    <row r="28" spans="1:79" ht="13.5" x14ac:dyDescent="0.25">
      <c r="A28" s="11">
        <v>23</v>
      </c>
      <c r="B28" s="4" t="s">
        <v>35</v>
      </c>
      <c r="C28" s="16">
        <v>4386088.0500000007</v>
      </c>
      <c r="D28" s="16">
        <v>492519.43990629807</v>
      </c>
      <c r="E28" s="16">
        <v>-1211.48</v>
      </c>
      <c r="F28" s="16">
        <f t="shared" si="0"/>
        <v>4877396.0099062985</v>
      </c>
      <c r="G28" s="16">
        <v>0</v>
      </c>
      <c r="H28" s="16">
        <v>104790.51999999999</v>
      </c>
      <c r="I28" s="16">
        <v>131123.71895024166</v>
      </c>
      <c r="J28" s="16">
        <v>-26.09</v>
      </c>
      <c r="K28" s="16">
        <f t="shared" si="1"/>
        <v>235888.14895024165</v>
      </c>
      <c r="L28" s="16">
        <v>0</v>
      </c>
      <c r="M28" s="16">
        <v>786138.97</v>
      </c>
      <c r="N28" s="16">
        <v>77287.549579645827</v>
      </c>
      <c r="O28" s="16">
        <v>-216.29</v>
      </c>
      <c r="P28" s="16">
        <f t="shared" si="2"/>
        <v>863210.22957964579</v>
      </c>
      <c r="Q28" s="16">
        <v>0</v>
      </c>
      <c r="R28" s="16">
        <v>62899.899999999994</v>
      </c>
      <c r="S28" s="16">
        <v>11246.25836439749</v>
      </c>
      <c r="T28" s="16">
        <f t="shared" si="3"/>
        <v>74146.158364397488</v>
      </c>
      <c r="U28" s="16">
        <v>155104.97</v>
      </c>
      <c r="V28" s="16">
        <v>-14521.371407022363</v>
      </c>
      <c r="W28" s="16">
        <v>-66.48</v>
      </c>
      <c r="X28" s="16">
        <f t="shared" si="4"/>
        <v>140517.11859297764</v>
      </c>
      <c r="Y28" s="16">
        <v>0</v>
      </c>
      <c r="Z28" s="16">
        <v>51.019999999999996</v>
      </c>
      <c r="AA28" s="16">
        <v>55509.270000000004</v>
      </c>
      <c r="AB28" s="16">
        <v>23789.68</v>
      </c>
      <c r="AC28" s="16">
        <v>97952.95</v>
      </c>
      <c r="AD28" s="16">
        <v>-30.74</v>
      </c>
      <c r="AE28" s="16">
        <f t="shared" si="5"/>
        <v>97922.209999999992</v>
      </c>
      <c r="AF28" s="16">
        <v>0</v>
      </c>
      <c r="AG28" s="16">
        <v>18072.25</v>
      </c>
      <c r="AH28" s="16">
        <v>24550.86</v>
      </c>
      <c r="AI28" s="16">
        <v>1836.6597074488648</v>
      </c>
      <c r="AJ28" s="16">
        <f t="shared" si="6"/>
        <v>26387.519707448864</v>
      </c>
      <c r="AK28" s="16">
        <v>14.930292551135057</v>
      </c>
      <c r="AL28" s="16">
        <v>371375</v>
      </c>
      <c r="AM28" s="16">
        <v>805056.45000000007</v>
      </c>
      <c r="AN28" s="16">
        <f t="shared" si="7"/>
        <v>7589335.9953935603</v>
      </c>
      <c r="AP28" s="17"/>
      <c r="AQ28" s="17"/>
      <c r="AR28" s="17"/>
      <c r="AS28" s="17"/>
      <c r="AU28" s="17"/>
      <c r="AV28" s="17"/>
      <c r="AX28" s="17"/>
      <c r="AZ28" s="17"/>
      <c r="BA28" s="17"/>
      <c r="BC28" s="17"/>
      <c r="BE28" s="17"/>
      <c r="BF28" s="17"/>
      <c r="BG28" s="17"/>
      <c r="BH28" s="17"/>
      <c r="BI28" s="17"/>
      <c r="BK28" s="17"/>
      <c r="BN28" s="17"/>
      <c r="BO28" s="17"/>
      <c r="BP28" s="17"/>
      <c r="BR28" s="17"/>
      <c r="BT28" s="17"/>
      <c r="BU28" s="17"/>
      <c r="BV28" s="17"/>
      <c r="BW28" s="17"/>
      <c r="BY28" s="17"/>
      <c r="BZ28" s="17"/>
      <c r="CA28" s="17"/>
    </row>
    <row r="29" spans="1:79" ht="13.5" x14ac:dyDescent="0.25">
      <c r="A29" s="11">
        <v>24</v>
      </c>
      <c r="B29" s="4" t="s">
        <v>36</v>
      </c>
      <c r="C29" s="16">
        <v>5202074.68</v>
      </c>
      <c r="D29" s="16">
        <v>588559.02732704661</v>
      </c>
      <c r="E29" s="16">
        <v>-1579.37</v>
      </c>
      <c r="F29" s="16">
        <f t="shared" si="0"/>
        <v>5789054.3373270463</v>
      </c>
      <c r="G29" s="16">
        <v>0</v>
      </c>
      <c r="H29" s="16">
        <v>124481.01000000001</v>
      </c>
      <c r="I29" s="16">
        <v>153964.48508537683</v>
      </c>
      <c r="J29" s="16">
        <v>-34.01</v>
      </c>
      <c r="K29" s="16">
        <f t="shared" si="1"/>
        <v>278411.48508537683</v>
      </c>
      <c r="L29" s="16">
        <v>0</v>
      </c>
      <c r="M29" s="16">
        <v>932449.72</v>
      </c>
      <c r="N29" s="16">
        <v>92358.354451433232</v>
      </c>
      <c r="O29" s="16">
        <v>-281.97000000000003</v>
      </c>
      <c r="P29" s="16">
        <f t="shared" si="2"/>
        <v>1024526.1044514333</v>
      </c>
      <c r="Q29" s="16">
        <v>0</v>
      </c>
      <c r="R29" s="16">
        <v>195970.98</v>
      </c>
      <c r="S29" s="16">
        <v>35038.852989850464</v>
      </c>
      <c r="T29" s="16">
        <f t="shared" si="3"/>
        <v>231009.83298985049</v>
      </c>
      <c r="U29" s="16">
        <v>183848.03999999998</v>
      </c>
      <c r="V29" s="16">
        <v>-17352.988609744782</v>
      </c>
      <c r="W29" s="16">
        <v>-86.66</v>
      </c>
      <c r="X29" s="16">
        <f t="shared" si="4"/>
        <v>166408.39139025519</v>
      </c>
      <c r="Y29" s="16">
        <v>0</v>
      </c>
      <c r="Z29" s="16">
        <v>60.64</v>
      </c>
      <c r="AA29" s="16">
        <v>58569.95</v>
      </c>
      <c r="AB29" s="16">
        <v>25101.41</v>
      </c>
      <c r="AC29" s="16">
        <v>116171.94</v>
      </c>
      <c r="AD29" s="16">
        <v>-40.07</v>
      </c>
      <c r="AE29" s="16">
        <f t="shared" si="5"/>
        <v>116131.87</v>
      </c>
      <c r="AF29" s="16">
        <v>0</v>
      </c>
      <c r="AG29" s="16">
        <v>21468.080000000002</v>
      </c>
      <c r="AH29" s="16">
        <v>29017.550000000003</v>
      </c>
      <c r="AI29" s="16">
        <v>2162.828268210917</v>
      </c>
      <c r="AJ29" s="16">
        <f t="shared" si="6"/>
        <v>31180.378268210919</v>
      </c>
      <c r="AK29" s="16">
        <v>17.581731789082756</v>
      </c>
      <c r="AL29" s="16">
        <v>48297</v>
      </c>
      <c r="AM29" s="16">
        <v>1330710</v>
      </c>
      <c r="AN29" s="16">
        <f t="shared" si="7"/>
        <v>9120947.0612439625</v>
      </c>
      <c r="AP29" s="17"/>
      <c r="AQ29" s="17"/>
      <c r="AR29" s="17"/>
      <c r="AS29" s="17"/>
      <c r="AU29" s="17"/>
      <c r="AV29" s="17"/>
      <c r="AX29" s="17"/>
      <c r="AZ29" s="17"/>
      <c r="BA29" s="17"/>
      <c r="BC29" s="17"/>
      <c r="BE29" s="17"/>
      <c r="BF29" s="17"/>
      <c r="BG29" s="17"/>
      <c r="BH29" s="17"/>
      <c r="BI29" s="17"/>
      <c r="BK29" s="17"/>
      <c r="BN29" s="17"/>
      <c r="BO29" s="17"/>
      <c r="BP29" s="17"/>
      <c r="BR29" s="17"/>
      <c r="BT29" s="17"/>
      <c r="BU29" s="17"/>
      <c r="BV29" s="17"/>
      <c r="BW29" s="17"/>
      <c r="BY29" s="17"/>
      <c r="BZ29" s="17"/>
      <c r="CA29" s="17"/>
    </row>
    <row r="30" spans="1:79" ht="13.5" x14ac:dyDescent="0.25">
      <c r="A30" s="11">
        <v>25</v>
      </c>
      <c r="B30" s="4" t="s">
        <v>37</v>
      </c>
      <c r="C30" s="16">
        <v>3915971.79</v>
      </c>
      <c r="D30" s="16">
        <v>444669.33426328615</v>
      </c>
      <c r="E30" s="16">
        <v>-1241.2</v>
      </c>
      <c r="F30" s="16">
        <f t="shared" si="0"/>
        <v>4359399.9242632864</v>
      </c>
      <c r="G30" s="16">
        <v>0</v>
      </c>
      <c r="H30" s="16">
        <v>93777.39</v>
      </c>
      <c r="I30" s="16">
        <v>115329.87516214403</v>
      </c>
      <c r="J30" s="16">
        <v>-26.73</v>
      </c>
      <c r="K30" s="16">
        <f t="shared" si="1"/>
        <v>209080.53516214402</v>
      </c>
      <c r="L30" s="16">
        <v>0</v>
      </c>
      <c r="M30" s="16">
        <v>701942.41</v>
      </c>
      <c r="N30" s="16">
        <v>69778.77507730505</v>
      </c>
      <c r="O30" s="16">
        <v>-221.6</v>
      </c>
      <c r="P30" s="16">
        <f t="shared" si="2"/>
        <v>771499.58507730509</v>
      </c>
      <c r="Q30" s="16">
        <v>0</v>
      </c>
      <c r="R30" s="16">
        <v>51041.040000000008</v>
      </c>
      <c r="S30" s="16">
        <v>9125.941390857497</v>
      </c>
      <c r="T30" s="16">
        <f t="shared" si="3"/>
        <v>60166.981390857502</v>
      </c>
      <c r="U30" s="16">
        <v>138354.16999999998</v>
      </c>
      <c r="V30" s="16">
        <v>-13110.56586391603</v>
      </c>
      <c r="W30" s="16">
        <v>-68.11</v>
      </c>
      <c r="X30" s="16">
        <f t="shared" si="4"/>
        <v>125175.49413608396</v>
      </c>
      <c r="Y30" s="16">
        <v>0</v>
      </c>
      <c r="Z30" s="16">
        <v>45.69</v>
      </c>
      <c r="AA30" s="16">
        <v>20415.669999999998</v>
      </c>
      <c r="AB30" s="16">
        <v>8749.57</v>
      </c>
      <c r="AC30" s="16">
        <v>87449.349999999991</v>
      </c>
      <c r="AD30" s="16">
        <v>-31.49</v>
      </c>
      <c r="AE30" s="16">
        <f t="shared" si="5"/>
        <v>87417.859999999986</v>
      </c>
      <c r="AF30" s="16">
        <v>0</v>
      </c>
      <c r="AG30" s="16">
        <v>16172.919999999998</v>
      </c>
      <c r="AH30" s="16">
        <v>21806.6</v>
      </c>
      <c r="AI30" s="16">
        <v>1622.4212929997097</v>
      </c>
      <c r="AJ30" s="16">
        <f t="shared" si="6"/>
        <v>23429.021292999707</v>
      </c>
      <c r="AK30" s="16">
        <v>13.188707000290126</v>
      </c>
      <c r="AL30" s="16">
        <v>0</v>
      </c>
      <c r="AM30" s="16">
        <v>796218.69</v>
      </c>
      <c r="AN30" s="16">
        <f t="shared" si="7"/>
        <v>6477785.1300296783</v>
      </c>
      <c r="AP30" s="17"/>
      <c r="AQ30" s="17"/>
      <c r="AR30" s="17"/>
      <c r="AS30" s="17"/>
      <c r="AU30" s="17"/>
      <c r="AV30" s="17"/>
      <c r="AX30" s="17"/>
      <c r="AZ30" s="17"/>
      <c r="BA30" s="17"/>
      <c r="BC30" s="17"/>
      <c r="BE30" s="17"/>
      <c r="BF30" s="17"/>
      <c r="BG30" s="17"/>
      <c r="BH30" s="17"/>
      <c r="BI30" s="17"/>
      <c r="BK30" s="17"/>
      <c r="BN30" s="17"/>
      <c r="BO30" s="17"/>
      <c r="BP30" s="17"/>
      <c r="BR30" s="17"/>
      <c r="BT30" s="17"/>
      <c r="BU30" s="17"/>
      <c r="BV30" s="17"/>
      <c r="BW30" s="17"/>
      <c r="BZ30" s="17"/>
      <c r="CA30" s="17"/>
    </row>
    <row r="31" spans="1:79" ht="13.5" x14ac:dyDescent="0.25">
      <c r="A31" s="11">
        <v>26</v>
      </c>
      <c r="B31" s="4" t="s">
        <v>38</v>
      </c>
      <c r="C31" s="16">
        <v>6330143.9500000002</v>
      </c>
      <c r="D31" s="16">
        <v>716386.46117642091</v>
      </c>
      <c r="E31" s="16">
        <v>-1928.26</v>
      </c>
      <c r="F31" s="16">
        <f t="shared" si="0"/>
        <v>7044602.151176421</v>
      </c>
      <c r="G31" s="16">
        <v>0</v>
      </c>
      <c r="H31" s="16">
        <v>151483.49</v>
      </c>
      <c r="I31" s="16">
        <v>187281.77267204251</v>
      </c>
      <c r="J31" s="16">
        <v>-41.53</v>
      </c>
      <c r="K31" s="16">
        <f t="shared" si="1"/>
        <v>338723.73267204245</v>
      </c>
      <c r="L31" s="16">
        <v>0</v>
      </c>
      <c r="M31" s="16">
        <v>1134653.92</v>
      </c>
      <c r="N31" s="16">
        <v>112417.39848257235</v>
      </c>
      <c r="O31" s="16">
        <v>-344.26</v>
      </c>
      <c r="P31" s="16">
        <f t="shared" si="2"/>
        <v>1246727.0584825722</v>
      </c>
      <c r="Q31" s="16">
        <v>0</v>
      </c>
      <c r="R31" s="16">
        <v>73101.459999999992</v>
      </c>
      <c r="S31" s="16">
        <v>13070.25869796515</v>
      </c>
      <c r="T31" s="16">
        <f t="shared" si="3"/>
        <v>86171.718697965145</v>
      </c>
      <c r="U31" s="16">
        <v>223710.4</v>
      </c>
      <c r="V31" s="16">
        <v>-21121.834045138141</v>
      </c>
      <c r="W31" s="16">
        <v>-105.81</v>
      </c>
      <c r="X31" s="16">
        <f t="shared" si="4"/>
        <v>202482.75595486184</v>
      </c>
      <c r="Y31" s="16">
        <v>0</v>
      </c>
      <c r="Z31" s="16">
        <v>73.8</v>
      </c>
      <c r="AA31" s="16">
        <v>35335.449999999997</v>
      </c>
      <c r="AB31" s="16">
        <v>15143.76</v>
      </c>
      <c r="AC31" s="16">
        <v>141363.62</v>
      </c>
      <c r="AD31" s="16">
        <v>-48.93</v>
      </c>
      <c r="AE31" s="16">
        <f t="shared" si="5"/>
        <v>141314.69</v>
      </c>
      <c r="AF31" s="16">
        <v>0</v>
      </c>
      <c r="AG31" s="16">
        <v>26124.959999999999</v>
      </c>
      <c r="AH31" s="16">
        <v>35305.47</v>
      </c>
      <c r="AI31" s="16">
        <v>2631.1413491955741</v>
      </c>
      <c r="AJ31" s="16">
        <f t="shared" si="6"/>
        <v>37936.611349195577</v>
      </c>
      <c r="AK31" s="16">
        <v>21.388650804426288</v>
      </c>
      <c r="AL31" s="16">
        <v>283817</v>
      </c>
      <c r="AM31" s="16">
        <v>1095549.6000000001</v>
      </c>
      <c r="AN31" s="16">
        <f t="shared" si="7"/>
        <v>10554024.676983861</v>
      </c>
      <c r="AP31" s="17"/>
      <c r="AQ31" s="17"/>
      <c r="AR31" s="17"/>
      <c r="AS31" s="17"/>
      <c r="AU31" s="17"/>
      <c r="AV31" s="17"/>
      <c r="AX31" s="17"/>
      <c r="AZ31" s="17"/>
      <c r="BA31" s="17"/>
      <c r="BC31" s="17"/>
      <c r="BE31" s="17"/>
      <c r="BF31" s="17"/>
      <c r="BG31" s="17"/>
      <c r="BH31" s="17"/>
      <c r="BI31" s="17"/>
      <c r="BK31" s="17"/>
      <c r="BN31" s="17"/>
      <c r="BO31" s="17"/>
      <c r="BP31" s="17"/>
      <c r="BR31" s="17"/>
      <c r="BT31" s="17"/>
      <c r="BU31" s="17"/>
      <c r="BV31" s="17"/>
      <c r="BW31" s="17"/>
      <c r="BY31" s="17"/>
      <c r="BZ31" s="17"/>
      <c r="CA31" s="17"/>
    </row>
    <row r="32" spans="1:79" ht="13.5" x14ac:dyDescent="0.25">
      <c r="A32" s="11">
        <v>27</v>
      </c>
      <c r="B32" s="4" t="s">
        <v>39</v>
      </c>
      <c r="C32" s="16">
        <v>12579004.65</v>
      </c>
      <c r="D32" s="16">
        <v>1423195.6133120549</v>
      </c>
      <c r="E32" s="16">
        <v>-3819.54</v>
      </c>
      <c r="F32" s="16">
        <f t="shared" si="0"/>
        <v>13998380.723312056</v>
      </c>
      <c r="G32" s="16">
        <v>0</v>
      </c>
      <c r="H32" s="16">
        <v>301005.08</v>
      </c>
      <c r="I32" s="16">
        <v>372291.98459657154</v>
      </c>
      <c r="J32" s="16">
        <v>-82.26</v>
      </c>
      <c r="K32" s="16">
        <f t="shared" si="1"/>
        <v>673214.80459657148</v>
      </c>
      <c r="L32" s="16">
        <v>0</v>
      </c>
      <c r="M32" s="16">
        <v>2254733.16</v>
      </c>
      <c r="N32" s="16">
        <v>223331.89842479423</v>
      </c>
      <c r="O32" s="16">
        <v>-681.93</v>
      </c>
      <c r="P32" s="16">
        <f t="shared" si="2"/>
        <v>2477383.1284247944</v>
      </c>
      <c r="Q32" s="16">
        <v>0</v>
      </c>
      <c r="R32" s="16">
        <v>1023480.71</v>
      </c>
      <c r="S32" s="16">
        <v>182994.39365220864</v>
      </c>
      <c r="T32" s="16">
        <f t="shared" si="3"/>
        <v>1206475.1036522086</v>
      </c>
      <c r="U32" s="16">
        <v>444557.87</v>
      </c>
      <c r="V32" s="16">
        <v>-41961.292105913999</v>
      </c>
      <c r="W32" s="16">
        <v>-209.58</v>
      </c>
      <c r="X32" s="16">
        <f t="shared" si="4"/>
        <v>402386.997894086</v>
      </c>
      <c r="Y32" s="16">
        <v>0</v>
      </c>
      <c r="Z32" s="16">
        <v>146.63999999999999</v>
      </c>
      <c r="AA32" s="16">
        <v>421273.30000000005</v>
      </c>
      <c r="AB32" s="16">
        <v>180545.7</v>
      </c>
      <c r="AC32" s="16">
        <v>280912.40000000002</v>
      </c>
      <c r="AD32" s="16">
        <v>-96.91</v>
      </c>
      <c r="AE32" s="16">
        <f t="shared" si="5"/>
        <v>280815.49000000005</v>
      </c>
      <c r="AF32" s="16">
        <v>0</v>
      </c>
      <c r="AG32" s="16">
        <v>51911.57</v>
      </c>
      <c r="AH32" s="16">
        <v>70166.22</v>
      </c>
      <c r="AI32" s="16">
        <v>5229.8365179527227</v>
      </c>
      <c r="AJ32" s="16">
        <f t="shared" si="6"/>
        <v>75396.056517952718</v>
      </c>
      <c r="AK32" s="16">
        <v>42.513482047277847</v>
      </c>
      <c r="AL32" s="16">
        <v>0</v>
      </c>
      <c r="AM32" s="16">
        <v>13491682.950000001</v>
      </c>
      <c r="AN32" s="16">
        <f t="shared" si="7"/>
        <v>33259654.977879718</v>
      </c>
      <c r="AP32" s="17"/>
      <c r="AQ32" s="17"/>
      <c r="AR32" s="17"/>
      <c r="AS32" s="17"/>
      <c r="AU32" s="17"/>
      <c r="AV32" s="17"/>
      <c r="AX32" s="17"/>
      <c r="AZ32" s="17"/>
      <c r="BA32" s="17"/>
      <c r="BC32" s="17"/>
      <c r="BE32" s="17"/>
      <c r="BF32" s="17"/>
      <c r="BG32" s="17"/>
      <c r="BH32" s="17"/>
      <c r="BI32" s="17"/>
      <c r="BK32" s="17"/>
      <c r="BN32" s="17"/>
      <c r="BO32" s="17"/>
      <c r="BP32" s="17"/>
      <c r="BR32" s="17"/>
      <c r="BT32" s="17"/>
      <c r="BU32" s="17"/>
      <c r="BV32" s="17"/>
      <c r="BW32" s="17"/>
      <c r="BZ32" s="17"/>
      <c r="CA32" s="17"/>
    </row>
    <row r="33" spans="1:79" ht="13.5" x14ac:dyDescent="0.25">
      <c r="A33" s="11">
        <v>28</v>
      </c>
      <c r="B33" s="4" t="s">
        <v>40</v>
      </c>
      <c r="C33" s="16">
        <v>10658320.779999999</v>
      </c>
      <c r="D33" s="16">
        <v>1206722.0990624088</v>
      </c>
      <c r="E33" s="16">
        <v>-3263.27</v>
      </c>
      <c r="F33" s="16">
        <f t="shared" si="0"/>
        <v>11861779.609062409</v>
      </c>
      <c r="G33" s="16">
        <v>0</v>
      </c>
      <c r="H33" s="16">
        <v>255081.61</v>
      </c>
      <c r="I33" s="16">
        <v>315153.25463962118</v>
      </c>
      <c r="J33" s="16">
        <v>-70.28</v>
      </c>
      <c r="K33" s="16">
        <f t="shared" si="1"/>
        <v>570164.5846396212</v>
      </c>
      <c r="L33" s="16">
        <v>0</v>
      </c>
      <c r="M33" s="16">
        <v>1910469.65</v>
      </c>
      <c r="N33" s="16">
        <v>189362.25964579961</v>
      </c>
      <c r="O33" s="16">
        <v>-582.61</v>
      </c>
      <c r="P33" s="16">
        <f t="shared" si="2"/>
        <v>2099249.2996457997</v>
      </c>
      <c r="Q33" s="16">
        <v>0</v>
      </c>
      <c r="R33" s="16">
        <v>1331953.96</v>
      </c>
      <c r="S33" s="16">
        <v>238148.21710384332</v>
      </c>
      <c r="T33" s="16">
        <f t="shared" si="3"/>
        <v>1570102.1771038433</v>
      </c>
      <c r="U33" s="16">
        <v>376657.19999999995</v>
      </c>
      <c r="V33" s="16">
        <v>-35578.81855156961</v>
      </c>
      <c r="W33" s="16">
        <v>-179.06</v>
      </c>
      <c r="X33" s="16">
        <f t="shared" si="4"/>
        <v>340899.32144843036</v>
      </c>
      <c r="Y33" s="16">
        <v>0</v>
      </c>
      <c r="Z33" s="16">
        <v>124.27</v>
      </c>
      <c r="AA33" s="16">
        <v>418487.82</v>
      </c>
      <c r="AB33" s="16">
        <v>179351.93</v>
      </c>
      <c r="AC33" s="16">
        <v>238019.19</v>
      </c>
      <c r="AD33" s="16">
        <v>-82.8</v>
      </c>
      <c r="AE33" s="16">
        <f t="shared" si="5"/>
        <v>237936.39</v>
      </c>
      <c r="AF33" s="16">
        <v>0</v>
      </c>
      <c r="AG33" s="16">
        <v>43991.56</v>
      </c>
      <c r="AH33" s="16">
        <v>59433.529999999992</v>
      </c>
      <c r="AI33" s="16">
        <v>4428.361735821366</v>
      </c>
      <c r="AJ33" s="16">
        <f t="shared" si="6"/>
        <v>63861.891735821358</v>
      </c>
      <c r="AK33" s="16">
        <v>35.998264178634095</v>
      </c>
      <c r="AL33" s="16">
        <v>928733</v>
      </c>
      <c r="AM33" s="16">
        <v>13161221.879999999</v>
      </c>
      <c r="AN33" s="16">
        <f t="shared" si="7"/>
        <v>31475939.731900103</v>
      </c>
      <c r="AP33" s="17"/>
      <c r="AQ33" s="17"/>
      <c r="AR33" s="17"/>
      <c r="AS33" s="17"/>
      <c r="AU33" s="17"/>
      <c r="AV33" s="17"/>
      <c r="AX33" s="17"/>
      <c r="AZ33" s="17"/>
      <c r="BA33" s="17"/>
      <c r="BC33" s="17"/>
      <c r="BE33" s="17"/>
      <c r="BF33" s="17"/>
      <c r="BG33" s="17"/>
      <c r="BH33" s="17"/>
      <c r="BI33" s="17"/>
      <c r="BK33" s="17"/>
      <c r="BN33" s="17"/>
      <c r="BO33" s="17"/>
      <c r="BP33" s="17"/>
      <c r="BR33" s="17"/>
      <c r="BT33" s="17"/>
      <c r="BU33" s="17"/>
      <c r="BV33" s="17"/>
      <c r="BW33" s="17"/>
      <c r="BY33" s="17"/>
      <c r="BZ33" s="17"/>
      <c r="CA33" s="17"/>
    </row>
    <row r="34" spans="1:79" ht="13.5" x14ac:dyDescent="0.25">
      <c r="A34" s="11">
        <v>29</v>
      </c>
      <c r="B34" s="4" t="s">
        <v>41</v>
      </c>
      <c r="C34" s="16">
        <v>4705697.1100000003</v>
      </c>
      <c r="D34" s="16">
        <v>533071.28821902326</v>
      </c>
      <c r="E34" s="16">
        <v>-1450.37</v>
      </c>
      <c r="F34" s="16">
        <f t="shared" si="0"/>
        <v>5237318.0282190237</v>
      </c>
      <c r="G34" s="16">
        <v>0</v>
      </c>
      <c r="H34" s="16">
        <v>112632.89</v>
      </c>
      <c r="I34" s="16">
        <v>139036.65947606612</v>
      </c>
      <c r="J34" s="16">
        <v>-31.24</v>
      </c>
      <c r="K34" s="16">
        <f t="shared" si="1"/>
        <v>251638.30947606615</v>
      </c>
      <c r="L34" s="16">
        <v>0</v>
      </c>
      <c r="M34" s="16">
        <v>843484.92999999993</v>
      </c>
      <c r="N34" s="16">
        <v>83651.06081000925</v>
      </c>
      <c r="O34" s="16">
        <v>-258.94</v>
      </c>
      <c r="P34" s="16">
        <f t="shared" si="2"/>
        <v>926877.05081000924</v>
      </c>
      <c r="Q34" s="16">
        <v>0</v>
      </c>
      <c r="R34" s="16">
        <v>180670.87999999998</v>
      </c>
      <c r="S34" s="16">
        <v>32303.255220987619</v>
      </c>
      <c r="T34" s="16">
        <f t="shared" si="3"/>
        <v>212974.13522098761</v>
      </c>
      <c r="U34" s="16">
        <v>166288.26</v>
      </c>
      <c r="V34" s="16">
        <v>-15716.996194345173</v>
      </c>
      <c r="W34" s="16">
        <v>-79.58</v>
      </c>
      <c r="X34" s="16">
        <f t="shared" si="4"/>
        <v>150491.68380565484</v>
      </c>
      <c r="Y34" s="16">
        <v>0</v>
      </c>
      <c r="Z34" s="16">
        <v>54.88</v>
      </c>
      <c r="AA34" s="16">
        <v>68352.460000000006</v>
      </c>
      <c r="AB34" s="16">
        <v>29293.909999999996</v>
      </c>
      <c r="AC34" s="16">
        <v>105086.26999999999</v>
      </c>
      <c r="AD34" s="16">
        <v>-36.799999999999997</v>
      </c>
      <c r="AE34" s="16">
        <f t="shared" si="5"/>
        <v>105049.46999999999</v>
      </c>
      <c r="AF34" s="16">
        <v>0</v>
      </c>
      <c r="AG34" s="16">
        <v>19424.760000000002</v>
      </c>
      <c r="AH34" s="16">
        <v>26233.360000000001</v>
      </c>
      <c r="AI34" s="16">
        <v>1954.0951266450304</v>
      </c>
      <c r="AJ34" s="16">
        <f t="shared" si="6"/>
        <v>28187.455126645033</v>
      </c>
      <c r="AK34" s="16">
        <v>15.884873354969535</v>
      </c>
      <c r="AL34" s="16">
        <v>0</v>
      </c>
      <c r="AM34" s="16">
        <v>2718550.77</v>
      </c>
      <c r="AN34" s="16">
        <f t="shared" si="7"/>
        <v>9748228.7975317407</v>
      </c>
      <c r="AP34" s="17"/>
      <c r="AQ34" s="17"/>
      <c r="AR34" s="17"/>
      <c r="AS34" s="17"/>
      <c r="AU34" s="17"/>
      <c r="AV34" s="17"/>
      <c r="AX34" s="17"/>
      <c r="AZ34" s="17"/>
      <c r="BA34" s="17"/>
      <c r="BC34" s="17"/>
      <c r="BE34" s="17"/>
      <c r="BF34" s="17"/>
      <c r="BG34" s="17"/>
      <c r="BH34" s="17"/>
      <c r="BI34" s="17"/>
      <c r="BK34" s="17"/>
      <c r="BN34" s="17"/>
      <c r="BO34" s="17"/>
      <c r="BP34" s="17"/>
      <c r="BR34" s="17"/>
      <c r="BT34" s="17"/>
      <c r="BU34" s="17"/>
      <c r="BV34" s="17"/>
      <c r="BW34" s="17"/>
      <c r="BZ34" s="17"/>
      <c r="CA34" s="17"/>
    </row>
    <row r="35" spans="1:79" ht="13.5" x14ac:dyDescent="0.25">
      <c r="A35" s="11">
        <v>30</v>
      </c>
      <c r="B35" s="4" t="s">
        <v>42</v>
      </c>
      <c r="C35" s="16">
        <v>15118009.789999999</v>
      </c>
      <c r="D35" s="16">
        <v>1708169.7400055532</v>
      </c>
      <c r="E35" s="16">
        <v>-4516.51</v>
      </c>
      <c r="F35" s="16">
        <f t="shared" si="0"/>
        <v>16821663.02000555</v>
      </c>
      <c r="G35" s="16">
        <v>0</v>
      </c>
      <c r="H35" s="16">
        <v>361659.95999999996</v>
      </c>
      <c r="I35" s="16">
        <v>448243.66995462059</v>
      </c>
      <c r="J35" s="16">
        <v>-97.27</v>
      </c>
      <c r="K35" s="16">
        <f t="shared" si="1"/>
        <v>809806.35995462048</v>
      </c>
      <c r="L35" s="16">
        <v>0</v>
      </c>
      <c r="M35" s="16">
        <v>2709809.13</v>
      </c>
      <c r="N35" s="16">
        <v>268050.84789393656</v>
      </c>
      <c r="O35" s="16">
        <v>-806.36</v>
      </c>
      <c r="P35" s="16">
        <f t="shared" si="2"/>
        <v>2977053.6178939366</v>
      </c>
      <c r="Q35" s="16">
        <v>0</v>
      </c>
      <c r="R35" s="16">
        <v>774964.05999999994</v>
      </c>
      <c r="S35" s="16">
        <v>138560.57778282644</v>
      </c>
      <c r="T35" s="16">
        <f t="shared" si="3"/>
        <v>913524.63778282632</v>
      </c>
      <c r="U35" s="16">
        <v>534347.99</v>
      </c>
      <c r="V35" s="16">
        <v>-50363.427737139915</v>
      </c>
      <c r="W35" s="16">
        <v>-247.83</v>
      </c>
      <c r="X35" s="16">
        <f t="shared" si="4"/>
        <v>483736.73226286005</v>
      </c>
      <c r="Y35" s="16">
        <v>0</v>
      </c>
      <c r="Z35" s="16">
        <v>176.17000000000002</v>
      </c>
      <c r="AA35" s="16">
        <v>295835.37</v>
      </c>
      <c r="AB35" s="16">
        <v>126786.58</v>
      </c>
      <c r="AC35" s="16">
        <v>337615.23</v>
      </c>
      <c r="AD35" s="16">
        <v>-114.6</v>
      </c>
      <c r="AE35" s="16">
        <f t="shared" si="5"/>
        <v>337500.63</v>
      </c>
      <c r="AF35" s="16">
        <v>0</v>
      </c>
      <c r="AG35" s="16">
        <v>62372.149999999994</v>
      </c>
      <c r="AH35" s="16">
        <v>84381.21</v>
      </c>
      <c r="AI35" s="16">
        <v>6293.5098828316077</v>
      </c>
      <c r="AJ35" s="16">
        <f t="shared" si="6"/>
        <v>90674.719882831618</v>
      </c>
      <c r="AK35" s="16">
        <v>51.160117168392304</v>
      </c>
      <c r="AL35" s="16">
        <v>145976</v>
      </c>
      <c r="AM35" s="16">
        <v>6073788.7199999997</v>
      </c>
      <c r="AN35" s="16">
        <f t="shared" si="7"/>
        <v>29138945.867899794</v>
      </c>
      <c r="AP35" s="17"/>
      <c r="AQ35" s="17"/>
      <c r="AR35" s="17"/>
      <c r="AS35" s="17"/>
      <c r="AU35" s="17"/>
      <c r="AV35" s="17"/>
      <c r="AX35" s="17"/>
      <c r="AZ35" s="17"/>
      <c r="BA35" s="17"/>
      <c r="BC35" s="17"/>
      <c r="BE35" s="17"/>
      <c r="BF35" s="17"/>
      <c r="BG35" s="17"/>
      <c r="BH35" s="17"/>
      <c r="BI35" s="17"/>
      <c r="BK35" s="17"/>
      <c r="BN35" s="17"/>
      <c r="BO35" s="17"/>
      <c r="BP35" s="17"/>
      <c r="BR35" s="17"/>
      <c r="BT35" s="17"/>
      <c r="BU35" s="17"/>
      <c r="BV35" s="17"/>
      <c r="BW35" s="17"/>
      <c r="BY35" s="17"/>
      <c r="BZ35" s="17"/>
      <c r="CA35" s="17"/>
    </row>
    <row r="36" spans="1:79" ht="13.5" x14ac:dyDescent="0.25">
      <c r="A36" s="11">
        <v>31</v>
      </c>
      <c r="B36" s="4" t="s">
        <v>43</v>
      </c>
      <c r="C36" s="16">
        <v>45369131.719999999</v>
      </c>
      <c r="D36" s="16">
        <v>5030957.8569050925</v>
      </c>
      <c r="E36" s="16">
        <v>-10477.030000000001</v>
      </c>
      <c r="F36" s="16">
        <f t="shared" si="0"/>
        <v>50389612.546905093</v>
      </c>
      <c r="G36" s="16">
        <v>0</v>
      </c>
      <c r="H36" s="16">
        <v>1081124.19</v>
      </c>
      <c r="I36" s="16">
        <v>1378723.3562654387</v>
      </c>
      <c r="J36" s="16">
        <v>-225.64</v>
      </c>
      <c r="K36" s="16">
        <f t="shared" si="1"/>
        <v>2459621.9062654385</v>
      </c>
      <c r="L36" s="16">
        <v>0</v>
      </c>
      <c r="M36" s="16">
        <v>8130889.2799999993</v>
      </c>
      <c r="N36" s="16">
        <v>789472.19803676417</v>
      </c>
      <c r="O36" s="16">
        <v>-1870.53</v>
      </c>
      <c r="P36" s="16">
        <f t="shared" si="2"/>
        <v>8918490.9480367638</v>
      </c>
      <c r="Q36" s="16">
        <v>0</v>
      </c>
      <c r="R36" s="16">
        <v>2857770.72</v>
      </c>
      <c r="S36" s="16">
        <v>510958.35519834753</v>
      </c>
      <c r="T36" s="16">
        <f t="shared" si="3"/>
        <v>3368729.0751983477</v>
      </c>
      <c r="U36" s="16">
        <v>1606009.69</v>
      </c>
      <c r="V36" s="16">
        <v>-148332.02845169953</v>
      </c>
      <c r="W36" s="16">
        <v>-574.89</v>
      </c>
      <c r="X36" s="16">
        <f t="shared" si="4"/>
        <v>1457102.7715483005</v>
      </c>
      <c r="Y36" s="16">
        <v>0</v>
      </c>
      <c r="Z36" s="16">
        <v>525.94000000000005</v>
      </c>
      <c r="AA36" s="16">
        <v>972929.99</v>
      </c>
      <c r="AB36" s="16">
        <v>416969.99</v>
      </c>
      <c r="AC36" s="16">
        <v>1013272.6000000001</v>
      </c>
      <c r="AD36" s="16">
        <v>-265.83</v>
      </c>
      <c r="AE36" s="16">
        <f t="shared" si="5"/>
        <v>1013006.7700000001</v>
      </c>
      <c r="AF36" s="16">
        <v>0</v>
      </c>
      <c r="AG36" s="16">
        <v>186451.49</v>
      </c>
      <c r="AH36" s="16">
        <v>255403.47999999998</v>
      </c>
      <c r="AI36" s="16">
        <v>19222.003690308575</v>
      </c>
      <c r="AJ36" s="16">
        <f t="shared" si="6"/>
        <v>274625.48369030858</v>
      </c>
      <c r="AK36" s="16">
        <v>156.25630969142216</v>
      </c>
      <c r="AL36" s="16">
        <v>2932100</v>
      </c>
      <c r="AM36" s="16">
        <v>11818096.41</v>
      </c>
      <c r="AN36" s="16">
        <f t="shared" si="7"/>
        <v>84208419.57795392</v>
      </c>
      <c r="AP36" s="17"/>
      <c r="AQ36" s="17"/>
      <c r="AR36" s="17"/>
      <c r="AS36" s="17"/>
      <c r="AU36" s="17"/>
      <c r="AV36" s="17"/>
      <c r="AX36" s="17"/>
      <c r="AZ36" s="17"/>
      <c r="BA36" s="17"/>
      <c r="BB36" s="17"/>
      <c r="BC36" s="17"/>
      <c r="BE36" s="17"/>
      <c r="BF36" s="17"/>
      <c r="BG36" s="17"/>
      <c r="BH36" s="17"/>
      <c r="BI36" s="17"/>
      <c r="BK36" s="17"/>
      <c r="BN36" s="17"/>
      <c r="BO36" s="17"/>
      <c r="BP36" s="17"/>
      <c r="BR36" s="17"/>
      <c r="BT36" s="17"/>
      <c r="BU36" s="17"/>
      <c r="BV36" s="17"/>
      <c r="BW36" s="17"/>
      <c r="BY36" s="17"/>
      <c r="BZ36" s="17"/>
      <c r="CA36" s="17"/>
    </row>
    <row r="37" spans="1:79" ht="13.5" x14ac:dyDescent="0.25">
      <c r="A37" s="11">
        <v>32</v>
      </c>
      <c r="B37" s="4" t="s">
        <v>44</v>
      </c>
      <c r="C37" s="16">
        <v>4178385.88</v>
      </c>
      <c r="D37" s="16">
        <v>474969.83715422888</v>
      </c>
      <c r="E37" s="16">
        <v>-1340.61</v>
      </c>
      <c r="F37" s="16">
        <f t="shared" si="0"/>
        <v>4652015.1071542287</v>
      </c>
      <c r="G37" s="16">
        <v>0</v>
      </c>
      <c r="H37" s="16">
        <v>100083.78</v>
      </c>
      <c r="I37" s="16">
        <v>122881.26210103073</v>
      </c>
      <c r="J37" s="16">
        <v>-28.87</v>
      </c>
      <c r="K37" s="16">
        <f t="shared" si="1"/>
        <v>222936.17210103074</v>
      </c>
      <c r="L37" s="16">
        <v>0</v>
      </c>
      <c r="M37" s="16">
        <v>748987.01</v>
      </c>
      <c r="N37" s="16">
        <v>74533.616063718655</v>
      </c>
      <c r="O37" s="16">
        <v>-239.35</v>
      </c>
      <c r="P37" s="16">
        <f t="shared" si="2"/>
        <v>823281.27606371872</v>
      </c>
      <c r="Q37" s="16">
        <v>0</v>
      </c>
      <c r="R37" s="16">
        <v>0</v>
      </c>
      <c r="S37" s="16">
        <v>0</v>
      </c>
      <c r="T37" s="16">
        <f t="shared" si="3"/>
        <v>0</v>
      </c>
      <c r="U37" s="16">
        <v>147612.62</v>
      </c>
      <c r="V37" s="16">
        <v>-14003.941476425143</v>
      </c>
      <c r="W37" s="16">
        <v>-73.56</v>
      </c>
      <c r="X37" s="16">
        <f t="shared" si="4"/>
        <v>133535.11852357484</v>
      </c>
      <c r="Y37" s="16">
        <v>0</v>
      </c>
      <c r="Z37" s="16">
        <v>48.769999999999996</v>
      </c>
      <c r="AA37" s="16">
        <v>6871.9400000000005</v>
      </c>
      <c r="AB37" s="16">
        <v>2945.12</v>
      </c>
      <c r="AC37" s="16">
        <v>93308.97</v>
      </c>
      <c r="AD37" s="16">
        <v>-34.020000000000003</v>
      </c>
      <c r="AE37" s="16">
        <f t="shared" si="5"/>
        <v>93274.95</v>
      </c>
      <c r="AF37" s="16">
        <v>0</v>
      </c>
      <c r="AG37" s="16">
        <v>17260.52</v>
      </c>
      <c r="AH37" s="16">
        <v>23256.400000000001</v>
      </c>
      <c r="AI37" s="16">
        <v>1729.3718801651717</v>
      </c>
      <c r="AJ37" s="16">
        <f t="shared" si="6"/>
        <v>24985.771880165172</v>
      </c>
      <c r="AK37" s="16">
        <v>14.058119834828389</v>
      </c>
      <c r="AL37" s="16">
        <v>17756</v>
      </c>
      <c r="AM37" s="16">
        <v>442294.55999999994</v>
      </c>
      <c r="AN37" s="16">
        <f t="shared" si="7"/>
        <v>6437219.3638425516</v>
      </c>
      <c r="AP37" s="17"/>
      <c r="AQ37" s="17"/>
      <c r="AR37" s="17"/>
      <c r="AS37" s="17"/>
      <c r="AU37" s="17"/>
      <c r="AV37" s="17"/>
      <c r="AX37" s="17"/>
      <c r="AZ37" s="17"/>
      <c r="BA37" s="17"/>
      <c r="BC37" s="17"/>
      <c r="BH37" s="17"/>
      <c r="BI37" s="17"/>
      <c r="BK37" s="17"/>
      <c r="BN37" s="17"/>
      <c r="BO37" s="17"/>
      <c r="BP37" s="17"/>
      <c r="BR37" s="17"/>
      <c r="BT37" s="17"/>
      <c r="BU37" s="17"/>
      <c r="BV37" s="17"/>
      <c r="BW37" s="17"/>
      <c r="BY37" s="17"/>
      <c r="BZ37" s="17"/>
      <c r="CA37" s="17"/>
    </row>
    <row r="38" spans="1:79" ht="13.5" x14ac:dyDescent="0.25">
      <c r="A38" s="11">
        <v>33</v>
      </c>
      <c r="B38" s="4" t="s">
        <v>45</v>
      </c>
      <c r="C38" s="16">
        <v>4956932.01</v>
      </c>
      <c r="D38" s="16">
        <v>562427.2145089499</v>
      </c>
      <c r="E38" s="16">
        <v>-1556.73</v>
      </c>
      <c r="F38" s="16">
        <f t="shared" si="0"/>
        <v>5517802.4945089491</v>
      </c>
      <c r="G38" s="16">
        <v>0</v>
      </c>
      <c r="H38" s="16">
        <v>118685.95</v>
      </c>
      <c r="I38" s="16">
        <v>146144.41132643519</v>
      </c>
      <c r="J38" s="16">
        <v>-33.53</v>
      </c>
      <c r="K38" s="16">
        <f t="shared" si="1"/>
        <v>264796.83132643515</v>
      </c>
      <c r="L38" s="16">
        <v>0</v>
      </c>
      <c r="M38" s="16">
        <v>888529.9</v>
      </c>
      <c r="N38" s="16">
        <v>88257.676152991</v>
      </c>
      <c r="O38" s="16">
        <v>-277.93</v>
      </c>
      <c r="P38" s="16">
        <f t="shared" si="2"/>
        <v>976509.64615299099</v>
      </c>
      <c r="Q38" s="16">
        <v>0</v>
      </c>
      <c r="R38" s="16">
        <v>0</v>
      </c>
      <c r="S38" s="16">
        <v>0</v>
      </c>
      <c r="T38" s="16">
        <f t="shared" si="3"/>
        <v>0</v>
      </c>
      <c r="U38" s="16">
        <v>175143.45</v>
      </c>
      <c r="V38" s="16">
        <v>-16582.522047972998</v>
      </c>
      <c r="W38" s="16">
        <v>-85.42</v>
      </c>
      <c r="X38" s="16">
        <f t="shared" si="4"/>
        <v>158475.50795202699</v>
      </c>
      <c r="Y38" s="16">
        <v>0</v>
      </c>
      <c r="Z38" s="16">
        <v>57.84</v>
      </c>
      <c r="AA38" s="16">
        <v>43333.26</v>
      </c>
      <c r="AB38" s="16">
        <v>18571.39</v>
      </c>
      <c r="AC38" s="16">
        <v>110695.93999999999</v>
      </c>
      <c r="AD38" s="16">
        <v>-39.5</v>
      </c>
      <c r="AE38" s="16">
        <f t="shared" si="5"/>
        <v>110656.43999999999</v>
      </c>
      <c r="AF38" s="16">
        <v>0</v>
      </c>
      <c r="AG38" s="16">
        <v>20468.669999999998</v>
      </c>
      <c r="AH38" s="16">
        <v>27613.5</v>
      </c>
      <c r="AI38" s="16">
        <v>2055.2726569061429</v>
      </c>
      <c r="AJ38" s="16">
        <f t="shared" si="6"/>
        <v>29668.772656906141</v>
      </c>
      <c r="AK38" s="16">
        <v>16.707343093857059</v>
      </c>
      <c r="AL38" s="16">
        <v>164480</v>
      </c>
      <c r="AM38" s="16">
        <v>1133376.42</v>
      </c>
      <c r="AN38" s="16">
        <f t="shared" si="7"/>
        <v>8438213.9799404033</v>
      </c>
      <c r="AP38" s="17"/>
      <c r="AQ38" s="17"/>
      <c r="AR38" s="17"/>
      <c r="AS38" s="17"/>
      <c r="AU38" s="17"/>
      <c r="AV38" s="17"/>
      <c r="AX38" s="17"/>
      <c r="AZ38" s="17"/>
      <c r="BA38" s="17"/>
      <c r="BC38" s="17"/>
      <c r="BH38" s="17"/>
      <c r="BI38" s="17"/>
      <c r="BK38" s="17"/>
      <c r="BN38" s="17"/>
      <c r="BO38" s="17"/>
      <c r="BP38" s="17"/>
      <c r="BR38" s="17"/>
      <c r="BT38" s="17"/>
      <c r="BU38" s="17"/>
      <c r="BV38" s="17"/>
      <c r="BW38" s="17"/>
      <c r="BY38" s="17"/>
      <c r="BZ38" s="17"/>
      <c r="CA38" s="17"/>
    </row>
    <row r="39" spans="1:79" ht="13.5" x14ac:dyDescent="0.25">
      <c r="A39" s="11">
        <v>34</v>
      </c>
      <c r="B39" s="4" t="s">
        <v>46</v>
      </c>
      <c r="C39" s="16">
        <v>4618237.46</v>
      </c>
      <c r="D39" s="16">
        <v>517553.40126214747</v>
      </c>
      <c r="E39" s="16">
        <v>-1242.19</v>
      </c>
      <c r="F39" s="16">
        <f t="shared" si="0"/>
        <v>5134548.6712621469</v>
      </c>
      <c r="G39" s="16">
        <v>0</v>
      </c>
      <c r="H39" s="16">
        <v>110291.15</v>
      </c>
      <c r="I39" s="16">
        <v>138428.16848453527</v>
      </c>
      <c r="J39" s="16">
        <v>-26.75</v>
      </c>
      <c r="K39" s="16">
        <f t="shared" si="1"/>
        <v>248692.56848453527</v>
      </c>
      <c r="L39" s="16">
        <v>0</v>
      </c>
      <c r="M39" s="16">
        <v>827734.66000000015</v>
      </c>
      <c r="N39" s="16">
        <v>81215.949908033377</v>
      </c>
      <c r="O39" s="16">
        <v>-221.78</v>
      </c>
      <c r="P39" s="16">
        <f t="shared" si="2"/>
        <v>908728.82990803348</v>
      </c>
      <c r="Q39" s="16">
        <v>0</v>
      </c>
      <c r="R39" s="16">
        <v>269475.55</v>
      </c>
      <c r="S39" s="16">
        <v>48181.185557483506</v>
      </c>
      <c r="T39" s="16">
        <f t="shared" si="3"/>
        <v>317656.73555748351</v>
      </c>
      <c r="U39" s="16">
        <v>163340.88</v>
      </c>
      <c r="V39" s="16">
        <v>-15259.469076236184</v>
      </c>
      <c r="W39" s="16">
        <v>-68.16</v>
      </c>
      <c r="X39" s="16">
        <f t="shared" si="4"/>
        <v>148013.25092376382</v>
      </c>
      <c r="Y39" s="16">
        <v>0</v>
      </c>
      <c r="Z39" s="16">
        <v>53.679999999999993</v>
      </c>
      <c r="AA39" s="16">
        <v>91778.77</v>
      </c>
      <c r="AB39" s="16">
        <v>39333.760000000002</v>
      </c>
      <c r="AC39" s="16">
        <v>103138.43000000001</v>
      </c>
      <c r="AD39" s="16">
        <v>-31.52</v>
      </c>
      <c r="AE39" s="16">
        <f t="shared" si="5"/>
        <v>103106.91</v>
      </c>
      <c r="AF39" s="16">
        <v>0</v>
      </c>
      <c r="AG39" s="16">
        <v>19020.89</v>
      </c>
      <c r="AH39" s="16">
        <v>25873.920000000002</v>
      </c>
      <c r="AI39" s="16">
        <v>1937.5098793567404</v>
      </c>
      <c r="AJ39" s="16">
        <f t="shared" si="6"/>
        <v>27811.429879356743</v>
      </c>
      <c r="AK39" s="16">
        <v>15.750120643259697</v>
      </c>
      <c r="AL39" s="16">
        <v>0</v>
      </c>
      <c r="AM39" s="16">
        <v>1594904.0699999998</v>
      </c>
      <c r="AN39" s="16">
        <f t="shared" si="7"/>
        <v>8633665.3161359634</v>
      </c>
      <c r="AP39" s="17"/>
      <c r="AQ39" s="17"/>
      <c r="AR39" s="17"/>
      <c r="AS39" s="17"/>
      <c r="AU39" s="17"/>
      <c r="AV39" s="17"/>
      <c r="AX39" s="17"/>
      <c r="AZ39" s="17"/>
      <c r="BA39" s="17"/>
      <c r="BC39" s="17"/>
      <c r="BE39" s="17"/>
      <c r="BF39" s="17"/>
      <c r="BG39" s="17"/>
      <c r="BH39" s="17"/>
      <c r="BI39" s="17"/>
      <c r="BK39" s="17"/>
      <c r="BN39" s="17"/>
      <c r="BO39" s="17"/>
      <c r="BP39" s="17"/>
      <c r="BR39" s="17"/>
      <c r="BT39" s="17"/>
      <c r="BU39" s="17"/>
      <c r="BV39" s="17"/>
      <c r="BW39" s="17"/>
      <c r="BZ39" s="17"/>
      <c r="CA39" s="17"/>
    </row>
    <row r="40" spans="1:79" ht="13.5" x14ac:dyDescent="0.25">
      <c r="A40" s="11">
        <v>35</v>
      </c>
      <c r="B40" s="4" t="s">
        <v>47</v>
      </c>
      <c r="C40" s="16">
        <v>17145480.460000001</v>
      </c>
      <c r="D40" s="16">
        <v>1920119.3297849589</v>
      </c>
      <c r="E40" s="16">
        <v>-4568.8100000000004</v>
      </c>
      <c r="F40" s="16">
        <f t="shared" si="0"/>
        <v>19061030.979784962</v>
      </c>
      <c r="G40" s="16">
        <v>0</v>
      </c>
      <c r="H40" s="16">
        <v>409403.6</v>
      </c>
      <c r="I40" s="16">
        <v>514390.56104193762</v>
      </c>
      <c r="J40" s="16">
        <v>-98.4</v>
      </c>
      <c r="K40" s="16">
        <f t="shared" si="1"/>
        <v>923695.76104193751</v>
      </c>
      <c r="L40" s="16">
        <v>0</v>
      </c>
      <c r="M40" s="16">
        <v>3072996.68</v>
      </c>
      <c r="N40" s="16">
        <v>301310.57959422824</v>
      </c>
      <c r="O40" s="16">
        <v>-815.7</v>
      </c>
      <c r="P40" s="16">
        <f t="shared" si="2"/>
        <v>3373491.5595942284</v>
      </c>
      <c r="Q40" s="16">
        <v>0</v>
      </c>
      <c r="R40" s="16">
        <v>857798.96</v>
      </c>
      <c r="S40" s="16">
        <v>153371.13641407099</v>
      </c>
      <c r="T40" s="16">
        <f t="shared" si="3"/>
        <v>1011170.0964140709</v>
      </c>
      <c r="U40" s="16">
        <v>606446.59</v>
      </c>
      <c r="V40" s="16">
        <v>-56612.518561531193</v>
      </c>
      <c r="W40" s="16">
        <v>-250.7</v>
      </c>
      <c r="X40" s="16">
        <f t="shared" si="4"/>
        <v>549583.37143846881</v>
      </c>
      <c r="Y40" s="16">
        <v>0</v>
      </c>
      <c r="Z40" s="16">
        <v>199.3</v>
      </c>
      <c r="AA40" s="16">
        <v>340753.17</v>
      </c>
      <c r="AB40" s="16">
        <v>146037.07</v>
      </c>
      <c r="AC40" s="16">
        <v>382908.8</v>
      </c>
      <c r="AD40" s="16">
        <v>-115.92</v>
      </c>
      <c r="AE40" s="16">
        <f t="shared" si="5"/>
        <v>382792.88</v>
      </c>
      <c r="AF40" s="16">
        <v>0</v>
      </c>
      <c r="AG40" s="16">
        <v>70606.05</v>
      </c>
      <c r="AH40" s="16">
        <v>96088.83</v>
      </c>
      <c r="AI40" s="16">
        <v>7197.8087452458167</v>
      </c>
      <c r="AJ40" s="16">
        <f t="shared" si="6"/>
        <v>103286.63874524581</v>
      </c>
      <c r="AK40" s="16">
        <v>58.511254754183305</v>
      </c>
      <c r="AL40" s="16">
        <v>1607794</v>
      </c>
      <c r="AM40" s="16">
        <v>4663702.41</v>
      </c>
      <c r="AN40" s="16">
        <f t="shared" si="7"/>
        <v>32234201.798273671</v>
      </c>
      <c r="AP40" s="17"/>
      <c r="AQ40" s="17"/>
      <c r="AR40" s="17"/>
      <c r="AS40" s="17"/>
      <c r="AU40" s="17"/>
      <c r="AV40" s="17"/>
      <c r="AX40" s="17"/>
      <c r="AZ40" s="17"/>
      <c r="BA40" s="17"/>
      <c r="BC40" s="17"/>
      <c r="BE40" s="17"/>
      <c r="BF40" s="17"/>
      <c r="BG40" s="17"/>
      <c r="BH40" s="17"/>
      <c r="BI40" s="17"/>
      <c r="BK40" s="17"/>
      <c r="BN40" s="17"/>
      <c r="BO40" s="17"/>
      <c r="BP40" s="17"/>
      <c r="BR40" s="17"/>
      <c r="BT40" s="17"/>
      <c r="BU40" s="17"/>
      <c r="BV40" s="17"/>
      <c r="BW40" s="17"/>
      <c r="BY40" s="17"/>
      <c r="BZ40" s="17"/>
      <c r="CA40" s="17"/>
    </row>
    <row r="41" spans="1:79" ht="13.5" x14ac:dyDescent="0.25">
      <c r="A41" s="11">
        <v>36</v>
      </c>
      <c r="B41" s="4" t="s">
        <v>48</v>
      </c>
      <c r="C41" s="16">
        <v>481519961.55000001</v>
      </c>
      <c r="D41" s="16">
        <v>46608235.353677668</v>
      </c>
      <c r="E41" s="16">
        <v>108044.38147812842</v>
      </c>
      <c r="F41" s="16">
        <f t="shared" si="0"/>
        <v>528236241.28515583</v>
      </c>
      <c r="G41" s="16">
        <v>878.29852187158212</v>
      </c>
      <c r="H41" s="16">
        <v>11173920.09</v>
      </c>
      <c r="I41" s="16">
        <v>17023015.142026395</v>
      </c>
      <c r="J41" s="16">
        <v>2326.880925147138</v>
      </c>
      <c r="K41" s="16">
        <f t="shared" si="1"/>
        <v>28199262.112951543</v>
      </c>
      <c r="L41" s="16">
        <v>21.749074852861973</v>
      </c>
      <c r="M41" s="16">
        <v>86207524.959999993</v>
      </c>
      <c r="N41" s="16">
        <v>7313896.6888342332</v>
      </c>
      <c r="O41" s="16">
        <v>19289.821401399899</v>
      </c>
      <c r="P41" s="16">
        <f t="shared" si="2"/>
        <v>93540711.470235631</v>
      </c>
      <c r="Q41" s="16">
        <v>156.80859860010301</v>
      </c>
      <c r="R41" s="16">
        <v>39585756.159999996</v>
      </c>
      <c r="S41" s="16">
        <v>7077780.1430750266</v>
      </c>
      <c r="T41" s="16">
        <f t="shared" si="3"/>
        <v>46663536.303075023</v>
      </c>
      <c r="U41" s="16">
        <v>17218474.59</v>
      </c>
      <c r="V41" s="16">
        <v>-1374190.420433817</v>
      </c>
      <c r="W41" s="16">
        <v>5928.5683988818855</v>
      </c>
      <c r="X41" s="16">
        <f t="shared" si="4"/>
        <v>15850212.737965064</v>
      </c>
      <c r="Y41" s="16">
        <v>48.191601118114924</v>
      </c>
      <c r="Z41" s="16">
        <v>5386.5</v>
      </c>
      <c r="AA41" s="16">
        <v>12613429.879999999</v>
      </c>
      <c r="AB41" s="16">
        <v>5405755.6500000004</v>
      </c>
      <c r="AC41" s="16">
        <v>10760639.699999999</v>
      </c>
      <c r="AD41" s="16">
        <v>2741.4108715021316</v>
      </c>
      <c r="AE41" s="16">
        <f t="shared" si="5"/>
        <v>10763381.110871501</v>
      </c>
      <c r="AF41" s="16">
        <v>25.629128497868336</v>
      </c>
      <c r="AG41" s="16">
        <v>1927062.67</v>
      </c>
      <c r="AH41" s="16">
        <v>2865704.7600000002</v>
      </c>
      <c r="AI41" s="16">
        <v>227893.96259637832</v>
      </c>
      <c r="AJ41" s="16">
        <f t="shared" si="6"/>
        <v>3093598.7225963785</v>
      </c>
      <c r="AK41" s="16">
        <v>1852.5574036216726</v>
      </c>
      <c r="AL41" s="16">
        <v>54194599</v>
      </c>
      <c r="AM41" s="16">
        <v>112683799.47</v>
      </c>
      <c r="AN41" s="16">
        <f t="shared" si="7"/>
        <v>913179960.1471796</v>
      </c>
      <c r="AP41" s="17"/>
      <c r="AQ41" s="17"/>
      <c r="AR41" s="17"/>
      <c r="AS41" s="17"/>
      <c r="AU41" s="17"/>
      <c r="AV41" s="17"/>
      <c r="AW41" s="17"/>
      <c r="AX41" s="17"/>
      <c r="AZ41" s="17"/>
      <c r="BA41" s="17"/>
      <c r="BB41" s="17"/>
      <c r="BC41" s="17"/>
      <c r="BE41" s="17"/>
      <c r="BF41" s="17"/>
      <c r="BG41" s="17"/>
      <c r="BH41" s="17"/>
      <c r="BI41" s="17"/>
      <c r="BJ41" s="17"/>
      <c r="BK41" s="17"/>
      <c r="BM41" s="17"/>
      <c r="BN41" s="17"/>
      <c r="BO41" s="17"/>
      <c r="BP41" s="17"/>
      <c r="BQ41" s="17"/>
      <c r="BR41" s="17"/>
      <c r="BT41" s="17"/>
      <c r="BU41" s="17"/>
      <c r="BV41" s="17"/>
      <c r="BW41" s="17"/>
      <c r="BX41" s="17"/>
      <c r="BY41" s="17"/>
      <c r="BZ41" s="17"/>
      <c r="CA41" s="17"/>
    </row>
    <row r="42" spans="1:79" ht="13.5" x14ac:dyDescent="0.25">
      <c r="A42" s="11">
        <v>37</v>
      </c>
      <c r="B42" s="4" t="s">
        <v>49</v>
      </c>
      <c r="C42" s="16">
        <v>4304141.17</v>
      </c>
      <c r="D42" s="16">
        <v>485595.41470926185</v>
      </c>
      <c r="E42" s="16">
        <v>-1262.43</v>
      </c>
      <c r="F42" s="16">
        <f t="shared" si="0"/>
        <v>4788474.1547092618</v>
      </c>
      <c r="G42" s="16">
        <v>0</v>
      </c>
      <c r="H42" s="16">
        <v>102933.53</v>
      </c>
      <c r="I42" s="16">
        <v>127871.7377107979</v>
      </c>
      <c r="J42" s="16">
        <v>-27.19</v>
      </c>
      <c r="K42" s="16">
        <f t="shared" si="1"/>
        <v>230778.07771079789</v>
      </c>
      <c r="L42" s="16">
        <v>0</v>
      </c>
      <c r="M42" s="16">
        <v>771481.03</v>
      </c>
      <c r="N42" s="16">
        <v>76201.011877076235</v>
      </c>
      <c r="O42" s="16">
        <v>-225.39</v>
      </c>
      <c r="P42" s="16">
        <f t="shared" si="2"/>
        <v>847456.65187707625</v>
      </c>
      <c r="Q42" s="16">
        <v>0</v>
      </c>
      <c r="R42" s="16">
        <v>116231.82</v>
      </c>
      <c r="S42" s="16">
        <v>20781.800804923841</v>
      </c>
      <c r="T42" s="16">
        <f t="shared" si="3"/>
        <v>137013.62080492385</v>
      </c>
      <c r="U42" s="16">
        <v>152148.94</v>
      </c>
      <c r="V42" s="16">
        <v>-14317.224456930662</v>
      </c>
      <c r="W42" s="16">
        <v>-69.27</v>
      </c>
      <c r="X42" s="16">
        <f t="shared" si="4"/>
        <v>137762.44554306936</v>
      </c>
      <c r="Y42" s="16">
        <v>0</v>
      </c>
      <c r="Z42" s="16">
        <v>50.14</v>
      </c>
      <c r="AA42" s="16">
        <v>41531.869999999995</v>
      </c>
      <c r="AB42" s="16">
        <v>17799.37</v>
      </c>
      <c r="AC42" s="16">
        <v>96120.709999999992</v>
      </c>
      <c r="AD42" s="16">
        <v>-32.03</v>
      </c>
      <c r="AE42" s="16">
        <f t="shared" si="5"/>
        <v>96088.68</v>
      </c>
      <c r="AF42" s="16">
        <v>0</v>
      </c>
      <c r="AG42" s="16">
        <v>17751.989999999998</v>
      </c>
      <c r="AH42" s="16">
        <v>24040.149999999998</v>
      </c>
      <c r="AI42" s="16">
        <v>1794.3338147172283</v>
      </c>
      <c r="AJ42" s="16">
        <f t="shared" si="6"/>
        <v>25834.483814717227</v>
      </c>
      <c r="AK42" s="16">
        <v>14.586185282771797</v>
      </c>
      <c r="AL42" s="16">
        <v>569509</v>
      </c>
      <c r="AM42" s="16">
        <v>885298.56</v>
      </c>
      <c r="AN42" s="16">
        <f t="shared" si="7"/>
        <v>7795363.6306451298</v>
      </c>
      <c r="AP42" s="17"/>
      <c r="AQ42" s="17"/>
      <c r="AR42" s="17"/>
      <c r="AS42" s="17"/>
      <c r="AU42" s="17"/>
      <c r="AV42" s="17"/>
      <c r="AX42" s="17"/>
      <c r="AZ42" s="17"/>
      <c r="BA42" s="17"/>
      <c r="BC42" s="17"/>
      <c r="BE42" s="17"/>
      <c r="BF42" s="17"/>
      <c r="BG42" s="17"/>
      <c r="BH42" s="17"/>
      <c r="BI42" s="17"/>
      <c r="BK42" s="17"/>
      <c r="BN42" s="17"/>
      <c r="BO42" s="17"/>
      <c r="BP42" s="17"/>
      <c r="BR42" s="17"/>
      <c r="BT42" s="17"/>
      <c r="BU42" s="17"/>
      <c r="BV42" s="17"/>
      <c r="BW42" s="17"/>
      <c r="BY42" s="17"/>
      <c r="BZ42" s="17"/>
      <c r="CA42" s="17"/>
    </row>
    <row r="43" spans="1:79" ht="13.5" x14ac:dyDescent="0.25">
      <c r="A43" s="11">
        <v>38</v>
      </c>
      <c r="B43" s="4" t="s">
        <v>50</v>
      </c>
      <c r="C43" s="16">
        <v>4125761.82</v>
      </c>
      <c r="D43" s="16">
        <v>467814.06047226622</v>
      </c>
      <c r="E43" s="16">
        <v>-1285.81</v>
      </c>
      <c r="F43" s="16">
        <f t="shared" si="0"/>
        <v>4592290.0704722665</v>
      </c>
      <c r="G43" s="16">
        <v>0</v>
      </c>
      <c r="H43" s="16">
        <v>98771.329999999987</v>
      </c>
      <c r="I43" s="16">
        <v>121747.01441185235</v>
      </c>
      <c r="J43" s="16">
        <v>-27.69</v>
      </c>
      <c r="K43" s="16">
        <f t="shared" si="1"/>
        <v>220490.65441185233</v>
      </c>
      <c r="L43" s="16">
        <v>0</v>
      </c>
      <c r="M43" s="16">
        <v>739538.67</v>
      </c>
      <c r="N43" s="16">
        <v>73410.711259812277</v>
      </c>
      <c r="O43" s="16">
        <v>-229.56</v>
      </c>
      <c r="P43" s="16">
        <f t="shared" si="2"/>
        <v>812719.82125981222</v>
      </c>
      <c r="Q43" s="16">
        <v>0</v>
      </c>
      <c r="R43" s="16">
        <v>93151.39</v>
      </c>
      <c r="S43" s="16">
        <v>16655.10797658694</v>
      </c>
      <c r="T43" s="16">
        <f t="shared" si="3"/>
        <v>109806.49797658694</v>
      </c>
      <c r="U43" s="16">
        <v>145783.5</v>
      </c>
      <c r="V43" s="16">
        <v>-13792.961599317632</v>
      </c>
      <c r="W43" s="16">
        <v>-70.55</v>
      </c>
      <c r="X43" s="16">
        <f t="shared" si="4"/>
        <v>131919.98840068237</v>
      </c>
      <c r="Y43" s="16">
        <v>0</v>
      </c>
      <c r="Z43" s="16">
        <v>48.120000000000005</v>
      </c>
      <c r="AA43" s="16">
        <v>30890.370000000003</v>
      </c>
      <c r="AB43" s="16">
        <v>13238.730000000001</v>
      </c>
      <c r="AC43" s="16">
        <v>92134.92</v>
      </c>
      <c r="AD43" s="16">
        <v>-32.619999999999997</v>
      </c>
      <c r="AE43" s="16">
        <f t="shared" si="5"/>
        <v>92102.3</v>
      </c>
      <c r="AF43" s="16">
        <v>0</v>
      </c>
      <c r="AG43" s="16">
        <v>17034.190000000002</v>
      </c>
      <c r="AH43" s="16">
        <v>22990.31</v>
      </c>
      <c r="AI43" s="16">
        <v>1711.7253553379837</v>
      </c>
      <c r="AJ43" s="16">
        <f t="shared" si="6"/>
        <v>24702.035355337986</v>
      </c>
      <c r="AK43" s="16">
        <v>13.914644662016261</v>
      </c>
      <c r="AL43" s="16">
        <v>0</v>
      </c>
      <c r="AM43" s="16">
        <v>699856.74</v>
      </c>
      <c r="AN43" s="16">
        <f t="shared" si="7"/>
        <v>6745113.4325212026</v>
      </c>
      <c r="AP43" s="17"/>
      <c r="AQ43" s="17"/>
      <c r="AR43" s="17"/>
      <c r="AS43" s="17"/>
      <c r="AU43" s="17"/>
      <c r="AV43" s="17"/>
      <c r="AX43" s="17"/>
      <c r="AZ43" s="17"/>
      <c r="BA43" s="17"/>
      <c r="BC43" s="17"/>
      <c r="BE43" s="17"/>
      <c r="BF43" s="17"/>
      <c r="BG43" s="17"/>
      <c r="BH43" s="17"/>
      <c r="BI43" s="17"/>
      <c r="BK43" s="17"/>
      <c r="BN43" s="17"/>
      <c r="BO43" s="17"/>
      <c r="BP43" s="17"/>
      <c r="BR43" s="17"/>
      <c r="BT43" s="17"/>
      <c r="BU43" s="17"/>
      <c r="BV43" s="17"/>
      <c r="BW43" s="17"/>
      <c r="BZ43" s="17"/>
      <c r="CA43" s="17"/>
    </row>
    <row r="44" spans="1:79" ht="13.5" x14ac:dyDescent="0.25">
      <c r="A44" s="11">
        <v>39</v>
      </c>
      <c r="B44" s="4" t="s">
        <v>51</v>
      </c>
      <c r="C44" s="16">
        <v>4732577.76</v>
      </c>
      <c r="D44" s="16">
        <v>535342.544291939</v>
      </c>
      <c r="E44" s="16">
        <v>-1433.66</v>
      </c>
      <c r="F44" s="16">
        <f t="shared" si="0"/>
        <v>5266486.6442919383</v>
      </c>
      <c r="G44" s="16">
        <v>0</v>
      </c>
      <c r="H44" s="16">
        <v>113242.03</v>
      </c>
      <c r="I44" s="16">
        <v>140103.39189383032</v>
      </c>
      <c r="J44" s="16">
        <v>-30.88</v>
      </c>
      <c r="K44" s="16">
        <f t="shared" si="1"/>
        <v>253314.54189383032</v>
      </c>
      <c r="L44" s="16">
        <v>0</v>
      </c>
      <c r="M44" s="16">
        <v>848293.11</v>
      </c>
      <c r="N44" s="16">
        <v>84007.472764788021</v>
      </c>
      <c r="O44" s="16">
        <v>-255.96</v>
      </c>
      <c r="P44" s="16">
        <f t="shared" si="2"/>
        <v>932044.6227647881</v>
      </c>
      <c r="Q44" s="16">
        <v>0</v>
      </c>
      <c r="R44" s="16">
        <v>0</v>
      </c>
      <c r="S44" s="16">
        <v>0</v>
      </c>
      <c r="T44" s="16">
        <f t="shared" si="3"/>
        <v>0</v>
      </c>
      <c r="U44" s="16">
        <v>167257.92000000001</v>
      </c>
      <c r="V44" s="16">
        <v>-15783.961577481194</v>
      </c>
      <c r="W44" s="16">
        <v>-78.67</v>
      </c>
      <c r="X44" s="16">
        <f t="shared" si="4"/>
        <v>151395.28842251882</v>
      </c>
      <c r="Y44" s="16">
        <v>0</v>
      </c>
      <c r="Z44" s="16">
        <v>55.16</v>
      </c>
      <c r="AA44" s="16">
        <v>34376.379999999997</v>
      </c>
      <c r="AB44" s="16">
        <v>14732.73</v>
      </c>
      <c r="AC44" s="16">
        <v>105687.29999999999</v>
      </c>
      <c r="AD44" s="16">
        <v>-36.380000000000003</v>
      </c>
      <c r="AE44" s="16">
        <f t="shared" si="5"/>
        <v>105650.91999999998</v>
      </c>
      <c r="AF44" s="16">
        <v>0</v>
      </c>
      <c r="AG44" s="16">
        <v>19529.8</v>
      </c>
      <c r="AH44" s="16">
        <v>26400.9</v>
      </c>
      <c r="AI44" s="16">
        <v>1967.9722507237616</v>
      </c>
      <c r="AJ44" s="16">
        <f t="shared" si="6"/>
        <v>28368.872250723762</v>
      </c>
      <c r="AK44" s="16">
        <v>15.99774927623843</v>
      </c>
      <c r="AL44" s="16">
        <v>0</v>
      </c>
      <c r="AM44" s="16">
        <v>786019.05</v>
      </c>
      <c r="AN44" s="16">
        <f t="shared" si="7"/>
        <v>7591990.007373075</v>
      </c>
      <c r="AP44" s="17"/>
      <c r="AQ44" s="17"/>
      <c r="AR44" s="17"/>
      <c r="AS44" s="17"/>
      <c r="AU44" s="17"/>
      <c r="AV44" s="17"/>
      <c r="AX44" s="17"/>
      <c r="AZ44" s="17"/>
      <c r="BA44" s="17"/>
      <c r="BC44" s="17"/>
      <c r="BH44" s="17"/>
      <c r="BI44" s="17"/>
      <c r="BK44" s="17"/>
      <c r="BN44" s="17"/>
      <c r="BO44" s="17"/>
      <c r="BP44" s="17"/>
      <c r="BR44" s="17"/>
      <c r="BT44" s="17"/>
      <c r="BU44" s="17"/>
      <c r="BV44" s="17"/>
      <c r="BW44" s="17"/>
      <c r="BZ44" s="17"/>
      <c r="CA44" s="17"/>
    </row>
    <row r="45" spans="1:79" ht="13.5" x14ac:dyDescent="0.25">
      <c r="A45" s="11">
        <v>40</v>
      </c>
      <c r="B45" s="4" t="s">
        <v>52</v>
      </c>
      <c r="C45" s="16">
        <v>19287901.949999999</v>
      </c>
      <c r="D45" s="16">
        <v>2179712.5525810714</v>
      </c>
      <c r="E45" s="16">
        <v>-5774.88</v>
      </c>
      <c r="F45" s="16">
        <f t="shared" si="0"/>
        <v>21461839.622581072</v>
      </c>
      <c r="G45" s="16">
        <v>0</v>
      </c>
      <c r="H45" s="16">
        <v>461431.30999999994</v>
      </c>
      <c r="I45" s="16">
        <v>571741.95310310635</v>
      </c>
      <c r="J45" s="16">
        <v>-124.37</v>
      </c>
      <c r="K45" s="16">
        <f t="shared" si="1"/>
        <v>1033048.8931031063</v>
      </c>
      <c r="L45" s="16">
        <v>0</v>
      </c>
      <c r="M45" s="16">
        <v>3457241.4400000004</v>
      </c>
      <c r="N45" s="16">
        <v>342046.68552582688</v>
      </c>
      <c r="O45" s="16">
        <v>-1031.03</v>
      </c>
      <c r="P45" s="16">
        <f t="shared" si="2"/>
        <v>3798257.0955258277</v>
      </c>
      <c r="Q45" s="16">
        <v>0</v>
      </c>
      <c r="R45" s="16">
        <v>728068.92999999993</v>
      </c>
      <c r="S45" s="16">
        <v>130175.91026952221</v>
      </c>
      <c r="T45" s="16">
        <f t="shared" si="3"/>
        <v>858244.84026952216</v>
      </c>
      <c r="U45" s="16">
        <v>681723.38</v>
      </c>
      <c r="V45" s="16">
        <v>-64266.327320197517</v>
      </c>
      <c r="W45" s="16">
        <v>-316.88</v>
      </c>
      <c r="X45" s="16">
        <f t="shared" si="4"/>
        <v>617140.17267980252</v>
      </c>
      <c r="Y45" s="16">
        <v>0</v>
      </c>
      <c r="Z45" s="16">
        <v>224.76999999999998</v>
      </c>
      <c r="AA45" s="16">
        <v>209694.26</v>
      </c>
      <c r="AB45" s="16">
        <v>89868.959999999992</v>
      </c>
      <c r="AC45" s="16">
        <v>430736.82999999996</v>
      </c>
      <c r="AD45" s="16">
        <v>-146.53</v>
      </c>
      <c r="AE45" s="16">
        <f t="shared" si="5"/>
        <v>430590.29999999993</v>
      </c>
      <c r="AF45" s="16">
        <v>0</v>
      </c>
      <c r="AG45" s="16">
        <v>79578.790000000008</v>
      </c>
      <c r="AH45" s="16">
        <v>107646.56</v>
      </c>
      <c r="AI45" s="16">
        <v>8028.0199282748654</v>
      </c>
      <c r="AJ45" s="16">
        <f t="shared" si="6"/>
        <v>115674.57992827486</v>
      </c>
      <c r="AK45" s="16">
        <v>65.260071725134637</v>
      </c>
      <c r="AL45" s="16">
        <v>0</v>
      </c>
      <c r="AM45" s="16">
        <v>4627087.1100000003</v>
      </c>
      <c r="AN45" s="16">
        <f t="shared" si="7"/>
        <v>33321314.654159334</v>
      </c>
      <c r="AP45" s="17"/>
      <c r="AQ45" s="17"/>
      <c r="AR45" s="17"/>
      <c r="AS45" s="17"/>
      <c r="AU45" s="17"/>
      <c r="AV45" s="17"/>
      <c r="AX45" s="17"/>
      <c r="AZ45" s="17"/>
      <c r="BA45" s="17"/>
      <c r="BB45" s="17"/>
      <c r="BC45" s="17"/>
      <c r="BE45" s="17"/>
      <c r="BF45" s="17"/>
      <c r="BG45" s="17"/>
      <c r="BH45" s="17"/>
      <c r="BI45" s="17"/>
      <c r="BK45" s="17"/>
      <c r="BN45" s="17"/>
      <c r="BO45" s="17"/>
      <c r="BP45" s="17"/>
      <c r="BR45" s="17"/>
      <c r="BT45" s="17"/>
      <c r="BU45" s="17"/>
      <c r="BV45" s="17"/>
      <c r="BW45" s="17"/>
      <c r="BZ45" s="17"/>
      <c r="CA45" s="17"/>
    </row>
    <row r="46" spans="1:79" ht="13.5" x14ac:dyDescent="0.25">
      <c r="A46" s="11">
        <v>41</v>
      </c>
      <c r="B46" s="4" t="s">
        <v>53</v>
      </c>
      <c r="C46" s="16">
        <v>3808421.91</v>
      </c>
      <c r="D46" s="16">
        <v>432872.65140584076</v>
      </c>
      <c r="E46" s="16">
        <v>-1220.55</v>
      </c>
      <c r="F46" s="16">
        <f t="shared" si="0"/>
        <v>4240074.0114058414</v>
      </c>
      <c r="G46" s="16">
        <v>0</v>
      </c>
      <c r="H46" s="16">
        <v>91220.260000000009</v>
      </c>
      <c r="I46" s="16">
        <v>112015.94967166784</v>
      </c>
      <c r="J46" s="16">
        <v>-26.29</v>
      </c>
      <c r="K46" s="16">
        <f t="shared" si="1"/>
        <v>203209.91967166783</v>
      </c>
      <c r="L46" s="16">
        <v>0</v>
      </c>
      <c r="M46" s="16">
        <v>682669.40999999992</v>
      </c>
      <c r="N46" s="16">
        <v>67927.606093206414</v>
      </c>
      <c r="O46" s="16">
        <v>-217.91</v>
      </c>
      <c r="P46" s="16">
        <f t="shared" si="2"/>
        <v>750379.10609320633</v>
      </c>
      <c r="Q46" s="16">
        <v>0</v>
      </c>
      <c r="R46" s="16">
        <v>46593.490000000005</v>
      </c>
      <c r="S46" s="16">
        <v>8330.7353758243225</v>
      </c>
      <c r="T46" s="16">
        <f t="shared" si="3"/>
        <v>54924.225375824331</v>
      </c>
      <c r="U46" s="16">
        <v>134543.73000000001</v>
      </c>
      <c r="V46" s="16">
        <v>-12762.754185302067</v>
      </c>
      <c r="W46" s="16">
        <v>-66.97</v>
      </c>
      <c r="X46" s="16">
        <f t="shared" si="4"/>
        <v>121714.00581469794</v>
      </c>
      <c r="Y46" s="16">
        <v>0</v>
      </c>
      <c r="Z46" s="16">
        <v>44.45</v>
      </c>
      <c r="AA46" s="16">
        <v>10858.34</v>
      </c>
      <c r="AB46" s="16">
        <v>4653.57</v>
      </c>
      <c r="AC46" s="16">
        <v>85047.22</v>
      </c>
      <c r="AD46" s="16">
        <v>-30.97</v>
      </c>
      <c r="AE46" s="16">
        <f t="shared" si="5"/>
        <v>85016.25</v>
      </c>
      <c r="AF46" s="16">
        <v>0</v>
      </c>
      <c r="AG46" s="16">
        <v>15731.92</v>
      </c>
      <c r="AH46" s="16">
        <v>21198.190000000002</v>
      </c>
      <c r="AI46" s="16">
        <v>1576.3954100254853</v>
      </c>
      <c r="AJ46" s="16">
        <f t="shared" si="6"/>
        <v>22774.585410025487</v>
      </c>
      <c r="AK46" s="16">
        <v>12.81458997451468</v>
      </c>
      <c r="AL46" s="16">
        <v>0</v>
      </c>
      <c r="AM46" s="16">
        <v>719686.53</v>
      </c>
      <c r="AN46" s="16">
        <f t="shared" si="7"/>
        <v>6229079.7283612387</v>
      </c>
      <c r="AP46" s="17"/>
      <c r="AQ46" s="17"/>
      <c r="AR46" s="17"/>
      <c r="AS46" s="17"/>
      <c r="AU46" s="17"/>
      <c r="AV46" s="17"/>
      <c r="AX46" s="17"/>
      <c r="AZ46" s="17"/>
      <c r="BA46" s="17"/>
      <c r="BC46" s="17"/>
      <c r="BE46" s="17"/>
      <c r="BF46" s="17"/>
      <c r="BG46" s="17"/>
      <c r="BH46" s="17"/>
      <c r="BI46" s="17"/>
      <c r="BK46" s="17"/>
      <c r="BN46" s="17"/>
      <c r="BO46" s="17"/>
      <c r="BP46" s="17"/>
      <c r="BR46" s="17"/>
      <c r="BT46" s="17"/>
      <c r="BU46" s="17"/>
      <c r="BV46" s="17"/>
      <c r="BW46" s="17"/>
      <c r="BZ46" s="17"/>
      <c r="CA46" s="17"/>
    </row>
    <row r="47" spans="1:79" ht="13.5" x14ac:dyDescent="0.25">
      <c r="A47" s="11">
        <v>42</v>
      </c>
      <c r="B47" s="4" t="s">
        <v>54</v>
      </c>
      <c r="C47" s="16">
        <v>4538349.1900000004</v>
      </c>
      <c r="D47" s="16">
        <v>516222.02450797358</v>
      </c>
      <c r="E47" s="16">
        <v>-1466.89</v>
      </c>
      <c r="F47" s="16">
        <f t="shared" si="0"/>
        <v>5053104.3245079741</v>
      </c>
      <c r="G47" s="16">
        <v>0</v>
      </c>
      <c r="H47" s="16">
        <v>108720.68</v>
      </c>
      <c r="I47" s="16">
        <v>133349.70788186911</v>
      </c>
      <c r="J47" s="16">
        <v>-31.59</v>
      </c>
      <c r="K47" s="16">
        <f t="shared" si="1"/>
        <v>242038.7978818691</v>
      </c>
      <c r="L47" s="16">
        <v>0</v>
      </c>
      <c r="M47" s="16">
        <v>813515.78</v>
      </c>
      <c r="N47" s="16">
        <v>81007.026485808703</v>
      </c>
      <c r="O47" s="16">
        <v>-261.89</v>
      </c>
      <c r="P47" s="16">
        <f t="shared" si="2"/>
        <v>894260.91648580867</v>
      </c>
      <c r="Q47" s="16">
        <v>0</v>
      </c>
      <c r="R47" s="16">
        <v>40370.589999999997</v>
      </c>
      <c r="S47" s="16">
        <v>7218.1064964409543</v>
      </c>
      <c r="T47" s="16">
        <f t="shared" si="3"/>
        <v>47588.696496440949</v>
      </c>
      <c r="U47" s="16">
        <v>160320.76</v>
      </c>
      <c r="V47" s="16">
        <v>-15220.214957995262</v>
      </c>
      <c r="W47" s="16">
        <v>-80.489999999999995</v>
      </c>
      <c r="X47" s="16">
        <f t="shared" si="4"/>
        <v>145020.05504200477</v>
      </c>
      <c r="Y47" s="16">
        <v>0</v>
      </c>
      <c r="Z47" s="16">
        <v>52.980000000000004</v>
      </c>
      <c r="AA47" s="16">
        <v>9824.2000000000007</v>
      </c>
      <c r="AB47" s="16">
        <v>4210.37</v>
      </c>
      <c r="AC47" s="16">
        <v>101347.12</v>
      </c>
      <c r="AD47" s="16">
        <v>-37.22</v>
      </c>
      <c r="AE47" s="16">
        <f t="shared" si="5"/>
        <v>101309.9</v>
      </c>
      <c r="AF47" s="16">
        <v>0</v>
      </c>
      <c r="AG47" s="16">
        <v>18750.05</v>
      </c>
      <c r="AH47" s="16">
        <v>25252.29</v>
      </c>
      <c r="AI47" s="16">
        <v>1877.1803446083882</v>
      </c>
      <c r="AJ47" s="16">
        <f t="shared" si="6"/>
        <v>27129.470344608388</v>
      </c>
      <c r="AK47" s="16">
        <v>15.25965539161197</v>
      </c>
      <c r="AL47" s="16">
        <v>0</v>
      </c>
      <c r="AM47" s="16">
        <v>547476.39</v>
      </c>
      <c r="AN47" s="16">
        <f t="shared" si="7"/>
        <v>7090781.4104140988</v>
      </c>
      <c r="AP47" s="17"/>
      <c r="AQ47" s="17"/>
      <c r="AR47" s="17"/>
      <c r="AS47" s="17"/>
      <c r="AU47" s="17"/>
      <c r="AV47" s="17"/>
      <c r="AX47" s="17"/>
      <c r="AZ47" s="17"/>
      <c r="BA47" s="17"/>
      <c r="BC47" s="17"/>
      <c r="BE47" s="17"/>
      <c r="BF47" s="17"/>
      <c r="BG47" s="17"/>
      <c r="BH47" s="17"/>
      <c r="BI47" s="17"/>
      <c r="BK47" s="17"/>
      <c r="BN47" s="17"/>
      <c r="BO47" s="17"/>
      <c r="BP47" s="17"/>
      <c r="BR47" s="17"/>
      <c r="BT47" s="17"/>
      <c r="BU47" s="17"/>
      <c r="BV47" s="17"/>
      <c r="BW47" s="17"/>
      <c r="BZ47" s="17"/>
      <c r="CA47" s="17"/>
    </row>
    <row r="48" spans="1:79" ht="13.5" x14ac:dyDescent="0.25">
      <c r="A48" s="11">
        <v>43</v>
      </c>
      <c r="B48" s="4" t="s">
        <v>55</v>
      </c>
      <c r="C48" s="16">
        <v>3925194.2699999996</v>
      </c>
      <c r="D48" s="16">
        <v>445448.5784352778</v>
      </c>
      <c r="E48" s="16">
        <v>-1235.47</v>
      </c>
      <c r="F48" s="16">
        <f t="shared" si="0"/>
        <v>4369407.3784352774</v>
      </c>
      <c r="G48" s="16">
        <v>0</v>
      </c>
      <c r="H48" s="16">
        <v>93986.38</v>
      </c>
      <c r="I48" s="16">
        <v>115695.85988290263</v>
      </c>
      <c r="J48" s="16">
        <v>-26.61</v>
      </c>
      <c r="K48" s="16">
        <f t="shared" si="1"/>
        <v>209655.62988290266</v>
      </c>
      <c r="L48" s="16">
        <v>0</v>
      </c>
      <c r="M48" s="16">
        <v>703592.05</v>
      </c>
      <c r="N48" s="16">
        <v>69901.056286324761</v>
      </c>
      <c r="O48" s="16">
        <v>-220.58</v>
      </c>
      <c r="P48" s="16">
        <f t="shared" si="2"/>
        <v>773272.52628632484</v>
      </c>
      <c r="Q48" s="16">
        <v>0</v>
      </c>
      <c r="R48" s="16">
        <v>93473.919999999998</v>
      </c>
      <c r="S48" s="16">
        <v>16712.77641367988</v>
      </c>
      <c r="T48" s="16">
        <f t="shared" si="3"/>
        <v>110186.69641367988</v>
      </c>
      <c r="U48" s="16">
        <v>138686.85999999999</v>
      </c>
      <c r="V48" s="16">
        <v>-13133.54098554859</v>
      </c>
      <c r="W48" s="16">
        <v>-67.790000000000006</v>
      </c>
      <c r="X48" s="16">
        <f t="shared" si="4"/>
        <v>125485.5290144514</v>
      </c>
      <c r="Y48" s="16">
        <v>0</v>
      </c>
      <c r="Z48" s="16">
        <v>45.8</v>
      </c>
      <c r="AA48" s="16">
        <v>22867.54</v>
      </c>
      <c r="AB48" s="16">
        <v>9800.380000000001</v>
      </c>
      <c r="AC48" s="16">
        <v>87655.56</v>
      </c>
      <c r="AD48" s="16">
        <v>-31.35</v>
      </c>
      <c r="AE48" s="16">
        <f t="shared" si="5"/>
        <v>87624.209999999992</v>
      </c>
      <c r="AF48" s="16">
        <v>0</v>
      </c>
      <c r="AG48" s="16">
        <v>16208.96</v>
      </c>
      <c r="AH48" s="16">
        <v>21864.07</v>
      </c>
      <c r="AI48" s="16">
        <v>1627.1825664532603</v>
      </c>
      <c r="AJ48" s="16">
        <f t="shared" si="6"/>
        <v>23491.252566453259</v>
      </c>
      <c r="AK48" s="16">
        <v>13.227433546739865</v>
      </c>
      <c r="AL48" s="16">
        <v>0</v>
      </c>
      <c r="AM48" s="16">
        <v>687948.69000000006</v>
      </c>
      <c r="AN48" s="16">
        <f t="shared" si="7"/>
        <v>6436007.8200326357</v>
      </c>
      <c r="AP48" s="17"/>
      <c r="AQ48" s="17"/>
      <c r="AR48" s="17"/>
      <c r="AS48" s="17"/>
      <c r="AU48" s="17"/>
      <c r="AV48" s="17"/>
      <c r="AX48" s="17"/>
      <c r="AZ48" s="17"/>
      <c r="BA48" s="17"/>
      <c r="BC48" s="17"/>
      <c r="BE48" s="17"/>
      <c r="BF48" s="17"/>
      <c r="BG48" s="17"/>
      <c r="BH48" s="17"/>
      <c r="BI48" s="17"/>
      <c r="BK48" s="17"/>
      <c r="BN48" s="17"/>
      <c r="BO48" s="17"/>
      <c r="BP48" s="17"/>
      <c r="BR48" s="17"/>
      <c r="BT48" s="17"/>
      <c r="BU48" s="17"/>
      <c r="BV48" s="17"/>
      <c r="BW48" s="17"/>
      <c r="BZ48" s="17"/>
      <c r="CA48" s="17"/>
    </row>
    <row r="49" spans="1:79" ht="13.5" x14ac:dyDescent="0.25">
      <c r="A49" s="11">
        <v>44</v>
      </c>
      <c r="B49" s="4" t="s">
        <v>56</v>
      </c>
      <c r="C49" s="16">
        <v>4152560.75</v>
      </c>
      <c r="D49" s="16">
        <v>470078.41085890558</v>
      </c>
      <c r="E49" s="16">
        <v>-1269.1500000000001</v>
      </c>
      <c r="F49" s="16">
        <f t="shared" si="0"/>
        <v>4621370.0108589055</v>
      </c>
      <c r="G49" s="16">
        <v>0</v>
      </c>
      <c r="H49" s="16">
        <v>99378.61</v>
      </c>
      <c r="I49" s="16">
        <v>122810.5034087641</v>
      </c>
      <c r="J49" s="16">
        <v>-27.33</v>
      </c>
      <c r="K49" s="16">
        <f t="shared" si="1"/>
        <v>222161.78340876411</v>
      </c>
      <c r="L49" s="16">
        <v>0</v>
      </c>
      <c r="M49" s="16">
        <v>744332.22</v>
      </c>
      <c r="N49" s="16">
        <v>73766.039554684001</v>
      </c>
      <c r="O49" s="16">
        <v>-226.59</v>
      </c>
      <c r="P49" s="16">
        <f t="shared" si="2"/>
        <v>817871.66955468396</v>
      </c>
      <c r="Q49" s="16">
        <v>0</v>
      </c>
      <c r="R49" s="16">
        <v>89382.51999999999</v>
      </c>
      <c r="S49" s="16">
        <v>15981.247678613663</v>
      </c>
      <c r="T49" s="16">
        <f t="shared" si="3"/>
        <v>105363.76767861366</v>
      </c>
      <c r="U49" s="16">
        <v>146750.21</v>
      </c>
      <c r="V49" s="16">
        <v>-13859.723376205629</v>
      </c>
      <c r="W49" s="16">
        <v>-69.64</v>
      </c>
      <c r="X49" s="16">
        <f t="shared" si="4"/>
        <v>132820.84662379435</v>
      </c>
      <c r="Y49" s="16">
        <v>0</v>
      </c>
      <c r="Z49" s="16">
        <v>48.41</v>
      </c>
      <c r="AA49" s="16">
        <v>35977.599999999999</v>
      </c>
      <c r="AB49" s="16">
        <v>15418.98</v>
      </c>
      <c r="AC49" s="16">
        <v>92734.1</v>
      </c>
      <c r="AD49" s="16">
        <v>-32.200000000000003</v>
      </c>
      <c r="AE49" s="16">
        <f t="shared" si="5"/>
        <v>92701.900000000009</v>
      </c>
      <c r="AF49" s="16">
        <v>0</v>
      </c>
      <c r="AG49" s="16">
        <v>17138.91</v>
      </c>
      <c r="AH49" s="16">
        <v>23157.33</v>
      </c>
      <c r="AI49" s="16">
        <v>1725.5628226176818</v>
      </c>
      <c r="AJ49" s="16">
        <f t="shared" si="6"/>
        <v>24882.892822617683</v>
      </c>
      <c r="AK49" s="16">
        <v>14.027177382318117</v>
      </c>
      <c r="AL49" s="16">
        <v>112562</v>
      </c>
      <c r="AM49" s="16">
        <v>866818.92</v>
      </c>
      <c r="AN49" s="16">
        <f t="shared" si="7"/>
        <v>7065151.7181247622</v>
      </c>
      <c r="AP49" s="17"/>
      <c r="AQ49" s="17"/>
      <c r="AR49" s="17"/>
      <c r="AS49" s="17"/>
      <c r="AU49" s="17"/>
      <c r="AV49" s="17"/>
      <c r="AX49" s="17"/>
      <c r="AZ49" s="17"/>
      <c r="BA49" s="17"/>
      <c r="BC49" s="17"/>
      <c r="BE49" s="17"/>
      <c r="BF49" s="17"/>
      <c r="BG49" s="17"/>
      <c r="BH49" s="17"/>
      <c r="BI49" s="17"/>
      <c r="BK49" s="17"/>
      <c r="BN49" s="17"/>
      <c r="BO49" s="17"/>
      <c r="BP49" s="17"/>
      <c r="BR49" s="17"/>
      <c r="BT49" s="17"/>
      <c r="BU49" s="17"/>
      <c r="BV49" s="17"/>
      <c r="BW49" s="17"/>
      <c r="BY49" s="17"/>
      <c r="BZ49" s="17"/>
      <c r="CA49" s="17"/>
    </row>
    <row r="50" spans="1:79" ht="13.5" x14ac:dyDescent="0.25">
      <c r="A50" s="11">
        <v>45</v>
      </c>
      <c r="B50" s="4" t="s">
        <v>57</v>
      </c>
      <c r="C50" s="16">
        <v>12074880.43</v>
      </c>
      <c r="D50" s="16">
        <v>1320994.2932499335</v>
      </c>
      <c r="E50" s="16">
        <v>-2207.5700000000002</v>
      </c>
      <c r="F50" s="16">
        <f t="shared" si="0"/>
        <v>13393667.153249932</v>
      </c>
      <c r="G50" s="16">
        <v>0</v>
      </c>
      <c r="H50" s="16">
        <v>286942.42000000004</v>
      </c>
      <c r="I50" s="16">
        <v>373276.21037989814</v>
      </c>
      <c r="J50" s="16">
        <v>-47.54</v>
      </c>
      <c r="K50" s="16">
        <f t="shared" si="1"/>
        <v>660171.0903798982</v>
      </c>
      <c r="L50" s="16">
        <v>0</v>
      </c>
      <c r="M50" s="16">
        <v>2163780.7000000002</v>
      </c>
      <c r="N50" s="16">
        <v>207294.17696366931</v>
      </c>
      <c r="O50" s="16">
        <v>-394.13</v>
      </c>
      <c r="P50" s="16">
        <f t="shared" si="2"/>
        <v>2370680.7469636695</v>
      </c>
      <c r="Q50" s="16">
        <v>0</v>
      </c>
      <c r="R50" s="16">
        <v>941236.40999999992</v>
      </c>
      <c r="S50" s="16">
        <v>168289.4298471061</v>
      </c>
      <c r="T50" s="16">
        <f t="shared" si="3"/>
        <v>1109525.839847106</v>
      </c>
      <c r="U50" s="16">
        <v>427894.55</v>
      </c>
      <c r="V50" s="16">
        <v>-38948.003275746443</v>
      </c>
      <c r="W50" s="16">
        <v>-121.13</v>
      </c>
      <c r="X50" s="16">
        <f t="shared" si="4"/>
        <v>388825.41672425356</v>
      </c>
      <c r="Y50" s="16">
        <v>0</v>
      </c>
      <c r="Z50" s="16">
        <v>139.46</v>
      </c>
      <c r="AA50" s="16">
        <v>374062.06</v>
      </c>
      <c r="AB50" s="16">
        <v>160312.31</v>
      </c>
      <c r="AC50" s="16">
        <v>269696.89</v>
      </c>
      <c r="AD50" s="16">
        <v>-56.01</v>
      </c>
      <c r="AE50" s="16">
        <f t="shared" si="5"/>
        <v>269640.88</v>
      </c>
      <c r="AF50" s="16">
        <v>0</v>
      </c>
      <c r="AG50" s="16">
        <v>49486.3</v>
      </c>
      <c r="AH50" s="16">
        <v>68385.69</v>
      </c>
      <c r="AI50" s="16">
        <v>5179.1683856943027</v>
      </c>
      <c r="AJ50" s="16">
        <f t="shared" si="6"/>
        <v>73564.858385694301</v>
      </c>
      <c r="AK50" s="16">
        <v>42.101614305697815</v>
      </c>
      <c r="AL50" s="16">
        <v>1042004</v>
      </c>
      <c r="AM50" s="16">
        <v>4645384.53</v>
      </c>
      <c r="AN50" s="16">
        <f t="shared" si="7"/>
        <v>24537506.747164857</v>
      </c>
      <c r="AP50" s="17"/>
      <c r="AQ50" s="17"/>
      <c r="AR50" s="17"/>
      <c r="AS50" s="17"/>
      <c r="AU50" s="17"/>
      <c r="AV50" s="17"/>
      <c r="AX50" s="17"/>
      <c r="AZ50" s="17"/>
      <c r="BA50" s="17"/>
      <c r="BC50" s="17"/>
      <c r="BE50" s="17"/>
      <c r="BF50" s="17"/>
      <c r="BG50" s="17"/>
      <c r="BH50" s="17"/>
      <c r="BI50" s="17"/>
      <c r="BK50" s="17"/>
      <c r="BN50" s="17"/>
      <c r="BO50" s="17"/>
      <c r="BP50" s="17"/>
      <c r="BR50" s="17"/>
      <c r="BT50" s="17"/>
      <c r="BU50" s="17"/>
      <c r="BV50" s="17"/>
      <c r="BW50" s="17"/>
      <c r="BY50" s="17"/>
      <c r="BZ50" s="17"/>
      <c r="CA50" s="17"/>
    </row>
    <row r="51" spans="1:79" ht="13.5" x14ac:dyDescent="0.25">
      <c r="A51" s="11">
        <v>46</v>
      </c>
      <c r="B51" s="4" t="s">
        <v>58</v>
      </c>
      <c r="C51" s="16">
        <v>4457895.9899999993</v>
      </c>
      <c r="D51" s="16">
        <v>506714.84975104476</v>
      </c>
      <c r="E51" s="16">
        <v>-1429.39</v>
      </c>
      <c r="F51" s="16">
        <f t="shared" si="0"/>
        <v>4963181.4497510446</v>
      </c>
      <c r="G51" s="16">
        <v>0</v>
      </c>
      <c r="H51" s="16">
        <v>106777.59</v>
      </c>
      <c r="I51" s="16">
        <v>131111.08728802553</v>
      </c>
      <c r="J51" s="16">
        <v>-30.78</v>
      </c>
      <c r="K51" s="16">
        <f t="shared" si="1"/>
        <v>237857.89728802553</v>
      </c>
      <c r="L51" s="16">
        <v>0</v>
      </c>
      <c r="M51" s="16">
        <v>799089.59000000008</v>
      </c>
      <c r="N51" s="16">
        <v>79515.133616507359</v>
      </c>
      <c r="O51" s="16">
        <v>-255.2</v>
      </c>
      <c r="P51" s="16">
        <f t="shared" si="2"/>
        <v>878349.52361650753</v>
      </c>
      <c r="Q51" s="16">
        <v>0</v>
      </c>
      <c r="R51" s="16">
        <v>0</v>
      </c>
      <c r="S51" s="16">
        <v>0</v>
      </c>
      <c r="T51" s="16">
        <f t="shared" si="3"/>
        <v>0</v>
      </c>
      <c r="U51" s="16">
        <v>157487.76999999999</v>
      </c>
      <c r="V51" s="16">
        <v>-14939.906802639816</v>
      </c>
      <c r="W51" s="16">
        <v>-78.430000000000007</v>
      </c>
      <c r="X51" s="16">
        <f t="shared" si="4"/>
        <v>142469.43319736019</v>
      </c>
      <c r="Y51" s="16">
        <v>0</v>
      </c>
      <c r="Z51" s="16">
        <v>52.04</v>
      </c>
      <c r="AA51" s="16">
        <v>60596.5</v>
      </c>
      <c r="AB51" s="16">
        <v>25969.94</v>
      </c>
      <c r="AC51" s="16">
        <v>99550.830000000016</v>
      </c>
      <c r="AD51" s="16">
        <v>-36.270000000000003</v>
      </c>
      <c r="AE51" s="16">
        <f t="shared" si="5"/>
        <v>99514.560000000012</v>
      </c>
      <c r="AF51" s="16">
        <v>0</v>
      </c>
      <c r="AG51" s="16">
        <v>18414.940000000002</v>
      </c>
      <c r="AH51" s="16">
        <v>24812.75</v>
      </c>
      <c r="AI51" s="16">
        <v>1845.1506786170651</v>
      </c>
      <c r="AJ51" s="16">
        <f t="shared" si="6"/>
        <v>26657.900678617065</v>
      </c>
      <c r="AK51" s="16">
        <v>14.999321382935127</v>
      </c>
      <c r="AL51" s="16">
        <v>0</v>
      </c>
      <c r="AM51" s="16">
        <v>3117666.33</v>
      </c>
      <c r="AN51" s="16">
        <f t="shared" si="7"/>
        <v>9570745.513852939</v>
      </c>
      <c r="AP51" s="17"/>
      <c r="AQ51" s="17"/>
      <c r="AR51" s="17"/>
      <c r="AS51" s="17"/>
      <c r="AU51" s="17"/>
      <c r="AV51" s="17"/>
      <c r="AX51" s="17"/>
      <c r="AZ51" s="17"/>
      <c r="BA51" s="17"/>
      <c r="BC51" s="17"/>
      <c r="BH51" s="17"/>
      <c r="BI51" s="17"/>
      <c r="BK51" s="17"/>
      <c r="BN51" s="17"/>
      <c r="BO51" s="17"/>
      <c r="BP51" s="17"/>
      <c r="BR51" s="17"/>
      <c r="BT51" s="17"/>
      <c r="BU51" s="17"/>
      <c r="BV51" s="17"/>
      <c r="BW51" s="17"/>
      <c r="BZ51" s="17"/>
      <c r="CA51" s="17"/>
    </row>
    <row r="52" spans="1:79" ht="13.5" x14ac:dyDescent="0.25">
      <c r="A52" s="11">
        <v>47</v>
      </c>
      <c r="B52" s="4" t="s">
        <v>59</v>
      </c>
      <c r="C52" s="16">
        <v>4003597.1399999997</v>
      </c>
      <c r="D52" s="16">
        <v>454782.51303874812</v>
      </c>
      <c r="E52" s="16">
        <v>-1274.24</v>
      </c>
      <c r="F52" s="16">
        <f t="shared" si="0"/>
        <v>4457105.4130387474</v>
      </c>
      <c r="G52" s="16">
        <v>0</v>
      </c>
      <c r="H52" s="16">
        <v>95883.010000000009</v>
      </c>
      <c r="I52" s="16">
        <v>117853.11497907477</v>
      </c>
      <c r="J52" s="16">
        <v>-27.44</v>
      </c>
      <c r="K52" s="16">
        <f t="shared" si="1"/>
        <v>213708.68497907478</v>
      </c>
      <c r="L52" s="16">
        <v>0</v>
      </c>
      <c r="M52" s="16">
        <v>717651.49</v>
      </c>
      <c r="N52" s="16">
        <v>71365.763818632797</v>
      </c>
      <c r="O52" s="16">
        <v>-227.5</v>
      </c>
      <c r="P52" s="16">
        <f t="shared" si="2"/>
        <v>788789.7538186328</v>
      </c>
      <c r="Q52" s="16">
        <v>0</v>
      </c>
      <c r="R52" s="16">
        <v>179136.36</v>
      </c>
      <c r="S52" s="16">
        <v>32028.889410190477</v>
      </c>
      <c r="T52" s="16">
        <f t="shared" si="3"/>
        <v>211165.24941019047</v>
      </c>
      <c r="U52" s="16">
        <v>141445.88</v>
      </c>
      <c r="V52" s="16">
        <v>-13408.741353460236</v>
      </c>
      <c r="W52" s="16">
        <v>-69.92</v>
      </c>
      <c r="X52" s="16">
        <f t="shared" si="4"/>
        <v>127967.21864653977</v>
      </c>
      <c r="Y52" s="16">
        <v>0</v>
      </c>
      <c r="Z52" s="16">
        <v>46.73</v>
      </c>
      <c r="AA52" s="16">
        <v>37086.799999999996</v>
      </c>
      <c r="AB52" s="16">
        <v>15894.34</v>
      </c>
      <c r="AC52" s="16">
        <v>89406</v>
      </c>
      <c r="AD52" s="16">
        <v>-32.33</v>
      </c>
      <c r="AE52" s="16">
        <f t="shared" si="5"/>
        <v>89373.67</v>
      </c>
      <c r="AF52" s="16">
        <v>0</v>
      </c>
      <c r="AG52" s="16">
        <v>16536.059999999998</v>
      </c>
      <c r="AH52" s="16">
        <v>22290.83</v>
      </c>
      <c r="AI52" s="16">
        <v>1658.1508421065346</v>
      </c>
      <c r="AJ52" s="16">
        <f t="shared" si="6"/>
        <v>23948.980842106535</v>
      </c>
      <c r="AK52" s="16">
        <v>13.47915789346564</v>
      </c>
      <c r="AL52" s="16">
        <v>0</v>
      </c>
      <c r="AM52" s="16">
        <v>1157214.18</v>
      </c>
      <c r="AN52" s="16">
        <f t="shared" si="7"/>
        <v>7138850.5598931853</v>
      </c>
      <c r="AP52" s="17"/>
      <c r="AQ52" s="17"/>
      <c r="AR52" s="17"/>
      <c r="AS52" s="17"/>
      <c r="AU52" s="17"/>
      <c r="AV52" s="17"/>
      <c r="AX52" s="17"/>
      <c r="AZ52" s="17"/>
      <c r="BA52" s="17"/>
      <c r="BC52" s="17"/>
      <c r="BE52" s="17"/>
      <c r="BF52" s="17"/>
      <c r="BG52" s="17"/>
      <c r="BH52" s="17"/>
      <c r="BI52" s="17"/>
      <c r="BK52" s="17"/>
      <c r="BN52" s="17"/>
      <c r="BO52" s="17"/>
      <c r="BP52" s="17"/>
      <c r="BR52" s="17"/>
      <c r="BT52" s="17"/>
      <c r="BU52" s="17"/>
      <c r="BV52" s="17"/>
      <c r="BW52" s="17"/>
      <c r="BZ52" s="17"/>
      <c r="CA52" s="17"/>
    </row>
    <row r="53" spans="1:79" ht="13.5" x14ac:dyDescent="0.25">
      <c r="A53" s="11">
        <v>48</v>
      </c>
      <c r="B53" s="4" t="s">
        <v>60</v>
      </c>
      <c r="C53" s="16">
        <v>11748948.77</v>
      </c>
      <c r="D53" s="16">
        <v>1315129.8374344925</v>
      </c>
      <c r="E53" s="16">
        <v>-3110.34</v>
      </c>
      <c r="F53" s="16">
        <f t="shared" si="0"/>
        <v>13060968.267434493</v>
      </c>
      <c r="G53" s="16">
        <v>0</v>
      </c>
      <c r="H53" s="16">
        <v>280516.01</v>
      </c>
      <c r="I53" s="16">
        <v>352709.23993360164</v>
      </c>
      <c r="J53" s="16">
        <v>-66.989999999999995</v>
      </c>
      <c r="K53" s="16">
        <f t="shared" si="1"/>
        <v>633158.2599336016</v>
      </c>
      <c r="L53" s="16">
        <v>0</v>
      </c>
      <c r="M53" s="16">
        <v>2105764.1800000002</v>
      </c>
      <c r="N53" s="16">
        <v>206373.90989831294</v>
      </c>
      <c r="O53" s="16">
        <v>-555.30999999999995</v>
      </c>
      <c r="P53" s="16">
        <f t="shared" si="2"/>
        <v>2311582.7798983129</v>
      </c>
      <c r="Q53" s="16">
        <v>0</v>
      </c>
      <c r="R53" s="16">
        <v>501895.51</v>
      </c>
      <c r="S53" s="16">
        <v>89736.977947436855</v>
      </c>
      <c r="T53" s="16">
        <f t="shared" si="3"/>
        <v>591632.48794743686</v>
      </c>
      <c r="U53" s="16">
        <v>415583.97</v>
      </c>
      <c r="V53" s="16">
        <v>-38775.096514924393</v>
      </c>
      <c r="W53" s="16">
        <v>-170.67</v>
      </c>
      <c r="X53" s="16">
        <f t="shared" si="4"/>
        <v>376638.20348507562</v>
      </c>
      <c r="Y53" s="16">
        <v>0</v>
      </c>
      <c r="Z53" s="16">
        <v>136.54999999999998</v>
      </c>
      <c r="AA53" s="16">
        <v>189412.02000000002</v>
      </c>
      <c r="AB53" s="16">
        <v>81176.58</v>
      </c>
      <c r="AC53" s="16">
        <v>262389.03999999998</v>
      </c>
      <c r="AD53" s="16">
        <v>-78.92</v>
      </c>
      <c r="AE53" s="16">
        <f t="shared" si="5"/>
        <v>262310.12</v>
      </c>
      <c r="AF53" s="16">
        <v>0</v>
      </c>
      <c r="AG53" s="16">
        <v>48378</v>
      </c>
      <c r="AH53" s="16">
        <v>65859.359999999986</v>
      </c>
      <c r="AI53" s="16">
        <v>4934.527031366526</v>
      </c>
      <c r="AJ53" s="16">
        <f t="shared" si="6"/>
        <v>70793.88703136651</v>
      </c>
      <c r="AK53" s="16">
        <v>40.112968633474388</v>
      </c>
      <c r="AL53" s="16">
        <v>0</v>
      </c>
      <c r="AM53" s="16">
        <v>3372276.06</v>
      </c>
      <c r="AN53" s="16">
        <f t="shared" si="7"/>
        <v>20998503.328698918</v>
      </c>
      <c r="AP53" s="17"/>
      <c r="AQ53" s="17"/>
      <c r="AR53" s="17"/>
      <c r="AS53" s="17"/>
      <c r="AU53" s="17"/>
      <c r="AV53" s="17"/>
      <c r="AX53" s="17"/>
      <c r="AZ53" s="17"/>
      <c r="BA53" s="17"/>
      <c r="BC53" s="17"/>
      <c r="BE53" s="17"/>
      <c r="BF53" s="17"/>
      <c r="BG53" s="17"/>
      <c r="BH53" s="17"/>
      <c r="BI53" s="17"/>
      <c r="BK53" s="17"/>
      <c r="BN53" s="17"/>
      <c r="BO53" s="17"/>
      <c r="BP53" s="17"/>
      <c r="BR53" s="17"/>
      <c r="BT53" s="17"/>
      <c r="BU53" s="17"/>
      <c r="BV53" s="17"/>
      <c r="BW53" s="17"/>
      <c r="BZ53" s="17"/>
      <c r="CA53" s="17"/>
    </row>
    <row r="54" spans="1:79" ht="13.5" x14ac:dyDescent="0.25">
      <c r="A54" s="11">
        <v>49</v>
      </c>
      <c r="B54" s="4" t="s">
        <v>61</v>
      </c>
      <c r="C54" s="16">
        <v>4011260.83</v>
      </c>
      <c r="D54" s="16">
        <v>455430.04938647803</v>
      </c>
      <c r="E54" s="16">
        <v>-1269.48</v>
      </c>
      <c r="F54" s="16">
        <f t="shared" si="0"/>
        <v>4465421.3993864777</v>
      </c>
      <c r="G54" s="16">
        <v>0</v>
      </c>
      <c r="H54" s="16">
        <v>96056.68</v>
      </c>
      <c r="I54" s="16">
        <v>118157.24097439568</v>
      </c>
      <c r="J54" s="16">
        <v>-27.34</v>
      </c>
      <c r="K54" s="16">
        <f t="shared" si="1"/>
        <v>214186.58097439568</v>
      </c>
      <c r="L54" s="16">
        <v>0</v>
      </c>
      <c r="M54" s="16">
        <v>719022.31</v>
      </c>
      <c r="N54" s="16">
        <v>71467.377061735082</v>
      </c>
      <c r="O54" s="16">
        <v>-226.65</v>
      </c>
      <c r="P54" s="16">
        <f t="shared" si="2"/>
        <v>790263.03706173517</v>
      </c>
      <c r="Q54" s="16">
        <v>0</v>
      </c>
      <c r="R54" s="16">
        <v>81789.19</v>
      </c>
      <c r="S54" s="16">
        <v>14623.590629689197</v>
      </c>
      <c r="T54" s="16">
        <f t="shared" si="3"/>
        <v>96412.780629689194</v>
      </c>
      <c r="U54" s="16">
        <v>141722.32</v>
      </c>
      <c r="V54" s="16">
        <v>-13427.833220791852</v>
      </c>
      <c r="W54" s="16">
        <v>-69.66</v>
      </c>
      <c r="X54" s="16">
        <f t="shared" si="4"/>
        <v>128224.82677920815</v>
      </c>
      <c r="Y54" s="16">
        <v>0</v>
      </c>
      <c r="Z54" s="16">
        <v>46.81</v>
      </c>
      <c r="AA54" s="16">
        <v>22992.65</v>
      </c>
      <c r="AB54" s="16">
        <v>9853.99</v>
      </c>
      <c r="AC54" s="16">
        <v>89577.36</v>
      </c>
      <c r="AD54" s="16">
        <v>-32.21</v>
      </c>
      <c r="AE54" s="16">
        <f t="shared" si="5"/>
        <v>89545.15</v>
      </c>
      <c r="AF54" s="16">
        <v>0</v>
      </c>
      <c r="AG54" s="16">
        <v>16566</v>
      </c>
      <c r="AH54" s="16">
        <v>22338.58</v>
      </c>
      <c r="AI54" s="16">
        <v>1662.1086611196888</v>
      </c>
      <c r="AJ54" s="16">
        <f t="shared" si="6"/>
        <v>24000.68866111969</v>
      </c>
      <c r="AK54" s="16">
        <v>13.511338880311078</v>
      </c>
      <c r="AL54" s="16">
        <v>98840</v>
      </c>
      <c r="AM54" s="16">
        <v>861832.98</v>
      </c>
      <c r="AN54" s="16">
        <f t="shared" si="7"/>
        <v>6818200.4048315063</v>
      </c>
      <c r="AP54" s="17"/>
      <c r="AQ54" s="17"/>
      <c r="AR54" s="17"/>
      <c r="AS54" s="17"/>
      <c r="AU54" s="17"/>
      <c r="AV54" s="17"/>
      <c r="AX54" s="17"/>
      <c r="AZ54" s="17"/>
      <c r="BA54" s="17"/>
      <c r="BC54" s="17"/>
      <c r="BE54" s="17"/>
      <c r="BF54" s="17"/>
      <c r="BG54" s="17"/>
      <c r="BH54" s="17"/>
      <c r="BI54" s="17"/>
      <c r="BK54" s="17"/>
      <c r="BN54" s="17"/>
      <c r="BO54" s="17"/>
      <c r="BP54" s="17"/>
      <c r="BR54" s="17"/>
      <c r="BT54" s="17"/>
      <c r="BU54" s="17"/>
      <c r="BV54" s="17"/>
      <c r="BW54" s="17"/>
      <c r="BY54" s="17"/>
      <c r="BZ54" s="17"/>
      <c r="CA54" s="17"/>
    </row>
    <row r="55" spans="1:79" ht="13.5" x14ac:dyDescent="0.25">
      <c r="A55" s="11">
        <v>50</v>
      </c>
      <c r="B55" s="4" t="s">
        <v>62</v>
      </c>
      <c r="C55" s="16">
        <v>20728298.760000002</v>
      </c>
      <c r="D55" s="16">
        <v>2295998.8437013165</v>
      </c>
      <c r="E55" s="16">
        <v>-4704.37</v>
      </c>
      <c r="F55" s="16">
        <f t="shared" si="0"/>
        <v>23019593.233701319</v>
      </c>
      <c r="G55" s="16">
        <v>0</v>
      </c>
      <c r="H55" s="16">
        <v>493832.29</v>
      </c>
      <c r="I55" s="16">
        <v>630810.86279365642</v>
      </c>
      <c r="J55" s="16">
        <v>-101.31</v>
      </c>
      <c r="K55" s="16">
        <f t="shared" si="1"/>
        <v>1124541.8427936563</v>
      </c>
      <c r="L55" s="16">
        <v>0</v>
      </c>
      <c r="M55" s="16">
        <v>3714816.29</v>
      </c>
      <c r="N55" s="16">
        <v>360294.66065569979</v>
      </c>
      <c r="O55" s="16">
        <v>-839.9</v>
      </c>
      <c r="P55" s="16">
        <f t="shared" si="2"/>
        <v>4074271.0506556998</v>
      </c>
      <c r="Q55" s="16">
        <v>0</v>
      </c>
      <c r="R55" s="16">
        <v>1549855.48</v>
      </c>
      <c r="S55" s="16">
        <v>277108.16678007873</v>
      </c>
      <c r="T55" s="16">
        <f t="shared" si="3"/>
        <v>1826963.6467800788</v>
      </c>
      <c r="U55" s="16">
        <v>733820.59999999986</v>
      </c>
      <c r="V55" s="16">
        <v>-67694.895384888456</v>
      </c>
      <c r="W55" s="16">
        <v>-258.14</v>
      </c>
      <c r="X55" s="16">
        <f t="shared" si="4"/>
        <v>665867.56461511145</v>
      </c>
      <c r="Y55" s="16">
        <v>0</v>
      </c>
      <c r="Z55" s="16">
        <v>240.22000000000003</v>
      </c>
      <c r="AA55" s="16">
        <v>548362.5</v>
      </c>
      <c r="AB55" s="16">
        <v>235012.5</v>
      </c>
      <c r="AC55" s="16">
        <v>462947.50000000006</v>
      </c>
      <c r="AD55" s="16">
        <v>-119.36</v>
      </c>
      <c r="AE55" s="16">
        <f t="shared" si="5"/>
        <v>462828.14000000007</v>
      </c>
      <c r="AF55" s="16">
        <v>0</v>
      </c>
      <c r="AG55" s="16">
        <v>85166.69</v>
      </c>
      <c r="AH55" s="16">
        <v>116747.28</v>
      </c>
      <c r="AI55" s="16">
        <v>8791.1464823528768</v>
      </c>
      <c r="AJ55" s="16">
        <f t="shared" si="6"/>
        <v>125538.42648235288</v>
      </c>
      <c r="AK55" s="16">
        <v>71.463517647123794</v>
      </c>
      <c r="AL55" s="16">
        <v>679729</v>
      </c>
      <c r="AM55" s="16">
        <v>6426828.540000001</v>
      </c>
      <c r="AN55" s="16">
        <f t="shared" si="7"/>
        <v>39275014.818545863</v>
      </c>
      <c r="AP55" s="17"/>
      <c r="AQ55" s="17"/>
      <c r="AR55" s="17"/>
      <c r="AS55" s="17"/>
      <c r="AU55" s="17"/>
      <c r="AV55" s="17"/>
      <c r="AX55" s="17"/>
      <c r="AZ55" s="17"/>
      <c r="BA55" s="17"/>
      <c r="BC55" s="17"/>
      <c r="BE55" s="17"/>
      <c r="BF55" s="17"/>
      <c r="BG55" s="17"/>
      <c r="BH55" s="17"/>
      <c r="BI55" s="17"/>
      <c r="BK55" s="17"/>
      <c r="BN55" s="17"/>
      <c r="BO55" s="17"/>
      <c r="BP55" s="17"/>
      <c r="BR55" s="17"/>
      <c r="BT55" s="17"/>
      <c r="BU55" s="17"/>
      <c r="BV55" s="17"/>
      <c r="BW55" s="17"/>
      <c r="BY55" s="17"/>
      <c r="BZ55" s="17"/>
      <c r="CA55" s="17"/>
    </row>
    <row r="56" spans="1:79" ht="13.5" x14ac:dyDescent="0.25">
      <c r="A56" s="11">
        <v>51</v>
      </c>
      <c r="B56" s="4" t="s">
        <v>63</v>
      </c>
      <c r="C56" s="16">
        <v>5499361.1799999997</v>
      </c>
      <c r="D56" s="16">
        <v>621806.04151815549</v>
      </c>
      <c r="E56" s="16">
        <v>-1657.1</v>
      </c>
      <c r="F56" s="16">
        <f t="shared" si="0"/>
        <v>6119510.1215181556</v>
      </c>
      <c r="G56" s="16">
        <v>0</v>
      </c>
      <c r="H56" s="16">
        <v>131577.64000000001</v>
      </c>
      <c r="I56" s="16">
        <v>162899.74954695575</v>
      </c>
      <c r="J56" s="16">
        <v>-35.69</v>
      </c>
      <c r="K56" s="16">
        <f t="shared" si="1"/>
        <v>294441.69954695576</v>
      </c>
      <c r="L56" s="16">
        <v>0</v>
      </c>
      <c r="M56" s="16">
        <v>985731.9800000001</v>
      </c>
      <c r="N56" s="16">
        <v>97575.570361041537</v>
      </c>
      <c r="O56" s="16">
        <v>-295.85000000000002</v>
      </c>
      <c r="P56" s="16">
        <f t="shared" si="2"/>
        <v>1083011.7003610416</v>
      </c>
      <c r="Q56" s="16">
        <v>0</v>
      </c>
      <c r="R56" s="16">
        <v>115100.38</v>
      </c>
      <c r="S56" s="16">
        <v>20579.501875529499</v>
      </c>
      <c r="T56" s="16">
        <f t="shared" si="3"/>
        <v>135679.88187552951</v>
      </c>
      <c r="U56" s="16">
        <v>194364.43</v>
      </c>
      <c r="V56" s="16">
        <v>-18333.238732126723</v>
      </c>
      <c r="W56" s="16">
        <v>-90.93</v>
      </c>
      <c r="X56" s="16">
        <f t="shared" si="4"/>
        <v>175940.26126787328</v>
      </c>
      <c r="Y56" s="16">
        <v>0</v>
      </c>
      <c r="Z56" s="16">
        <v>64.09</v>
      </c>
      <c r="AA56" s="16">
        <v>67777.01999999999</v>
      </c>
      <c r="AB56" s="16">
        <v>29047.29</v>
      </c>
      <c r="AC56" s="16">
        <v>122811.26000000001</v>
      </c>
      <c r="AD56" s="16">
        <v>-42.05</v>
      </c>
      <c r="AE56" s="16">
        <f t="shared" si="5"/>
        <v>122769.21</v>
      </c>
      <c r="AF56" s="16">
        <v>0</v>
      </c>
      <c r="AG56" s="16">
        <v>22691.97</v>
      </c>
      <c r="AH56" s="16">
        <v>30684.7</v>
      </c>
      <c r="AI56" s="16">
        <v>2287.8024208571524</v>
      </c>
      <c r="AJ56" s="16">
        <f t="shared" si="6"/>
        <v>32972.502420857156</v>
      </c>
      <c r="AK56" s="16">
        <v>18.597579142847724</v>
      </c>
      <c r="AL56" s="16">
        <v>0</v>
      </c>
      <c r="AM56" s="16">
        <v>1477183.1400000001</v>
      </c>
      <c r="AN56" s="16">
        <f t="shared" si="7"/>
        <v>9561107.4845695551</v>
      </c>
      <c r="AP56" s="17"/>
      <c r="AQ56" s="17"/>
      <c r="AR56" s="17"/>
      <c r="AS56" s="17"/>
      <c r="AU56" s="17"/>
      <c r="AV56" s="17"/>
      <c r="AX56" s="17"/>
      <c r="AZ56" s="17"/>
      <c r="BA56" s="17"/>
      <c r="BC56" s="17"/>
      <c r="BE56" s="17"/>
      <c r="BF56" s="17"/>
      <c r="BG56" s="17"/>
      <c r="BH56" s="17"/>
      <c r="BI56" s="17"/>
      <c r="BK56" s="17"/>
      <c r="BN56" s="17"/>
      <c r="BO56" s="17"/>
      <c r="BP56" s="17"/>
      <c r="BR56" s="17"/>
      <c r="BT56" s="17"/>
      <c r="BU56" s="17"/>
      <c r="BV56" s="17"/>
      <c r="BW56" s="17"/>
      <c r="BZ56" s="17"/>
      <c r="CA56" s="17"/>
    </row>
    <row r="57" spans="1:79" ht="13.5" x14ac:dyDescent="0.25">
      <c r="A57" s="11">
        <v>52</v>
      </c>
      <c r="B57" s="4" t="s">
        <v>64</v>
      </c>
      <c r="C57" s="16">
        <v>12026691.5</v>
      </c>
      <c r="D57" s="16">
        <v>1349434.8723801943</v>
      </c>
      <c r="E57" s="16">
        <v>-3287.73</v>
      </c>
      <c r="F57" s="16">
        <f t="shared" si="0"/>
        <v>13372838.642380193</v>
      </c>
      <c r="G57" s="16">
        <v>0</v>
      </c>
      <c r="H57" s="16">
        <v>287289.7</v>
      </c>
      <c r="I57" s="16">
        <v>359914.84257309115</v>
      </c>
      <c r="J57" s="16">
        <v>-70.81</v>
      </c>
      <c r="K57" s="16">
        <f t="shared" si="1"/>
        <v>647133.73257309105</v>
      </c>
      <c r="L57" s="16">
        <v>0</v>
      </c>
      <c r="M57" s="16">
        <v>2155586.0499999998</v>
      </c>
      <c r="N57" s="16">
        <v>211757.15343018618</v>
      </c>
      <c r="O57" s="16">
        <v>-586.98</v>
      </c>
      <c r="P57" s="16">
        <f t="shared" si="2"/>
        <v>2366756.223430186</v>
      </c>
      <c r="Q57" s="16">
        <v>0</v>
      </c>
      <c r="R57" s="16">
        <v>505839.79</v>
      </c>
      <c r="S57" s="16">
        <v>90442.198445926217</v>
      </c>
      <c r="T57" s="16">
        <f t="shared" si="3"/>
        <v>596281.98844592622</v>
      </c>
      <c r="U57" s="16">
        <v>425326.2</v>
      </c>
      <c r="V57" s="16">
        <v>-39786.541167083073</v>
      </c>
      <c r="W57" s="16">
        <v>-180.4</v>
      </c>
      <c r="X57" s="16">
        <f t="shared" si="4"/>
        <v>385359.25883291691</v>
      </c>
      <c r="Y57" s="16">
        <v>0</v>
      </c>
      <c r="Z57" s="16">
        <v>139.85999999999999</v>
      </c>
      <c r="AA57" s="16">
        <v>204607.03</v>
      </c>
      <c r="AB57" s="16">
        <v>87688.73000000001</v>
      </c>
      <c r="AC57" s="16">
        <v>268588.83</v>
      </c>
      <c r="AD57" s="16">
        <v>-83.42</v>
      </c>
      <c r="AE57" s="16">
        <f t="shared" si="5"/>
        <v>268505.41000000003</v>
      </c>
      <c r="AF57" s="16">
        <v>0</v>
      </c>
      <c r="AG57" s="16">
        <v>49546.2</v>
      </c>
      <c r="AH57" s="16">
        <v>67342.83</v>
      </c>
      <c r="AI57" s="16">
        <v>5039.8707524250322</v>
      </c>
      <c r="AJ57" s="16">
        <f t="shared" si="6"/>
        <v>72382.700752425037</v>
      </c>
      <c r="AK57" s="16">
        <v>40.969247574968001</v>
      </c>
      <c r="AL57" s="16">
        <v>1456249</v>
      </c>
      <c r="AM57" s="16">
        <v>2895431.7600000002</v>
      </c>
      <c r="AN57" s="16">
        <f t="shared" si="7"/>
        <v>22402961.505662318</v>
      </c>
      <c r="AP57" s="17"/>
      <c r="AQ57" s="17"/>
      <c r="AR57" s="17"/>
      <c r="AS57" s="17"/>
      <c r="AU57" s="17"/>
      <c r="AV57" s="17"/>
      <c r="AX57" s="17"/>
      <c r="AZ57" s="17"/>
      <c r="BA57" s="17"/>
      <c r="BC57" s="17"/>
      <c r="BE57" s="17"/>
      <c r="BF57" s="17"/>
      <c r="BG57" s="17"/>
      <c r="BH57" s="17"/>
      <c r="BI57" s="17"/>
      <c r="BK57" s="17"/>
      <c r="BN57" s="17"/>
      <c r="BO57" s="17"/>
      <c r="BP57" s="17"/>
      <c r="BR57" s="17"/>
      <c r="BT57" s="17"/>
      <c r="BU57" s="17"/>
      <c r="BV57" s="17"/>
      <c r="BW57" s="17"/>
      <c r="BY57" s="17"/>
      <c r="BZ57" s="17"/>
      <c r="CA57" s="17"/>
    </row>
    <row r="58" spans="1:79" ht="13.5" x14ac:dyDescent="0.25">
      <c r="A58" s="11">
        <v>53</v>
      </c>
      <c r="B58" s="4" t="s">
        <v>65</v>
      </c>
      <c r="C58" s="16">
        <v>3863996.5</v>
      </c>
      <c r="D58" s="16">
        <v>437568.37506109651</v>
      </c>
      <c r="E58" s="16">
        <v>-1186</v>
      </c>
      <c r="F58" s="16">
        <f t="shared" si="0"/>
        <v>4300378.8750610966</v>
      </c>
      <c r="G58" s="16">
        <v>0</v>
      </c>
      <c r="H58" s="16">
        <v>92479.63</v>
      </c>
      <c r="I58" s="16">
        <v>114221.37284149276</v>
      </c>
      <c r="J58" s="16">
        <v>-25.54</v>
      </c>
      <c r="K58" s="16">
        <f t="shared" si="1"/>
        <v>206675.46284149276</v>
      </c>
      <c r="L58" s="16">
        <v>0</v>
      </c>
      <c r="M58" s="16">
        <v>692610.11</v>
      </c>
      <c r="N58" s="16">
        <v>68664.472388041278</v>
      </c>
      <c r="O58" s="16">
        <v>-211.74</v>
      </c>
      <c r="P58" s="16">
        <f t="shared" si="2"/>
        <v>761062.84238804132</v>
      </c>
      <c r="Q58" s="16">
        <v>0</v>
      </c>
      <c r="R58" s="16">
        <v>0</v>
      </c>
      <c r="S58" s="16">
        <v>0</v>
      </c>
      <c r="T58" s="16">
        <f t="shared" si="3"/>
        <v>0</v>
      </c>
      <c r="U58" s="16">
        <v>136548.45000000001</v>
      </c>
      <c r="V58" s="16">
        <v>-12901.202217395343</v>
      </c>
      <c r="W58" s="16">
        <v>-65.08</v>
      </c>
      <c r="X58" s="16">
        <f t="shared" si="4"/>
        <v>123582.16778260467</v>
      </c>
      <c r="Y58" s="16">
        <v>0</v>
      </c>
      <c r="Z58" s="16">
        <v>45.05</v>
      </c>
      <c r="AA58" s="16">
        <v>42624.380000000005</v>
      </c>
      <c r="AB58" s="16">
        <v>18267.59</v>
      </c>
      <c r="AC58" s="16">
        <v>86289.81</v>
      </c>
      <c r="AD58" s="16">
        <v>-30.09</v>
      </c>
      <c r="AE58" s="16">
        <f t="shared" si="5"/>
        <v>86259.72</v>
      </c>
      <c r="AF58" s="16">
        <v>0</v>
      </c>
      <c r="AG58" s="16">
        <v>15949.11</v>
      </c>
      <c r="AH58" s="16">
        <v>21544.55</v>
      </c>
      <c r="AI58" s="16">
        <v>1605.1020439372173</v>
      </c>
      <c r="AJ58" s="16">
        <f t="shared" si="6"/>
        <v>23149.652043937218</v>
      </c>
      <c r="AK58" s="16">
        <v>13.047956062782713</v>
      </c>
      <c r="AL58" s="16">
        <v>0</v>
      </c>
      <c r="AM58" s="16">
        <v>1063191.03</v>
      </c>
      <c r="AN58" s="16">
        <f t="shared" si="7"/>
        <v>6641198.9280732349</v>
      </c>
      <c r="AP58" s="17"/>
      <c r="AQ58" s="17"/>
      <c r="AR58" s="17"/>
      <c r="AS58" s="17"/>
      <c r="AU58" s="17"/>
      <c r="AV58" s="17"/>
      <c r="AX58" s="17"/>
      <c r="AZ58" s="17"/>
      <c r="BA58" s="17"/>
      <c r="BC58" s="17"/>
      <c r="BH58" s="17"/>
      <c r="BI58" s="17"/>
      <c r="BK58" s="17"/>
      <c r="BN58" s="17"/>
      <c r="BO58" s="17"/>
      <c r="BP58" s="17"/>
      <c r="BR58" s="17"/>
      <c r="BT58" s="17"/>
      <c r="BU58" s="17"/>
      <c r="BV58" s="17"/>
      <c r="BW58" s="17"/>
      <c r="BZ58" s="17"/>
      <c r="CA58" s="17"/>
    </row>
    <row r="59" spans="1:79" ht="13.5" x14ac:dyDescent="0.25">
      <c r="A59" s="11">
        <v>54</v>
      </c>
      <c r="B59" s="4" t="s">
        <v>66</v>
      </c>
      <c r="C59" s="16">
        <v>6845188.9500000002</v>
      </c>
      <c r="D59" s="16">
        <v>773451.48793768708</v>
      </c>
      <c r="E59" s="16">
        <v>-2045.65</v>
      </c>
      <c r="F59" s="16">
        <f t="shared" si="0"/>
        <v>7616594.7879376868</v>
      </c>
      <c r="G59" s="16">
        <v>0</v>
      </c>
      <c r="H59" s="16">
        <v>163754.63</v>
      </c>
      <c r="I59" s="16">
        <v>202950.39653292246</v>
      </c>
      <c r="J59" s="16">
        <v>-44.06</v>
      </c>
      <c r="K59" s="16">
        <f t="shared" si="1"/>
        <v>366660.96653292247</v>
      </c>
      <c r="L59" s="16">
        <v>0</v>
      </c>
      <c r="M59" s="16">
        <v>1226957.76</v>
      </c>
      <c r="N59" s="16">
        <v>121372.2045830468</v>
      </c>
      <c r="O59" s="16">
        <v>-365.22</v>
      </c>
      <c r="P59" s="16">
        <f t="shared" si="2"/>
        <v>1347964.7445830468</v>
      </c>
      <c r="Q59" s="16">
        <v>0</v>
      </c>
      <c r="R59" s="16">
        <v>175385.07</v>
      </c>
      <c r="S59" s="16">
        <v>31358.173977546674</v>
      </c>
      <c r="T59" s="16">
        <f t="shared" si="3"/>
        <v>206743.24397754669</v>
      </c>
      <c r="U59" s="16">
        <v>241943.56</v>
      </c>
      <c r="V59" s="16">
        <v>-22804.330979898055</v>
      </c>
      <c r="W59" s="16">
        <v>-112.25</v>
      </c>
      <c r="X59" s="16">
        <f t="shared" si="4"/>
        <v>219026.97902010195</v>
      </c>
      <c r="Y59" s="16">
        <v>0</v>
      </c>
      <c r="Z59" s="16">
        <v>79.77</v>
      </c>
      <c r="AA59" s="16">
        <v>64174.240000000005</v>
      </c>
      <c r="AB59" s="16">
        <v>27503.26</v>
      </c>
      <c r="AC59" s="16">
        <v>152866.66</v>
      </c>
      <c r="AD59" s="16">
        <v>-51.9</v>
      </c>
      <c r="AE59" s="16">
        <f t="shared" si="5"/>
        <v>152814.76</v>
      </c>
      <c r="AF59" s="16">
        <v>0</v>
      </c>
      <c r="AG59" s="16">
        <v>28241.24</v>
      </c>
      <c r="AH59" s="16">
        <v>38205.990000000005</v>
      </c>
      <c r="AI59" s="16">
        <v>2849.5261034486489</v>
      </c>
      <c r="AJ59" s="16">
        <f t="shared" si="6"/>
        <v>41055.516103448652</v>
      </c>
      <c r="AK59" s="16">
        <v>23.163896551351023</v>
      </c>
      <c r="AL59" s="16">
        <v>0</v>
      </c>
      <c r="AM59" s="16">
        <v>1253227.77</v>
      </c>
      <c r="AN59" s="16">
        <f t="shared" si="7"/>
        <v>11324110.442051303</v>
      </c>
      <c r="AP59" s="17"/>
      <c r="AQ59" s="17"/>
      <c r="AR59" s="17"/>
      <c r="AS59" s="17"/>
      <c r="AU59" s="17"/>
      <c r="AV59" s="17"/>
      <c r="AX59" s="17"/>
      <c r="AZ59" s="17"/>
      <c r="BA59" s="17"/>
      <c r="BC59" s="17"/>
      <c r="BE59" s="17"/>
      <c r="BF59" s="17"/>
      <c r="BG59" s="17"/>
      <c r="BH59" s="17"/>
      <c r="BI59" s="17"/>
      <c r="BK59" s="17"/>
      <c r="BN59" s="17"/>
      <c r="BO59" s="17"/>
      <c r="BP59" s="17"/>
      <c r="BR59" s="17"/>
      <c r="BT59" s="17"/>
      <c r="BU59" s="17"/>
      <c r="BV59" s="17"/>
      <c r="BW59" s="17"/>
      <c r="BZ59" s="17"/>
      <c r="CA59" s="17"/>
    </row>
    <row r="60" spans="1:79" ht="13.5" x14ac:dyDescent="0.25">
      <c r="A60" s="11">
        <v>55</v>
      </c>
      <c r="B60" s="4" t="s">
        <v>67</v>
      </c>
      <c r="C60" s="16">
        <v>5774804.1900000004</v>
      </c>
      <c r="D60" s="16">
        <v>645079.34484769532</v>
      </c>
      <c r="E60" s="16">
        <v>-1485.86</v>
      </c>
      <c r="F60" s="16">
        <f t="shared" si="0"/>
        <v>6418397.674847695</v>
      </c>
      <c r="G60" s="16">
        <v>0</v>
      </c>
      <c r="H60" s="16">
        <v>137819.47</v>
      </c>
      <c r="I60" s="16">
        <v>173830.43562244045</v>
      </c>
      <c r="J60" s="16">
        <v>-32</v>
      </c>
      <c r="K60" s="16">
        <f t="shared" si="1"/>
        <v>311617.90562244045</v>
      </c>
      <c r="L60" s="16">
        <v>0</v>
      </c>
      <c r="M60" s="16">
        <v>1035000.8300000001</v>
      </c>
      <c r="N60" s="16">
        <v>101227.68323054809</v>
      </c>
      <c r="O60" s="16">
        <v>-265.27999999999997</v>
      </c>
      <c r="P60" s="16">
        <f t="shared" si="2"/>
        <v>1135963.2332305482</v>
      </c>
      <c r="Q60" s="16">
        <v>0</v>
      </c>
      <c r="R60" s="16">
        <v>742593.62999999989</v>
      </c>
      <c r="S60" s="16">
        <v>132772.87051112633</v>
      </c>
      <c r="T60" s="16">
        <f t="shared" si="3"/>
        <v>875366.50051112624</v>
      </c>
      <c r="U60" s="16">
        <v>204300.38</v>
      </c>
      <c r="V60" s="16">
        <v>-19019.425416617461</v>
      </c>
      <c r="W60" s="16">
        <v>-81.53</v>
      </c>
      <c r="X60" s="16">
        <f t="shared" si="4"/>
        <v>185199.42458338256</v>
      </c>
      <c r="Y60" s="16">
        <v>0</v>
      </c>
      <c r="Z60" s="16">
        <v>67.08</v>
      </c>
      <c r="AA60" s="16">
        <v>139907.37</v>
      </c>
      <c r="AB60" s="16">
        <v>59960.3</v>
      </c>
      <c r="AC60" s="16">
        <v>128969.84000000001</v>
      </c>
      <c r="AD60" s="16">
        <v>-37.700000000000003</v>
      </c>
      <c r="AE60" s="16">
        <f t="shared" si="5"/>
        <v>128932.14000000001</v>
      </c>
      <c r="AF60" s="16">
        <v>0</v>
      </c>
      <c r="AG60" s="16">
        <v>23768.45</v>
      </c>
      <c r="AH60" s="16">
        <v>32401.33</v>
      </c>
      <c r="AI60" s="16">
        <v>2430.085794096472</v>
      </c>
      <c r="AJ60" s="16">
        <f t="shared" si="6"/>
        <v>34831.415794096472</v>
      </c>
      <c r="AK60" s="16">
        <v>19.754205903528177</v>
      </c>
      <c r="AL60" s="16">
        <v>0</v>
      </c>
      <c r="AM60" s="16">
        <v>1945300.3499999999</v>
      </c>
      <c r="AN60" s="16">
        <f t="shared" si="7"/>
        <v>11259331.598795192</v>
      </c>
      <c r="AP60" s="17"/>
      <c r="AQ60" s="17"/>
      <c r="AR60" s="17"/>
      <c r="AS60" s="17"/>
      <c r="AU60" s="17"/>
      <c r="AV60" s="17"/>
      <c r="AX60" s="17"/>
      <c r="AZ60" s="17"/>
      <c r="BA60" s="17"/>
      <c r="BC60" s="17"/>
      <c r="BE60" s="17"/>
      <c r="BF60" s="17"/>
      <c r="BG60" s="17"/>
      <c r="BH60" s="17"/>
      <c r="BI60" s="17"/>
      <c r="BK60" s="17"/>
      <c r="BN60" s="17"/>
      <c r="BO60" s="17"/>
      <c r="BP60" s="17"/>
      <c r="BR60" s="17"/>
      <c r="BT60" s="17"/>
      <c r="BU60" s="17"/>
      <c r="BV60" s="17"/>
      <c r="BW60" s="17"/>
      <c r="BZ60" s="17"/>
      <c r="CA60" s="17"/>
    </row>
    <row r="61" spans="1:79" ht="13.5" x14ac:dyDescent="0.25">
      <c r="A61" s="11">
        <v>56</v>
      </c>
      <c r="B61" s="4" t="s">
        <v>68</v>
      </c>
      <c r="C61" s="16">
        <v>4090871.3899999997</v>
      </c>
      <c r="D61" s="16">
        <v>464866.02523396921</v>
      </c>
      <c r="E61" s="16">
        <v>-1307.5</v>
      </c>
      <c r="F61" s="16">
        <f t="shared" si="0"/>
        <v>4554429.9152339688</v>
      </c>
      <c r="G61" s="16">
        <v>0</v>
      </c>
      <c r="H61" s="16">
        <v>97980.67</v>
      </c>
      <c r="I61" s="16">
        <v>120362.42163303566</v>
      </c>
      <c r="J61" s="16">
        <v>-28.16</v>
      </c>
      <c r="K61" s="16">
        <f t="shared" si="1"/>
        <v>218314.93163303565</v>
      </c>
      <c r="L61" s="16">
        <v>0</v>
      </c>
      <c r="M61" s="16">
        <v>733297.76</v>
      </c>
      <c r="N61" s="16">
        <v>72948.097195917115</v>
      </c>
      <c r="O61" s="16">
        <v>-233.44</v>
      </c>
      <c r="P61" s="16">
        <f t="shared" si="2"/>
        <v>806012.41719591722</v>
      </c>
      <c r="Q61" s="16">
        <v>0</v>
      </c>
      <c r="R61" s="16">
        <v>41858.199999999997</v>
      </c>
      <c r="S61" s="16">
        <v>7484.0854022534286</v>
      </c>
      <c r="T61" s="16">
        <f t="shared" si="3"/>
        <v>49342.285402253423</v>
      </c>
      <c r="U61" s="16">
        <v>144524.91</v>
      </c>
      <c r="V61" s="16">
        <v>-13706.042157874987</v>
      </c>
      <c r="W61" s="16">
        <v>-71.739999999999995</v>
      </c>
      <c r="X61" s="16">
        <f t="shared" si="4"/>
        <v>130747.12784212502</v>
      </c>
      <c r="Y61" s="16">
        <v>0</v>
      </c>
      <c r="Z61" s="16">
        <v>47.75</v>
      </c>
      <c r="AA61" s="16">
        <v>17338.3</v>
      </c>
      <c r="AB61" s="16">
        <v>7430.7000000000007</v>
      </c>
      <c r="AC61" s="16">
        <v>91354.81</v>
      </c>
      <c r="AD61" s="16">
        <v>-33.18</v>
      </c>
      <c r="AE61" s="16">
        <f t="shared" si="5"/>
        <v>91321.63</v>
      </c>
      <c r="AF61" s="16">
        <v>0</v>
      </c>
      <c r="AG61" s="16">
        <v>16897.82</v>
      </c>
      <c r="AH61" s="16">
        <v>22772.86</v>
      </c>
      <c r="AI61" s="16">
        <v>1693.7018655432505</v>
      </c>
      <c r="AJ61" s="16">
        <f t="shared" si="6"/>
        <v>24466.561865543252</v>
      </c>
      <c r="AK61" s="16">
        <v>13.768134456749626</v>
      </c>
      <c r="AL61" s="16">
        <v>451616</v>
      </c>
      <c r="AM61" s="16">
        <v>611202.72</v>
      </c>
      <c r="AN61" s="16">
        <f t="shared" si="7"/>
        <v>6979181.9273073003</v>
      </c>
      <c r="AP61" s="17"/>
      <c r="AQ61" s="17"/>
      <c r="AR61" s="17"/>
      <c r="AS61" s="17"/>
      <c r="AU61" s="17"/>
      <c r="AV61" s="17"/>
      <c r="AX61" s="17"/>
      <c r="AZ61" s="17"/>
      <c r="BA61" s="17"/>
      <c r="BC61" s="17"/>
      <c r="BE61" s="17"/>
      <c r="BF61" s="17"/>
      <c r="BG61" s="17"/>
      <c r="BH61" s="17"/>
      <c r="BI61" s="17"/>
      <c r="BK61" s="17"/>
      <c r="BN61" s="17"/>
      <c r="BO61" s="17"/>
      <c r="BP61" s="17"/>
      <c r="BR61" s="17"/>
      <c r="BT61" s="17"/>
      <c r="BU61" s="17"/>
      <c r="BV61" s="17"/>
      <c r="BW61" s="17"/>
      <c r="BY61" s="17"/>
      <c r="BZ61" s="17"/>
      <c r="CA61" s="17"/>
    </row>
    <row r="62" spans="1:79" ht="13.5" x14ac:dyDescent="0.25">
      <c r="A62" s="11">
        <v>57</v>
      </c>
      <c r="B62" s="4" t="s">
        <v>69</v>
      </c>
      <c r="C62" s="16">
        <v>4010329.91</v>
      </c>
      <c r="D62" s="16">
        <v>455351.3925011977</v>
      </c>
      <c r="E62" s="16">
        <v>-1270.06</v>
      </c>
      <c r="F62" s="16">
        <f t="shared" si="0"/>
        <v>4464411.2425011983</v>
      </c>
      <c r="G62" s="16">
        <v>0</v>
      </c>
      <c r="H62" s="16">
        <v>96035.579999999987</v>
      </c>
      <c r="I62" s="16">
        <v>118120.29848675217</v>
      </c>
      <c r="J62" s="16">
        <v>-27.35</v>
      </c>
      <c r="K62" s="16">
        <f t="shared" si="1"/>
        <v>214128.52848675216</v>
      </c>
      <c r="L62" s="16">
        <v>0</v>
      </c>
      <c r="M62" s="16">
        <v>718855.78</v>
      </c>
      <c r="N62" s="16">
        <v>71455.033999861131</v>
      </c>
      <c r="O62" s="16">
        <v>-226.75</v>
      </c>
      <c r="P62" s="16">
        <f t="shared" si="2"/>
        <v>790084.06399986113</v>
      </c>
      <c r="Q62" s="16">
        <v>0</v>
      </c>
      <c r="R62" s="16">
        <v>44231.909999999996</v>
      </c>
      <c r="S62" s="16">
        <v>7908.4933657241036</v>
      </c>
      <c r="T62" s="16">
        <f t="shared" si="3"/>
        <v>52140.403365724102</v>
      </c>
      <c r="U62" s="16">
        <v>141688.74000000002</v>
      </c>
      <c r="V62" s="16">
        <v>-13425.51411264641</v>
      </c>
      <c r="W62" s="16">
        <v>-69.69</v>
      </c>
      <c r="X62" s="16">
        <f t="shared" si="4"/>
        <v>128193.5358873536</v>
      </c>
      <c r="Y62" s="16">
        <v>0</v>
      </c>
      <c r="Z62" s="16">
        <v>46.8</v>
      </c>
      <c r="AA62" s="16">
        <v>18322.39</v>
      </c>
      <c r="AB62" s="16">
        <v>7852.46</v>
      </c>
      <c r="AC62" s="16">
        <v>89556.55</v>
      </c>
      <c r="AD62" s="16">
        <v>-32.229999999999997</v>
      </c>
      <c r="AE62" s="16">
        <f t="shared" si="5"/>
        <v>89524.32</v>
      </c>
      <c r="AF62" s="16">
        <v>0</v>
      </c>
      <c r="AG62" s="16">
        <v>16562.37</v>
      </c>
      <c r="AH62" s="16">
        <v>22332.79</v>
      </c>
      <c r="AI62" s="16">
        <v>1661.6325701762221</v>
      </c>
      <c r="AJ62" s="16">
        <f t="shared" si="6"/>
        <v>23994.422570176223</v>
      </c>
      <c r="AK62" s="16">
        <v>13.507429823777992</v>
      </c>
      <c r="AL62" s="16">
        <v>0</v>
      </c>
      <c r="AM62" s="16">
        <v>643761.78</v>
      </c>
      <c r="AN62" s="16">
        <f t="shared" si="7"/>
        <v>6449035.8242408903</v>
      </c>
      <c r="AP62" s="17"/>
      <c r="AQ62" s="17"/>
      <c r="AR62" s="17"/>
      <c r="AS62" s="17"/>
      <c r="AU62" s="17"/>
      <c r="AV62" s="17"/>
      <c r="AX62" s="17"/>
      <c r="AZ62" s="17"/>
      <c r="BA62" s="17"/>
      <c r="BC62" s="17"/>
      <c r="BE62" s="17"/>
      <c r="BF62" s="17"/>
      <c r="BG62" s="17"/>
      <c r="BH62" s="17"/>
      <c r="BI62" s="17"/>
      <c r="BK62" s="17"/>
      <c r="BN62" s="17"/>
      <c r="BO62" s="17"/>
      <c r="BP62" s="17"/>
      <c r="BR62" s="17"/>
      <c r="BT62" s="17"/>
      <c r="BU62" s="17"/>
      <c r="BV62" s="17"/>
      <c r="BW62" s="17"/>
      <c r="BZ62" s="17"/>
      <c r="CA62" s="17"/>
    </row>
    <row r="63" spans="1:79" ht="13.5" x14ac:dyDescent="0.25">
      <c r="A63" s="11">
        <v>58</v>
      </c>
      <c r="B63" s="4" t="s">
        <v>70</v>
      </c>
      <c r="C63" s="16">
        <v>4218047.5199999996</v>
      </c>
      <c r="D63" s="16">
        <v>475611.65473373974</v>
      </c>
      <c r="E63" s="16">
        <v>-1228.44</v>
      </c>
      <c r="F63" s="16">
        <f t="shared" si="0"/>
        <v>4692430.7347337389</v>
      </c>
      <c r="G63" s="16">
        <v>0</v>
      </c>
      <c r="H63" s="16">
        <v>100862.61</v>
      </c>
      <c r="I63" s="16">
        <v>125409.28179449581</v>
      </c>
      <c r="J63" s="16">
        <v>-26.46</v>
      </c>
      <c r="K63" s="16">
        <f t="shared" si="1"/>
        <v>226245.43179449582</v>
      </c>
      <c r="L63" s="16">
        <v>0</v>
      </c>
      <c r="M63" s="16">
        <v>756045.92</v>
      </c>
      <c r="N63" s="16">
        <v>74634.331901467056</v>
      </c>
      <c r="O63" s="16">
        <v>-219.32</v>
      </c>
      <c r="P63" s="16">
        <f t="shared" si="2"/>
        <v>830460.93190146715</v>
      </c>
      <c r="Q63" s="16">
        <v>0</v>
      </c>
      <c r="R63" s="16">
        <v>0</v>
      </c>
      <c r="S63" s="16">
        <v>0</v>
      </c>
      <c r="T63" s="16">
        <f t="shared" si="3"/>
        <v>0</v>
      </c>
      <c r="U63" s="16">
        <v>149112.49</v>
      </c>
      <c r="V63" s="16">
        <v>-14022.864732427801</v>
      </c>
      <c r="W63" s="16">
        <v>-67.41</v>
      </c>
      <c r="X63" s="16">
        <f t="shared" si="4"/>
        <v>135022.21526757217</v>
      </c>
      <c r="Y63" s="16">
        <v>0</v>
      </c>
      <c r="Z63" s="16">
        <v>49.120000000000005</v>
      </c>
      <c r="AA63" s="16">
        <v>22483.920000000002</v>
      </c>
      <c r="AB63" s="16">
        <v>9635.9699999999993</v>
      </c>
      <c r="AC63" s="16">
        <v>94198.31</v>
      </c>
      <c r="AD63" s="16">
        <v>-31.17</v>
      </c>
      <c r="AE63" s="16">
        <f t="shared" si="5"/>
        <v>94167.14</v>
      </c>
      <c r="AF63" s="16">
        <v>0</v>
      </c>
      <c r="AG63" s="16">
        <v>17394.849999999999</v>
      </c>
      <c r="AH63" s="16">
        <v>23565.46</v>
      </c>
      <c r="AI63" s="16">
        <v>1759.3978337883707</v>
      </c>
      <c r="AJ63" s="16">
        <f t="shared" si="6"/>
        <v>25324.85783378837</v>
      </c>
      <c r="AK63" s="16">
        <v>14.302166211629329</v>
      </c>
      <c r="AL63" s="16">
        <v>263688</v>
      </c>
      <c r="AM63" s="16">
        <v>605203.11</v>
      </c>
      <c r="AN63" s="16">
        <f t="shared" si="7"/>
        <v>6922120.5836972743</v>
      </c>
      <c r="AP63" s="17"/>
      <c r="AQ63" s="17"/>
      <c r="AR63" s="17"/>
      <c r="AS63" s="17"/>
      <c r="AU63" s="17"/>
      <c r="AV63" s="17"/>
      <c r="AX63" s="17"/>
      <c r="AZ63" s="17"/>
      <c r="BA63" s="17"/>
      <c r="BC63" s="17"/>
      <c r="BH63" s="17"/>
      <c r="BI63" s="17"/>
      <c r="BK63" s="17"/>
      <c r="BN63" s="17"/>
      <c r="BO63" s="17"/>
      <c r="BP63" s="17"/>
      <c r="BR63" s="17"/>
      <c r="BT63" s="17"/>
      <c r="BU63" s="17"/>
      <c r="BV63" s="17"/>
      <c r="BW63" s="17"/>
      <c r="BY63" s="17"/>
      <c r="BZ63" s="17"/>
      <c r="CA63" s="17"/>
    </row>
    <row r="64" spans="1:79" ht="13.5" x14ac:dyDescent="0.25">
      <c r="A64" s="11">
        <v>59</v>
      </c>
      <c r="B64" s="4" t="s">
        <v>71</v>
      </c>
      <c r="C64" s="16">
        <v>7799373.0800000001</v>
      </c>
      <c r="D64" s="16">
        <v>883877.3011188719</v>
      </c>
      <c r="E64" s="16">
        <v>-2415.13</v>
      </c>
      <c r="F64" s="16">
        <f t="shared" si="0"/>
        <v>8680835.2511188705</v>
      </c>
      <c r="G64" s="16">
        <v>0</v>
      </c>
      <c r="H64" s="16">
        <v>186696.76</v>
      </c>
      <c r="I64" s="16">
        <v>230321.3084934217</v>
      </c>
      <c r="J64" s="16">
        <v>-52.01</v>
      </c>
      <c r="K64" s="16">
        <f t="shared" si="1"/>
        <v>416966.0584934217</v>
      </c>
      <c r="L64" s="16">
        <v>0</v>
      </c>
      <c r="M64" s="16">
        <v>1398023.48</v>
      </c>
      <c r="N64" s="16">
        <v>138700.5368672247</v>
      </c>
      <c r="O64" s="16">
        <v>-431.19</v>
      </c>
      <c r="P64" s="16">
        <f t="shared" si="2"/>
        <v>1536292.8268672246</v>
      </c>
      <c r="Q64" s="16">
        <v>0</v>
      </c>
      <c r="R64" s="16">
        <v>108536.58</v>
      </c>
      <c r="S64" s="16">
        <v>19405.921554574055</v>
      </c>
      <c r="T64" s="16">
        <f t="shared" si="3"/>
        <v>127942.50155457406</v>
      </c>
      <c r="U64" s="16">
        <v>275602.61</v>
      </c>
      <c r="V64" s="16">
        <v>-26060.109566894589</v>
      </c>
      <c r="W64" s="16">
        <v>-132.52000000000001</v>
      </c>
      <c r="X64" s="16">
        <f t="shared" si="4"/>
        <v>249409.9804331054</v>
      </c>
      <c r="Y64" s="16">
        <v>0</v>
      </c>
      <c r="Z64" s="16">
        <v>90.960000000000008</v>
      </c>
      <c r="AA64" s="16">
        <v>41732.03</v>
      </c>
      <c r="AB64" s="16">
        <v>17885.16</v>
      </c>
      <c r="AC64" s="16">
        <v>174173.03</v>
      </c>
      <c r="AD64" s="16">
        <v>-61.28</v>
      </c>
      <c r="AE64" s="16">
        <f t="shared" si="5"/>
        <v>174111.75</v>
      </c>
      <c r="AF64" s="16">
        <v>0</v>
      </c>
      <c r="AG64" s="16">
        <v>32197.87</v>
      </c>
      <c r="AH64" s="16">
        <v>43472.08</v>
      </c>
      <c r="AI64" s="16">
        <v>3237.5518532573324</v>
      </c>
      <c r="AJ64" s="16">
        <f t="shared" si="6"/>
        <v>46709.631853257335</v>
      </c>
      <c r="AK64" s="16">
        <v>26.31814674266743</v>
      </c>
      <c r="AL64" s="16">
        <v>1485385</v>
      </c>
      <c r="AM64" s="16">
        <v>1194445.17</v>
      </c>
      <c r="AN64" s="16">
        <f t="shared" si="7"/>
        <v>14004030.508467197</v>
      </c>
      <c r="AP64" s="17"/>
      <c r="AQ64" s="17"/>
      <c r="AR64" s="17"/>
      <c r="AS64" s="17"/>
      <c r="AU64" s="17"/>
      <c r="AV64" s="17"/>
      <c r="AX64" s="17"/>
      <c r="AZ64" s="17"/>
      <c r="BA64" s="17"/>
      <c r="BC64" s="17"/>
      <c r="BE64" s="17"/>
      <c r="BF64" s="17"/>
      <c r="BG64" s="17"/>
      <c r="BH64" s="17"/>
      <c r="BI64" s="17"/>
      <c r="BK64" s="17"/>
      <c r="BN64" s="17"/>
      <c r="BO64" s="17"/>
      <c r="BP64" s="17"/>
      <c r="BR64" s="17"/>
      <c r="BT64" s="17"/>
      <c r="BU64" s="17"/>
      <c r="BV64" s="17"/>
      <c r="BW64" s="17"/>
      <c r="BY64" s="17"/>
      <c r="BZ64" s="17"/>
      <c r="CA64" s="17"/>
    </row>
    <row r="65" spans="1:79" ht="13.5" x14ac:dyDescent="0.25">
      <c r="A65" s="11">
        <v>60</v>
      </c>
      <c r="B65" s="4" t="s">
        <v>72</v>
      </c>
      <c r="C65" s="16">
        <v>12314087.529999999</v>
      </c>
      <c r="D65" s="16">
        <v>1389974.2642804114</v>
      </c>
      <c r="E65" s="16">
        <v>-3634.17</v>
      </c>
      <c r="F65" s="16">
        <f t="shared" si="0"/>
        <v>13700427.62428041</v>
      </c>
      <c r="G65" s="16">
        <v>0</v>
      </c>
      <c r="H65" s="16">
        <v>294522.02</v>
      </c>
      <c r="I65" s="16">
        <v>365595.35365516914</v>
      </c>
      <c r="J65" s="16">
        <v>-78.27</v>
      </c>
      <c r="K65" s="16">
        <f t="shared" si="1"/>
        <v>660039.10365516914</v>
      </c>
      <c r="L65" s="16">
        <v>0</v>
      </c>
      <c r="M65" s="16">
        <v>2207205.44</v>
      </c>
      <c r="N65" s="16">
        <v>218118.70996491465</v>
      </c>
      <c r="O65" s="16">
        <v>-648.83000000000004</v>
      </c>
      <c r="P65" s="16">
        <f t="shared" si="2"/>
        <v>2424675.3199649146</v>
      </c>
      <c r="Q65" s="16">
        <v>0</v>
      </c>
      <c r="R65" s="16">
        <v>144034.35</v>
      </c>
      <c r="S65" s="16">
        <v>25752.784611360286</v>
      </c>
      <c r="T65" s="16">
        <f t="shared" si="3"/>
        <v>169787.13461136029</v>
      </c>
      <c r="U65" s="16">
        <v>435278.31</v>
      </c>
      <c r="V65" s="16">
        <v>-40981.798691354372</v>
      </c>
      <c r="W65" s="16">
        <v>-199.41</v>
      </c>
      <c r="X65" s="16">
        <f t="shared" si="4"/>
        <v>394097.10130864562</v>
      </c>
      <c r="Y65" s="16">
        <v>0</v>
      </c>
      <c r="Z65" s="16">
        <v>143.45999999999998</v>
      </c>
      <c r="AA65" s="16">
        <v>96590.790000000008</v>
      </c>
      <c r="AB65" s="16">
        <v>41396.050000000003</v>
      </c>
      <c r="AC65" s="16">
        <v>274999.36</v>
      </c>
      <c r="AD65" s="16">
        <v>-92.21</v>
      </c>
      <c r="AE65" s="16">
        <f t="shared" si="5"/>
        <v>274907.14999999997</v>
      </c>
      <c r="AF65" s="16">
        <v>0</v>
      </c>
      <c r="AG65" s="16">
        <v>50793.49</v>
      </c>
      <c r="AH65" s="16">
        <v>68762.700000000012</v>
      </c>
      <c r="AI65" s="16">
        <v>5131.1189402239606</v>
      </c>
      <c r="AJ65" s="16">
        <f t="shared" si="6"/>
        <v>73893.818940223966</v>
      </c>
      <c r="AK65" s="16">
        <v>41.711059776039484</v>
      </c>
      <c r="AL65" s="16">
        <v>473179</v>
      </c>
      <c r="AM65" s="16">
        <v>1852941.42</v>
      </c>
      <c r="AN65" s="16">
        <f t="shared" si="7"/>
        <v>20212913.173820496</v>
      </c>
      <c r="AP65" s="17"/>
      <c r="AQ65" s="17"/>
      <c r="AR65" s="17"/>
      <c r="AS65" s="17"/>
      <c r="AU65" s="17"/>
      <c r="AV65" s="17"/>
      <c r="AX65" s="17"/>
      <c r="AZ65" s="17"/>
      <c r="BA65" s="17"/>
      <c r="BC65" s="17"/>
      <c r="BE65" s="17"/>
      <c r="BF65" s="17"/>
      <c r="BG65" s="17"/>
      <c r="BH65" s="17"/>
      <c r="BI65" s="17"/>
      <c r="BK65" s="17"/>
      <c r="BN65" s="17"/>
      <c r="BO65" s="17"/>
      <c r="BP65" s="17"/>
      <c r="BR65" s="17"/>
      <c r="BT65" s="17"/>
      <c r="BU65" s="17"/>
      <c r="BV65" s="17"/>
      <c r="BW65" s="17"/>
      <c r="BY65" s="17"/>
      <c r="BZ65" s="17"/>
      <c r="CA65" s="17"/>
    </row>
    <row r="66" spans="1:79" ht="13.5" x14ac:dyDescent="0.25">
      <c r="A66" s="11">
        <v>61</v>
      </c>
      <c r="B66" s="4" t="s">
        <v>73</v>
      </c>
      <c r="C66" s="16">
        <v>4148445.2600000002</v>
      </c>
      <c r="D66" s="16">
        <v>467021.32126909064</v>
      </c>
      <c r="E66" s="16">
        <v>-1184.19</v>
      </c>
      <c r="F66" s="16">
        <f t="shared" si="0"/>
        <v>4614282.3912690906</v>
      </c>
      <c r="G66" s="16">
        <v>0</v>
      </c>
      <c r="H66" s="16">
        <v>99165.41</v>
      </c>
      <c r="I66" s="16">
        <v>123601.27065812409</v>
      </c>
      <c r="J66" s="16">
        <v>-25.5</v>
      </c>
      <c r="K66" s="16">
        <f t="shared" si="1"/>
        <v>222741.1806581241</v>
      </c>
      <c r="L66" s="16">
        <v>0</v>
      </c>
      <c r="M66" s="16">
        <v>743560.65</v>
      </c>
      <c r="N66" s="16">
        <v>73286.312372164684</v>
      </c>
      <c r="O66" s="16">
        <v>-211.42</v>
      </c>
      <c r="P66" s="16">
        <f t="shared" si="2"/>
        <v>816635.54237216467</v>
      </c>
      <c r="Q66" s="16">
        <v>0</v>
      </c>
      <c r="R66" s="16">
        <v>75676.81</v>
      </c>
      <c r="S66" s="16">
        <v>13530.721415178341</v>
      </c>
      <c r="T66" s="16">
        <f t="shared" si="3"/>
        <v>89207.531415178339</v>
      </c>
      <c r="U66" s="16">
        <v>146670.93</v>
      </c>
      <c r="V66" s="16">
        <v>-13769.588592151846</v>
      </c>
      <c r="W66" s="16">
        <v>-64.98</v>
      </c>
      <c r="X66" s="16">
        <f t="shared" si="4"/>
        <v>132836.36140784813</v>
      </c>
      <c r="Y66" s="16">
        <v>0</v>
      </c>
      <c r="Z66" s="16">
        <v>48.29</v>
      </c>
      <c r="AA66" s="16">
        <v>31615.93</v>
      </c>
      <c r="AB66" s="16">
        <v>13549.68</v>
      </c>
      <c r="AC66" s="16">
        <v>92644.64</v>
      </c>
      <c r="AD66" s="16">
        <v>-30.05</v>
      </c>
      <c r="AE66" s="16">
        <f t="shared" si="5"/>
        <v>92614.59</v>
      </c>
      <c r="AF66" s="16">
        <v>0</v>
      </c>
      <c r="AG66" s="16">
        <v>17102.14</v>
      </c>
      <c r="AH66" s="16">
        <v>23193.56</v>
      </c>
      <c r="AI66" s="16">
        <v>1732.9726030045206</v>
      </c>
      <c r="AJ66" s="16">
        <f t="shared" si="6"/>
        <v>24926.532603004522</v>
      </c>
      <c r="AK66" s="16">
        <v>14.08739699547926</v>
      </c>
      <c r="AL66" s="16">
        <v>227614</v>
      </c>
      <c r="AM66" s="16">
        <v>790981.92</v>
      </c>
      <c r="AN66" s="16">
        <f t="shared" si="7"/>
        <v>7074170.1771224048</v>
      </c>
      <c r="AP66" s="17"/>
      <c r="AQ66" s="17"/>
      <c r="AR66" s="17"/>
      <c r="AS66" s="17"/>
      <c r="AU66" s="17"/>
      <c r="AV66" s="17"/>
      <c r="AX66" s="17"/>
      <c r="AZ66" s="17"/>
      <c r="BA66" s="17"/>
      <c r="BC66" s="17"/>
      <c r="BE66" s="17"/>
      <c r="BF66" s="17"/>
      <c r="BG66" s="17"/>
      <c r="BH66" s="17"/>
      <c r="BI66" s="17"/>
      <c r="BK66" s="17"/>
      <c r="BN66" s="17"/>
      <c r="BO66" s="17"/>
      <c r="BP66" s="17"/>
      <c r="BR66" s="17"/>
      <c r="BT66" s="17"/>
      <c r="BU66" s="17"/>
      <c r="BV66" s="17"/>
      <c r="BW66" s="17"/>
      <c r="BY66" s="17"/>
      <c r="BZ66" s="17"/>
      <c r="CA66" s="17"/>
    </row>
    <row r="67" spans="1:79" ht="13.5" x14ac:dyDescent="0.25">
      <c r="A67" s="11">
        <v>62</v>
      </c>
      <c r="B67" s="4" t="s">
        <v>74</v>
      </c>
      <c r="C67" s="16">
        <v>5136490.8900000006</v>
      </c>
      <c r="D67" s="16">
        <v>580308.23176163551</v>
      </c>
      <c r="E67" s="16">
        <v>-1532.62</v>
      </c>
      <c r="F67" s="16">
        <f t="shared" si="0"/>
        <v>5715266.5017616358</v>
      </c>
      <c r="G67" s="16">
        <v>0</v>
      </c>
      <c r="H67" s="16">
        <v>122874.88</v>
      </c>
      <c r="I67" s="16">
        <v>152315.94325577968</v>
      </c>
      <c r="J67" s="16">
        <v>-33.01</v>
      </c>
      <c r="K67" s="16">
        <f t="shared" si="1"/>
        <v>275157.81325577968</v>
      </c>
      <c r="L67" s="16">
        <v>0</v>
      </c>
      <c r="M67" s="16">
        <v>920683.24</v>
      </c>
      <c r="N67" s="16">
        <v>91063.616173783623</v>
      </c>
      <c r="O67" s="16">
        <v>-273.63</v>
      </c>
      <c r="P67" s="16">
        <f t="shared" si="2"/>
        <v>1011473.2261737837</v>
      </c>
      <c r="Q67" s="16">
        <v>0</v>
      </c>
      <c r="R67" s="16">
        <v>0</v>
      </c>
      <c r="S67" s="16">
        <v>0</v>
      </c>
      <c r="T67" s="16">
        <f t="shared" si="3"/>
        <v>0</v>
      </c>
      <c r="U67" s="16">
        <v>181551.44</v>
      </c>
      <c r="V67" s="16">
        <v>-17109.723355419912</v>
      </c>
      <c r="W67" s="16">
        <v>-84.1</v>
      </c>
      <c r="X67" s="16">
        <f t="shared" si="4"/>
        <v>164357.61664458009</v>
      </c>
      <c r="Y67" s="16">
        <v>0</v>
      </c>
      <c r="Z67" s="16">
        <v>59.86</v>
      </c>
      <c r="AA67" s="16">
        <v>28471.85</v>
      </c>
      <c r="AB67" s="16">
        <v>12202.220000000001</v>
      </c>
      <c r="AC67" s="16">
        <v>114708.10999999999</v>
      </c>
      <c r="AD67" s="16">
        <v>-38.89</v>
      </c>
      <c r="AE67" s="16">
        <f t="shared" si="5"/>
        <v>114669.21999999999</v>
      </c>
      <c r="AF67" s="16">
        <v>0</v>
      </c>
      <c r="AG67" s="16">
        <v>21191.1</v>
      </c>
      <c r="AH67" s="16">
        <v>28670.69</v>
      </c>
      <c r="AI67" s="16">
        <v>2138.4861632468633</v>
      </c>
      <c r="AJ67" s="16">
        <f t="shared" si="6"/>
        <v>30809.176163246862</v>
      </c>
      <c r="AK67" s="16">
        <v>17.383836753136798</v>
      </c>
      <c r="AL67" s="16">
        <v>926760</v>
      </c>
      <c r="AM67" s="16">
        <v>909909.45000000007</v>
      </c>
      <c r="AN67" s="16">
        <f t="shared" si="7"/>
        <v>9210345.4178357776</v>
      </c>
      <c r="AP67" s="17"/>
      <c r="AQ67" s="17"/>
      <c r="AR67" s="17"/>
      <c r="AS67" s="17"/>
      <c r="AU67" s="17"/>
      <c r="AV67" s="17"/>
      <c r="AX67" s="17"/>
      <c r="AZ67" s="17"/>
      <c r="BA67" s="17"/>
      <c r="BC67" s="17"/>
      <c r="BH67" s="17"/>
      <c r="BI67" s="17"/>
      <c r="BK67" s="17"/>
      <c r="BN67" s="17"/>
      <c r="BO67" s="17"/>
      <c r="BP67" s="17"/>
      <c r="BR67" s="17"/>
      <c r="BT67" s="17"/>
      <c r="BU67" s="17"/>
      <c r="BV67" s="17"/>
      <c r="BW67" s="17"/>
      <c r="BY67" s="17"/>
      <c r="BZ67" s="17"/>
      <c r="CA67" s="17"/>
    </row>
    <row r="68" spans="1:79" ht="13.5" x14ac:dyDescent="0.25">
      <c r="A68" s="11">
        <v>63</v>
      </c>
      <c r="B68" s="4" t="s">
        <v>75</v>
      </c>
      <c r="C68" s="16">
        <v>13775694.5</v>
      </c>
      <c r="D68" s="16">
        <v>1548693.0126350818</v>
      </c>
      <c r="E68" s="16">
        <v>-3863.22</v>
      </c>
      <c r="F68" s="16">
        <f t="shared" si="0"/>
        <v>15320524.292635081</v>
      </c>
      <c r="G68" s="16">
        <v>0</v>
      </c>
      <c r="H68" s="16">
        <v>329202.75</v>
      </c>
      <c r="I68" s="16">
        <v>411194.67131370585</v>
      </c>
      <c r="J68" s="16">
        <v>-83.2</v>
      </c>
      <c r="K68" s="16">
        <f t="shared" si="1"/>
        <v>740314.2213137059</v>
      </c>
      <c r="L68" s="16">
        <v>0</v>
      </c>
      <c r="M68" s="16">
        <v>2469105.3899999997</v>
      </c>
      <c r="N68" s="16">
        <v>243025.30681927374</v>
      </c>
      <c r="O68" s="16">
        <v>-689.72</v>
      </c>
      <c r="P68" s="16">
        <f t="shared" si="2"/>
        <v>2711440.9768192731</v>
      </c>
      <c r="Q68" s="16">
        <v>0</v>
      </c>
      <c r="R68" s="16">
        <v>696578.39999999991</v>
      </c>
      <c r="S68" s="16">
        <v>124545.52349174549</v>
      </c>
      <c r="T68" s="16">
        <f t="shared" si="3"/>
        <v>821123.92349174537</v>
      </c>
      <c r="U68" s="16">
        <v>487103.06999999995</v>
      </c>
      <c r="V68" s="16">
        <v>-45661.43914281427</v>
      </c>
      <c r="W68" s="16">
        <v>-211.98</v>
      </c>
      <c r="X68" s="16">
        <f t="shared" si="4"/>
        <v>441229.65085718571</v>
      </c>
      <c r="Y68" s="16">
        <v>0</v>
      </c>
      <c r="Z68" s="16">
        <v>160.30000000000001</v>
      </c>
      <c r="AA68" s="16">
        <v>249041.12</v>
      </c>
      <c r="AB68" s="16">
        <v>106731.91</v>
      </c>
      <c r="AC68" s="16">
        <v>307646.01</v>
      </c>
      <c r="AD68" s="16">
        <v>-98.02</v>
      </c>
      <c r="AE68" s="16">
        <f t="shared" si="5"/>
        <v>307547.99</v>
      </c>
      <c r="AF68" s="16">
        <v>0</v>
      </c>
      <c r="AG68" s="16">
        <v>56774.559999999998</v>
      </c>
      <c r="AH68" s="16">
        <v>77067.45</v>
      </c>
      <c r="AI68" s="16">
        <v>5762.18894729971</v>
      </c>
      <c r="AJ68" s="16">
        <f t="shared" si="6"/>
        <v>82829.638947299711</v>
      </c>
      <c r="AK68" s="16">
        <v>46.841052700289993</v>
      </c>
      <c r="AL68" s="16">
        <v>674961</v>
      </c>
      <c r="AM68" s="16">
        <v>3772655.7299999995</v>
      </c>
      <c r="AN68" s="16">
        <f t="shared" si="7"/>
        <v>25285382.15511699</v>
      </c>
      <c r="AP68" s="17"/>
      <c r="AQ68" s="17"/>
      <c r="AR68" s="17"/>
      <c r="AS68" s="17"/>
      <c r="AU68" s="17"/>
      <c r="AV68" s="17"/>
      <c r="AX68" s="17"/>
      <c r="AZ68" s="17"/>
      <c r="BA68" s="17"/>
      <c r="BC68" s="17"/>
      <c r="BE68" s="17"/>
      <c r="BF68" s="17"/>
      <c r="BG68" s="17"/>
      <c r="BH68" s="17"/>
      <c r="BI68" s="17"/>
      <c r="BK68" s="17"/>
      <c r="BN68" s="17"/>
      <c r="BO68" s="17"/>
      <c r="BP68" s="17"/>
      <c r="BR68" s="17"/>
      <c r="BT68" s="17"/>
      <c r="BU68" s="17"/>
      <c r="BV68" s="17"/>
      <c r="BW68" s="17"/>
      <c r="BY68" s="17"/>
      <c r="BZ68" s="17"/>
      <c r="CA68" s="17"/>
    </row>
    <row r="69" spans="1:79" ht="13.5" x14ac:dyDescent="0.25">
      <c r="A69" s="11">
        <v>64</v>
      </c>
      <c r="B69" s="4" t="s">
        <v>76</v>
      </c>
      <c r="C69" s="16">
        <v>4987013.6899999995</v>
      </c>
      <c r="D69" s="16">
        <v>564968.93887404038</v>
      </c>
      <c r="E69" s="16">
        <v>-1538.03</v>
      </c>
      <c r="F69" s="16">
        <f t="shared" si="0"/>
        <v>5550444.5988740399</v>
      </c>
      <c r="G69" s="16">
        <v>0</v>
      </c>
      <c r="H69" s="16">
        <v>119367.63</v>
      </c>
      <c r="I69" s="16">
        <v>147338.17358406671</v>
      </c>
      <c r="J69" s="16">
        <v>-33.119999999999997</v>
      </c>
      <c r="K69" s="16">
        <f t="shared" si="1"/>
        <v>266672.68358406669</v>
      </c>
      <c r="L69" s="16">
        <v>0</v>
      </c>
      <c r="M69" s="16">
        <v>893910.6399999999</v>
      </c>
      <c r="N69" s="16">
        <v>88656.530760480397</v>
      </c>
      <c r="O69" s="16">
        <v>-274.58999999999997</v>
      </c>
      <c r="P69" s="16">
        <f t="shared" si="2"/>
        <v>982292.58076048037</v>
      </c>
      <c r="Q69" s="16">
        <v>0</v>
      </c>
      <c r="R69" s="16">
        <v>108129.25000000001</v>
      </c>
      <c r="S69" s="16">
        <v>19333.092108288867</v>
      </c>
      <c r="T69" s="16">
        <f t="shared" si="3"/>
        <v>127462.34210828888</v>
      </c>
      <c r="U69" s="16">
        <v>176228.57</v>
      </c>
      <c r="V69" s="16">
        <v>-16657.461878828766</v>
      </c>
      <c r="W69" s="16">
        <v>-84.39</v>
      </c>
      <c r="X69" s="16">
        <f t="shared" si="4"/>
        <v>159486.71812117123</v>
      </c>
      <c r="Y69" s="16">
        <v>0</v>
      </c>
      <c r="Z69" s="16">
        <v>58.16</v>
      </c>
      <c r="AA69" s="16">
        <v>44367.38</v>
      </c>
      <c r="AB69" s="16">
        <v>19014.599999999999</v>
      </c>
      <c r="AC69" s="16">
        <v>111368.53</v>
      </c>
      <c r="AD69" s="16">
        <v>-39.020000000000003</v>
      </c>
      <c r="AE69" s="16">
        <f t="shared" si="5"/>
        <v>111329.51</v>
      </c>
      <c r="AF69" s="16">
        <v>0</v>
      </c>
      <c r="AG69" s="16">
        <v>20586.239999999998</v>
      </c>
      <c r="AH69" s="16">
        <v>27800.98</v>
      </c>
      <c r="AI69" s="16">
        <v>2070.8063393663715</v>
      </c>
      <c r="AJ69" s="16">
        <f t="shared" si="6"/>
        <v>29871.786339366372</v>
      </c>
      <c r="AK69" s="16">
        <v>16.833660633628273</v>
      </c>
      <c r="AL69" s="16">
        <v>0</v>
      </c>
      <c r="AM69" s="16">
        <v>1272549.1199999999</v>
      </c>
      <c r="AN69" s="16">
        <f t="shared" si="7"/>
        <v>8584152.5534480456</v>
      </c>
      <c r="AP69" s="17"/>
      <c r="AQ69" s="17"/>
      <c r="AR69" s="17"/>
      <c r="AS69" s="17"/>
      <c r="AU69" s="17"/>
      <c r="AV69" s="17"/>
      <c r="AX69" s="17"/>
      <c r="AZ69" s="17"/>
      <c r="BA69" s="17"/>
      <c r="BC69" s="17"/>
      <c r="BE69" s="17"/>
      <c r="BF69" s="17"/>
      <c r="BG69" s="17"/>
      <c r="BH69" s="17"/>
      <c r="BI69" s="17"/>
      <c r="BK69" s="17"/>
      <c r="BN69" s="17"/>
      <c r="BO69" s="17"/>
      <c r="BP69" s="17"/>
      <c r="BR69" s="17"/>
      <c r="BT69" s="17"/>
      <c r="BU69" s="17"/>
      <c r="BV69" s="17"/>
      <c r="BW69" s="17"/>
      <c r="BZ69" s="17"/>
      <c r="CA69" s="17"/>
    </row>
    <row r="70" spans="1:79" ht="13.5" x14ac:dyDescent="0.25">
      <c r="A70" s="11">
        <v>65</v>
      </c>
      <c r="B70" s="4" t="s">
        <v>77</v>
      </c>
      <c r="C70" s="16">
        <v>6614936.7800000012</v>
      </c>
      <c r="D70" s="16">
        <v>748577.83255446248</v>
      </c>
      <c r="E70" s="16">
        <v>-2013.76</v>
      </c>
      <c r="F70" s="16">
        <f t="shared" si="0"/>
        <v>7361500.8525544638</v>
      </c>
      <c r="G70" s="16">
        <v>0</v>
      </c>
      <c r="H70" s="16">
        <v>158297</v>
      </c>
      <c r="I70" s="16">
        <v>195721.23742338468</v>
      </c>
      <c r="J70" s="16">
        <v>-43.37</v>
      </c>
      <c r="K70" s="16">
        <f t="shared" si="1"/>
        <v>353974.86742338468</v>
      </c>
      <c r="L70" s="16">
        <v>0</v>
      </c>
      <c r="M70" s="16">
        <v>1185701.42</v>
      </c>
      <c r="N70" s="16">
        <v>117468.95992325482</v>
      </c>
      <c r="O70" s="16">
        <v>-359.53</v>
      </c>
      <c r="P70" s="16">
        <f t="shared" si="2"/>
        <v>1302810.8499232547</v>
      </c>
      <c r="Q70" s="16">
        <v>0</v>
      </c>
      <c r="R70" s="16">
        <v>320506.23</v>
      </c>
      <c r="S70" s="16">
        <v>57305.275517888353</v>
      </c>
      <c r="T70" s="16">
        <f t="shared" si="3"/>
        <v>377811.50551788835</v>
      </c>
      <c r="U70" s="16">
        <v>233776.11000000002</v>
      </c>
      <c r="V70" s="16">
        <v>-22070.95974862482</v>
      </c>
      <c r="W70" s="16">
        <v>-110.5</v>
      </c>
      <c r="X70" s="16">
        <f t="shared" si="4"/>
        <v>211594.65025137519</v>
      </c>
      <c r="Y70" s="16">
        <v>0</v>
      </c>
      <c r="Z70" s="16">
        <v>77.12</v>
      </c>
      <c r="AA70" s="16">
        <v>142134.07</v>
      </c>
      <c r="AB70" s="16">
        <v>60914.61</v>
      </c>
      <c r="AC70" s="16">
        <v>147723.6</v>
      </c>
      <c r="AD70" s="16">
        <v>-51.1</v>
      </c>
      <c r="AE70" s="16">
        <f t="shared" si="5"/>
        <v>147672.5</v>
      </c>
      <c r="AF70" s="16">
        <v>0</v>
      </c>
      <c r="AG70" s="16">
        <v>27300.02</v>
      </c>
      <c r="AH70" s="16">
        <v>36894.740000000005</v>
      </c>
      <c r="AI70" s="16">
        <v>2749.657964709585</v>
      </c>
      <c r="AJ70" s="16">
        <f t="shared" si="6"/>
        <v>39644.397964709591</v>
      </c>
      <c r="AK70" s="16">
        <v>22.35203529041517</v>
      </c>
      <c r="AL70" s="16">
        <v>0</v>
      </c>
      <c r="AM70" s="16">
        <v>5639011.8000000007</v>
      </c>
      <c r="AN70" s="16">
        <f t="shared" si="7"/>
        <v>15664469.595670367</v>
      </c>
      <c r="AP70" s="17"/>
      <c r="AQ70" s="17"/>
      <c r="AR70" s="17"/>
      <c r="AS70" s="17"/>
      <c r="AU70" s="17"/>
      <c r="AV70" s="17"/>
      <c r="AX70" s="17"/>
      <c r="AZ70" s="17"/>
      <c r="BA70" s="17"/>
      <c r="BC70" s="17"/>
      <c r="BE70" s="17"/>
      <c r="BF70" s="17"/>
      <c r="BG70" s="17"/>
      <c r="BH70" s="17"/>
      <c r="BI70" s="17"/>
      <c r="BK70" s="17"/>
      <c r="BN70" s="17"/>
      <c r="BO70" s="17"/>
      <c r="BP70" s="17"/>
      <c r="BR70" s="17"/>
      <c r="BT70" s="17"/>
      <c r="BU70" s="17"/>
      <c r="BV70" s="17"/>
      <c r="BW70" s="17"/>
      <c r="BZ70" s="17"/>
      <c r="CA70" s="17"/>
    </row>
    <row r="71" spans="1:79" ht="13.5" x14ac:dyDescent="0.25">
      <c r="A71" s="11">
        <v>66</v>
      </c>
      <c r="B71" s="4" t="s">
        <v>78</v>
      </c>
      <c r="C71" s="16">
        <v>4737537.5200000005</v>
      </c>
      <c r="D71" s="16">
        <v>538470.96818064153</v>
      </c>
      <c r="E71" s="16">
        <v>-1518.1</v>
      </c>
      <c r="F71" s="16">
        <f t="shared" ref="F71:F72" si="8">SUM(C71:E71)</f>
        <v>5274490.3881806424</v>
      </c>
      <c r="G71" s="16">
        <v>0</v>
      </c>
      <c r="H71" s="16">
        <v>113474.36</v>
      </c>
      <c r="I71" s="16">
        <v>139346.12849169917</v>
      </c>
      <c r="J71" s="16">
        <v>-32.69</v>
      </c>
      <c r="K71" s="16">
        <f t="shared" ref="K71:K72" si="9">SUM(H71:J71)</f>
        <v>252787.79849169916</v>
      </c>
      <c r="L71" s="16">
        <v>0</v>
      </c>
      <c r="M71" s="16">
        <v>849215.69000000006</v>
      </c>
      <c r="N71" s="16">
        <v>84498.393928123711</v>
      </c>
      <c r="O71" s="16">
        <v>-271.02999999999997</v>
      </c>
      <c r="P71" s="16">
        <f t="shared" ref="P71:P72" si="10">SUM(M71:O71)</f>
        <v>933443.05392812379</v>
      </c>
      <c r="Q71" s="16">
        <v>0</v>
      </c>
      <c r="R71" s="16">
        <v>142135.16</v>
      </c>
      <c r="S71" s="16">
        <v>25413.217549979345</v>
      </c>
      <c r="T71" s="16">
        <f t="shared" ref="T71:T72" si="11">SUM(R71:S71)</f>
        <v>167548.37754997934</v>
      </c>
      <c r="U71" s="16">
        <v>167367.65</v>
      </c>
      <c r="V71" s="16">
        <v>-15876.199571610103</v>
      </c>
      <c r="W71" s="16">
        <v>-83.3</v>
      </c>
      <c r="X71" s="16">
        <f t="shared" ref="X71:X72" si="12">SUM(U71:W71)</f>
        <v>151408.1504283899</v>
      </c>
      <c r="Y71" s="16">
        <v>0</v>
      </c>
      <c r="Z71" s="16">
        <v>55.3</v>
      </c>
      <c r="AA71" s="16">
        <v>54308.35</v>
      </c>
      <c r="AB71" s="16">
        <v>23275</v>
      </c>
      <c r="AC71" s="16">
        <v>105795.64000000001</v>
      </c>
      <c r="AD71" s="16">
        <v>-38.520000000000003</v>
      </c>
      <c r="AE71" s="16">
        <f t="shared" ref="AE71:AE72" si="13">SUM(AC71:AD71)</f>
        <v>105757.12000000001</v>
      </c>
      <c r="AF71" s="16">
        <v>0</v>
      </c>
      <c r="AG71" s="16">
        <v>19569.87</v>
      </c>
      <c r="AH71" s="16">
        <v>26369.93</v>
      </c>
      <c r="AI71" s="16">
        <v>1961.0089251428296</v>
      </c>
      <c r="AJ71" s="16">
        <f t="shared" ref="AJ71:AJ72" si="14">SUM(AH71:AI71)</f>
        <v>28330.938925142829</v>
      </c>
      <c r="AK71" s="16">
        <v>15.941074857170475</v>
      </c>
      <c r="AL71" s="16">
        <v>0</v>
      </c>
      <c r="AM71" s="16">
        <v>3023376</v>
      </c>
      <c r="AN71" s="16">
        <f t="shared" ref="AN71:AN72" si="15">+F71+G71+K71+L71+P71+Q71+T71+X71+Y71+Z71+AA71+AB71+AE71+AF71+AG71+AJ71+AK71+AL71+AM71</f>
        <v>10034366.288578834</v>
      </c>
      <c r="AP71" s="17"/>
      <c r="AQ71" s="17"/>
      <c r="AR71" s="17"/>
      <c r="AS71" s="17"/>
      <c r="AU71" s="17"/>
      <c r="AV71" s="17"/>
      <c r="AX71" s="17"/>
      <c r="AZ71" s="17"/>
      <c r="BA71" s="17"/>
      <c r="BC71" s="17"/>
      <c r="BE71" s="17"/>
      <c r="BF71" s="17"/>
      <c r="BG71" s="17"/>
      <c r="BH71" s="17"/>
      <c r="BI71" s="17"/>
      <c r="BK71" s="17"/>
      <c r="BN71" s="17"/>
      <c r="BO71" s="17"/>
      <c r="BP71" s="17"/>
      <c r="BR71" s="17"/>
      <c r="BT71" s="17"/>
      <c r="BU71" s="17"/>
      <c r="BV71" s="17"/>
      <c r="BW71" s="17"/>
      <c r="BZ71" s="17"/>
      <c r="CA71" s="17"/>
    </row>
    <row r="72" spans="1:79" ht="13.5" x14ac:dyDescent="0.25">
      <c r="A72" s="11">
        <v>67</v>
      </c>
      <c r="B72" s="4" t="s">
        <v>79</v>
      </c>
      <c r="C72" s="16">
        <v>5100027.91</v>
      </c>
      <c r="D72" s="16">
        <v>577227.32619457296</v>
      </c>
      <c r="E72" s="16">
        <v>-1555.29</v>
      </c>
      <c r="F72" s="16">
        <f t="shared" si="8"/>
        <v>5675699.9461945733</v>
      </c>
      <c r="G72" s="16">
        <v>0</v>
      </c>
      <c r="H72" s="16">
        <v>122048.58</v>
      </c>
      <c r="I72" s="16">
        <v>150868.94560398781</v>
      </c>
      <c r="J72" s="16">
        <v>-33.5</v>
      </c>
      <c r="K72" s="16">
        <f t="shared" si="9"/>
        <v>272884.0256039878</v>
      </c>
      <c r="L72" s="16">
        <v>0</v>
      </c>
      <c r="M72" s="16">
        <v>914161.05999999994</v>
      </c>
      <c r="N72" s="16">
        <v>90580.151720462018</v>
      </c>
      <c r="O72" s="16">
        <v>-277.68</v>
      </c>
      <c r="P72" s="16">
        <f t="shared" si="10"/>
        <v>1004463.5317204619</v>
      </c>
      <c r="Q72" s="16">
        <v>0</v>
      </c>
      <c r="R72" s="16">
        <v>109392.69</v>
      </c>
      <c r="S72" s="16">
        <v>19558.990340491644</v>
      </c>
      <c r="T72" s="16">
        <f t="shared" si="11"/>
        <v>128951.68034049164</v>
      </c>
      <c r="U72" s="16">
        <v>180236.12</v>
      </c>
      <c r="V72" s="16">
        <v>-17018.886384562902</v>
      </c>
      <c r="W72" s="16">
        <v>-85.34</v>
      </c>
      <c r="X72" s="16">
        <f t="shared" si="12"/>
        <v>163131.89361543709</v>
      </c>
      <c r="Y72" s="16">
        <v>0</v>
      </c>
      <c r="Z72" s="16">
        <v>59.449999999999996</v>
      </c>
      <c r="AA72" s="16">
        <v>39822.22</v>
      </c>
      <c r="AB72" s="16">
        <v>17066.650000000001</v>
      </c>
      <c r="AC72" s="16">
        <v>113892.82999999999</v>
      </c>
      <c r="AD72" s="16">
        <v>-39.46</v>
      </c>
      <c r="AE72" s="16">
        <f t="shared" si="13"/>
        <v>113853.36999999998</v>
      </c>
      <c r="AF72" s="16">
        <v>0</v>
      </c>
      <c r="AG72" s="16">
        <v>21048.589999999997</v>
      </c>
      <c r="AH72" s="16">
        <v>28443.440000000002</v>
      </c>
      <c r="AI72" s="16">
        <v>2119.649276800686</v>
      </c>
      <c r="AJ72" s="16">
        <f t="shared" si="14"/>
        <v>30563.089276800689</v>
      </c>
      <c r="AK72" s="16">
        <v>17.230723199314262</v>
      </c>
      <c r="AL72" s="16">
        <v>397074</v>
      </c>
      <c r="AM72" s="16">
        <v>965424.42</v>
      </c>
      <c r="AN72" s="16">
        <f t="shared" si="15"/>
        <v>8830060.0974749532</v>
      </c>
      <c r="AP72" s="17"/>
      <c r="AQ72" s="17"/>
      <c r="AR72" s="17"/>
      <c r="AS72" s="17"/>
      <c r="AU72" s="17"/>
      <c r="AV72" s="17"/>
      <c r="AX72" s="17"/>
      <c r="AZ72" s="17"/>
      <c r="BA72" s="17"/>
      <c r="BC72" s="17"/>
      <c r="BE72" s="17"/>
      <c r="BF72" s="17"/>
      <c r="BG72" s="17"/>
      <c r="BH72" s="17"/>
      <c r="BI72" s="17"/>
      <c r="BK72" s="17"/>
      <c r="BN72" s="17"/>
      <c r="BO72" s="17"/>
      <c r="BP72" s="17"/>
      <c r="BR72" s="17"/>
      <c r="BT72" s="17"/>
      <c r="BU72" s="17"/>
      <c r="BV72" s="17"/>
      <c r="BW72" s="17"/>
      <c r="BY72" s="17"/>
      <c r="BZ72" s="17"/>
      <c r="CA72" s="17"/>
    </row>
    <row r="73" spans="1:79" ht="16.5" x14ac:dyDescent="0.3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8"/>
      <c r="AM73" s="1"/>
      <c r="AN73" s="1"/>
    </row>
    <row r="74" spans="1:79" s="21" customFormat="1" ht="16.5" x14ac:dyDescent="0.3">
      <c r="A74" s="2"/>
      <c r="B74" s="19" t="s">
        <v>111</v>
      </c>
      <c r="C74" s="20">
        <f>SUM(C6:C73)</f>
        <v>1407727726.1800005</v>
      </c>
      <c r="D74" s="20">
        <f t="shared" ref="D74:AN74" si="16">SUM(D6:D73)</f>
        <v>146038206.4000001</v>
      </c>
      <c r="E74" s="20">
        <f t="shared" si="16"/>
        <v>-3.3117192889676517E-2</v>
      </c>
      <c r="F74" s="20">
        <f t="shared" si="16"/>
        <v>1553765932.5468833</v>
      </c>
      <c r="G74" s="20">
        <f t="shared" si="16"/>
        <v>1241.9931171928779</v>
      </c>
      <c r="H74" s="20">
        <f t="shared" si="16"/>
        <v>33099941.449999992</v>
      </c>
      <c r="I74" s="20">
        <f t="shared" si="16"/>
        <v>46323431.799999997</v>
      </c>
      <c r="J74" s="20">
        <f t="shared" si="16"/>
        <v>-2.514827806919584E-2</v>
      </c>
      <c r="K74" s="20">
        <f t="shared" si="16"/>
        <v>79423373.224851742</v>
      </c>
      <c r="L74" s="20">
        <f t="shared" si="16"/>
        <v>30.755148278069274</v>
      </c>
      <c r="M74" s="20">
        <f t="shared" si="16"/>
        <v>252156251.92000002</v>
      </c>
      <c r="N74" s="20">
        <f t="shared" si="16"/>
        <v>22916730.190000009</v>
      </c>
      <c r="O74" s="20">
        <f t="shared" si="16"/>
        <v>-2.1464124277542851E-2</v>
      </c>
      <c r="P74" s="20">
        <f t="shared" si="16"/>
        <v>275072982.0885359</v>
      </c>
      <c r="Q74" s="20">
        <f t="shared" si="16"/>
        <v>221.74146412428155</v>
      </c>
      <c r="R74" s="20">
        <f t="shared" si="16"/>
        <v>90178896.269999981</v>
      </c>
      <c r="S74" s="20">
        <f t="shared" si="16"/>
        <v>16123637.979999997</v>
      </c>
      <c r="T74" s="20">
        <f t="shared" si="16"/>
        <v>106302534.25000001</v>
      </c>
      <c r="U74" s="20">
        <f t="shared" si="16"/>
        <v>50088708.539999999</v>
      </c>
      <c r="V74" s="20">
        <f t="shared" si="16"/>
        <v>-4305769.2000000048</v>
      </c>
      <c r="W74" s="20">
        <f t="shared" si="16"/>
        <v>2.2740947732458494E-2</v>
      </c>
      <c r="X74" s="20">
        <f t="shared" si="16"/>
        <v>45782939.362740949</v>
      </c>
      <c r="Y74" s="20">
        <f t="shared" si="16"/>
        <v>68.14725905226868</v>
      </c>
      <c r="Z74" s="20">
        <f t="shared" si="16"/>
        <v>16029.119999999999</v>
      </c>
      <c r="AA74" s="20">
        <f t="shared" si="16"/>
        <v>31206190.109999999</v>
      </c>
      <c r="AB74" s="20">
        <f t="shared" si="16"/>
        <v>13374081.430000003</v>
      </c>
      <c r="AC74" s="20">
        <f t="shared" si="16"/>
        <v>31449616.329999994</v>
      </c>
      <c r="AD74" s="20">
        <f t="shared" si="16"/>
        <v>-1.1893161989732448E-2</v>
      </c>
      <c r="AE74" s="20">
        <f t="shared" si="16"/>
        <v>31449616.318106841</v>
      </c>
      <c r="AF74" s="20">
        <f t="shared" si="16"/>
        <v>36.241893161989744</v>
      </c>
      <c r="AG74" s="20">
        <f t="shared" si="16"/>
        <v>5708440.8199999994</v>
      </c>
      <c r="AH74" s="20">
        <f t="shared" si="16"/>
        <v>8154584.0100000035</v>
      </c>
      <c r="AI74" s="20">
        <f t="shared" si="16"/>
        <v>631840.2006322582</v>
      </c>
      <c r="AJ74" s="20">
        <f t="shared" si="16"/>
        <v>8786424.2106322609</v>
      </c>
      <c r="AK74" s="20">
        <f t="shared" si="16"/>
        <v>5136.249367741937</v>
      </c>
      <c r="AL74" s="20">
        <f t="shared" si="16"/>
        <v>124029156</v>
      </c>
      <c r="AM74" s="20">
        <f t="shared" si="16"/>
        <v>372896041.35000002</v>
      </c>
      <c r="AN74" s="20">
        <f t="shared" si="16"/>
        <v>2647820475.9600015</v>
      </c>
      <c r="AO74" s="20"/>
      <c r="AP74" s="17"/>
      <c r="AQ74" s="17"/>
      <c r="AR74" s="12"/>
      <c r="AS74" s="17"/>
      <c r="AT74" s="17"/>
      <c r="AU74" s="17"/>
      <c r="AV74" s="17"/>
      <c r="AW74" s="12"/>
      <c r="AX74" s="17"/>
      <c r="AY74" s="12"/>
      <c r="AZ74" s="17"/>
      <c r="BA74" s="17"/>
      <c r="BB74" s="12"/>
      <c r="BC74" s="17"/>
      <c r="BD74" s="12"/>
      <c r="BE74" s="17"/>
      <c r="BF74" s="17"/>
      <c r="BG74" s="17"/>
      <c r="BH74" s="17"/>
      <c r="BI74" s="17"/>
      <c r="BJ74" s="12"/>
      <c r="BK74" s="17"/>
      <c r="BL74" s="12"/>
      <c r="BM74" s="17"/>
      <c r="BN74" s="17"/>
      <c r="BO74" s="17"/>
      <c r="BP74" s="17"/>
      <c r="BQ74" s="12"/>
      <c r="BR74" s="17"/>
      <c r="BS74" s="12"/>
      <c r="BT74" s="17"/>
      <c r="BU74" s="17"/>
      <c r="BV74" s="17"/>
      <c r="BW74" s="17"/>
      <c r="BX74" s="17"/>
      <c r="BY74" s="17"/>
      <c r="BZ74" s="17"/>
      <c r="CA74" s="17"/>
    </row>
    <row r="75" spans="1:79" ht="16.5" x14ac:dyDescent="0.3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79" x14ac:dyDescent="0.2">
      <c r="AH76" s="22"/>
      <c r="AI76" s="22"/>
      <c r="AJ76" s="22"/>
    </row>
    <row r="78" spans="1:79" x14ac:dyDescent="0.2">
      <c r="AL78" s="22"/>
      <c r="AM78" s="22"/>
      <c r="AN78" s="22"/>
    </row>
  </sheetData>
  <mergeCells count="5">
    <mergeCell ref="A1:AN1"/>
    <mergeCell ref="A2:AN2"/>
    <mergeCell ref="A3:AN3"/>
    <mergeCell ref="A4:AN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1D2A-1771-42CB-BE6C-16B4BD5CE586}">
  <dimension ref="A1:BK84"/>
  <sheetViews>
    <sheetView view="pageBreakPreview" topLeftCell="AM13" zoomScale="60" zoomScaleNormal="100" workbookViewId="0">
      <selection activeCell="AR60" sqref="AR60"/>
    </sheetView>
  </sheetViews>
  <sheetFormatPr baseColWidth="10" defaultColWidth="11.5703125" defaultRowHeight="12.75" x14ac:dyDescent="0.2"/>
  <cols>
    <col min="1" max="1" width="4.85546875" style="46" bestFit="1" customWidth="1"/>
    <col min="2" max="2" width="30.85546875" style="46" bestFit="1" customWidth="1"/>
    <col min="3" max="3" width="21.85546875" style="47" bestFit="1" customWidth="1"/>
    <col min="4" max="4" width="21.85546875" style="37" bestFit="1" customWidth="1"/>
    <col min="5" max="5" width="14.42578125" style="37" bestFit="1" customWidth="1"/>
    <col min="6" max="6" width="20.42578125" style="37" bestFit="1" customWidth="1"/>
    <col min="7" max="7" width="17.85546875" style="37" bestFit="1" customWidth="1"/>
    <col min="8" max="8" width="20.85546875" style="47" bestFit="1" customWidth="1"/>
    <col min="9" max="9" width="20.5703125" style="47" bestFit="1" customWidth="1"/>
    <col min="10" max="10" width="19.85546875" style="47" bestFit="1" customWidth="1"/>
    <col min="11" max="11" width="19.42578125" style="47" bestFit="1" customWidth="1"/>
    <col min="12" max="12" width="18" style="47" bestFit="1" customWidth="1"/>
    <col min="13" max="15" width="19.42578125" style="47" bestFit="1" customWidth="1"/>
    <col min="16" max="16" width="19.42578125" style="37" bestFit="1" customWidth="1"/>
    <col min="17" max="17" width="17.28515625" style="37" bestFit="1" customWidth="1"/>
    <col min="18" max="18" width="19.42578125" style="37" bestFit="1" customWidth="1"/>
    <col min="19" max="19" width="17.85546875" style="37" customWidth="1"/>
    <col min="20" max="20" width="16.28515625" style="37" bestFit="1" customWidth="1"/>
    <col min="21" max="21" width="21.140625" style="37" bestFit="1" customWidth="1"/>
    <col min="22" max="22" width="18" style="47" bestFit="1" customWidth="1"/>
    <col min="23" max="23" width="19" style="47" bestFit="1" customWidth="1"/>
    <col min="24" max="24" width="18" style="47" bestFit="1" customWidth="1"/>
    <col min="25" max="25" width="17.85546875" style="47" bestFit="1" customWidth="1"/>
    <col min="26" max="26" width="19" style="47" bestFit="1" customWidth="1"/>
    <col min="27" max="27" width="21.28515625" style="47" bestFit="1" customWidth="1"/>
    <col min="28" max="28" width="18.28515625" style="47" bestFit="1" customWidth="1"/>
    <col min="29" max="29" width="19.85546875" style="47" bestFit="1" customWidth="1"/>
    <col min="30" max="30" width="17.28515625" style="47" bestFit="1" customWidth="1"/>
    <col min="31" max="32" width="18.140625" style="47" bestFit="1" customWidth="1"/>
    <col min="33" max="33" width="18" style="47" bestFit="1" customWidth="1"/>
    <col min="34" max="34" width="19.42578125" style="47" bestFit="1" customWidth="1"/>
    <col min="35" max="35" width="19" style="47" bestFit="1" customWidth="1"/>
    <col min="36" max="36" width="17.5703125" style="47" bestFit="1" customWidth="1"/>
    <col min="37" max="37" width="19" style="47" bestFit="1" customWidth="1"/>
    <col min="38" max="38" width="15.42578125" style="47" bestFit="1" customWidth="1"/>
    <col min="39" max="39" width="16.85546875" style="47" bestFit="1" customWidth="1"/>
    <col min="40" max="40" width="17.28515625" style="47" bestFit="1" customWidth="1"/>
    <col min="41" max="41" width="19.140625" style="46" bestFit="1" customWidth="1"/>
    <col min="42" max="42" width="20.28515625" style="47" customWidth="1"/>
    <col min="43" max="43" width="14.42578125" style="47" bestFit="1" customWidth="1"/>
    <col min="44" max="44" width="18.42578125" style="47" bestFit="1" customWidth="1"/>
    <col min="45" max="45" width="19" style="47" bestFit="1" customWidth="1"/>
    <col min="46" max="46" width="18.42578125" style="47" bestFit="1" customWidth="1"/>
    <col min="47" max="47" width="22.5703125" style="47" bestFit="1" customWidth="1"/>
    <col min="48" max="48" width="18.42578125" style="47" bestFit="1" customWidth="1"/>
    <col min="49" max="49" width="19.85546875" style="47" bestFit="1" customWidth="1"/>
    <col min="50" max="50" width="23" style="47" bestFit="1" customWidth="1"/>
    <col min="51" max="51" width="18.42578125" style="47" bestFit="1" customWidth="1"/>
    <col min="52" max="52" width="20.42578125" style="47" bestFit="1" customWidth="1"/>
    <col min="53" max="53" width="17.28515625" style="47" bestFit="1" customWidth="1"/>
    <col min="54" max="54" width="22.7109375" style="47" bestFit="1" customWidth="1"/>
    <col min="55" max="55" width="19" style="47" bestFit="1" customWidth="1"/>
    <col min="56" max="56" width="20.5703125" style="37" bestFit="1" customWidth="1"/>
    <col min="57" max="57" width="23.42578125" style="37" bestFit="1" customWidth="1"/>
    <col min="58" max="58" width="13.28515625" style="37" bestFit="1" customWidth="1"/>
    <col min="59" max="59" width="20.42578125" style="37" bestFit="1" customWidth="1"/>
    <col min="60" max="60" width="21.28515625" style="37" bestFit="1" customWidth="1"/>
    <col min="61" max="16384" width="11.5703125" style="37"/>
  </cols>
  <sheetData>
    <row r="1" spans="1:60" ht="12" customHeight="1" x14ac:dyDescent="0.2">
      <c r="A1" s="83" t="s">
        <v>80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2" t="s">
        <v>80</v>
      </c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 t="s">
        <v>80</v>
      </c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spans="1:60" ht="12" customHeight="1" x14ac:dyDescent="0.2">
      <c r="A2" s="83" t="s">
        <v>81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2" t="s">
        <v>81</v>
      </c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 t="s">
        <v>81</v>
      </c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</row>
    <row r="3" spans="1:60" ht="12" customHeight="1" x14ac:dyDescent="0.2">
      <c r="A3" s="83" t="s">
        <v>82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2" t="s">
        <v>82</v>
      </c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 t="s">
        <v>82</v>
      </c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spans="1:60" ht="12" customHeight="1" x14ac:dyDescent="0.2">
      <c r="A4" s="85" t="s">
        <v>159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4" t="s">
        <v>159</v>
      </c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 t="s">
        <v>159</v>
      </c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</row>
    <row r="5" spans="1:60" s="43" customFormat="1" ht="132.75" customHeight="1" x14ac:dyDescent="0.2">
      <c r="A5" s="81" t="s">
        <v>0</v>
      </c>
      <c r="B5" s="81"/>
      <c r="C5" s="60" t="s">
        <v>1</v>
      </c>
      <c r="D5" s="60" t="s">
        <v>88</v>
      </c>
      <c r="E5" s="60" t="s">
        <v>89</v>
      </c>
      <c r="F5" s="38" t="s">
        <v>113</v>
      </c>
      <c r="G5" s="38" t="s">
        <v>114</v>
      </c>
      <c r="H5" s="97" t="s">
        <v>146</v>
      </c>
      <c r="I5" s="61" t="s">
        <v>83</v>
      </c>
      <c r="J5" s="60" t="s">
        <v>90</v>
      </c>
      <c r="K5" s="60" t="s">
        <v>2</v>
      </c>
      <c r="L5" s="60" t="s">
        <v>91</v>
      </c>
      <c r="M5" s="60" t="s">
        <v>92</v>
      </c>
      <c r="N5" s="38" t="s">
        <v>116</v>
      </c>
      <c r="O5" s="38" t="s">
        <v>117</v>
      </c>
      <c r="P5" s="39" t="s">
        <v>135</v>
      </c>
      <c r="Q5" s="39" t="s">
        <v>158</v>
      </c>
      <c r="R5" s="61" t="s">
        <v>93</v>
      </c>
      <c r="S5" s="60" t="s">
        <v>142</v>
      </c>
      <c r="T5" s="98" t="s">
        <v>150</v>
      </c>
      <c r="U5" s="60" t="s">
        <v>3</v>
      </c>
      <c r="V5" s="60" t="s">
        <v>95</v>
      </c>
      <c r="W5" s="60" t="s">
        <v>96</v>
      </c>
      <c r="X5" s="60" t="s">
        <v>119</v>
      </c>
      <c r="Y5" s="60" t="s">
        <v>120</v>
      </c>
      <c r="Z5" s="97" t="s">
        <v>151</v>
      </c>
      <c r="AA5" s="61" t="s">
        <v>97</v>
      </c>
      <c r="AB5" s="60" t="s">
        <v>98</v>
      </c>
      <c r="AC5" s="60" t="s">
        <v>99</v>
      </c>
      <c r="AD5" s="40" t="s">
        <v>100</v>
      </c>
      <c r="AE5" s="38" t="s">
        <v>121</v>
      </c>
      <c r="AF5" s="38" t="s">
        <v>122</v>
      </c>
      <c r="AG5" s="97" t="s">
        <v>153</v>
      </c>
      <c r="AH5" s="61" t="s">
        <v>101</v>
      </c>
      <c r="AI5" s="38" t="s">
        <v>4</v>
      </c>
      <c r="AJ5" s="38" t="s">
        <v>102</v>
      </c>
      <c r="AK5" s="38" t="s">
        <v>103</v>
      </c>
      <c r="AL5" s="38" t="s">
        <v>124</v>
      </c>
      <c r="AM5" s="38" t="s">
        <v>125</v>
      </c>
      <c r="AN5" s="97" t="s">
        <v>155</v>
      </c>
      <c r="AO5" s="41" t="s">
        <v>85</v>
      </c>
      <c r="AP5" s="38" t="s">
        <v>104</v>
      </c>
      <c r="AQ5" s="60" t="s">
        <v>5</v>
      </c>
      <c r="AR5" s="60" t="s">
        <v>6</v>
      </c>
      <c r="AS5" s="60" t="s">
        <v>7</v>
      </c>
      <c r="AT5" s="60" t="s">
        <v>8</v>
      </c>
      <c r="AU5" s="60" t="s">
        <v>105</v>
      </c>
      <c r="AV5" s="61" t="s">
        <v>106</v>
      </c>
      <c r="AW5" s="60" t="s">
        <v>107</v>
      </c>
      <c r="AX5" s="60" t="s">
        <v>9</v>
      </c>
      <c r="AY5" s="60" t="s">
        <v>10</v>
      </c>
      <c r="AZ5" s="60" t="s">
        <v>108</v>
      </c>
      <c r="BA5" s="61" t="s">
        <v>109</v>
      </c>
      <c r="BB5" s="60" t="s">
        <v>110</v>
      </c>
      <c r="BC5" s="60" t="s">
        <v>11</v>
      </c>
      <c r="BD5" s="42" t="s">
        <v>128</v>
      </c>
      <c r="BE5" s="61" t="s">
        <v>130</v>
      </c>
      <c r="BF5" s="42" t="s">
        <v>129</v>
      </c>
      <c r="BG5" s="60" t="s">
        <v>86</v>
      </c>
      <c r="BH5" s="60" t="s">
        <v>12</v>
      </c>
    </row>
    <row r="6" spans="1:60" ht="14.45" customHeight="1" x14ac:dyDescent="0.2">
      <c r="A6" s="44">
        <v>1</v>
      </c>
      <c r="B6" s="45" t="s">
        <v>13</v>
      </c>
      <c r="C6" s="16">
        <f>+'01'!C6+'02'!D6+'03'!C6+'04'!C6</f>
        <v>33476504.950000003</v>
      </c>
      <c r="D6" s="16">
        <f>+'01'!D6</f>
        <v>939440.64150594885</v>
      </c>
      <c r="E6" s="16">
        <f>+'01'!E6</f>
        <v>-2006.31</v>
      </c>
      <c r="F6" s="16">
        <f>+'02'!E6</f>
        <v>217445.5</v>
      </c>
      <c r="G6" s="16">
        <f>+'02'!F6</f>
        <v>618825.1</v>
      </c>
      <c r="H6" s="16">
        <f>+'04'!D6</f>
        <v>-1305978.68</v>
      </c>
      <c r="I6" s="16">
        <f>SUM(C6:H6)</f>
        <v>33944231.201505952</v>
      </c>
      <c r="J6" s="16">
        <f>+'01'!G6</f>
        <v>0</v>
      </c>
      <c r="K6" s="16">
        <f>+'04'!F6+'03'!D6+'02'!H6+'01'!H6</f>
        <v>802946.11</v>
      </c>
      <c r="L6" s="16">
        <f>+'01'!I6</f>
        <v>256417.53653963812</v>
      </c>
      <c r="M6" s="16">
        <f>+'01'!J6</f>
        <v>-43.21</v>
      </c>
      <c r="N6" s="16">
        <f>+'02'!I6</f>
        <v>10264.129999999999</v>
      </c>
      <c r="O6" s="16">
        <f>+'02'!J6</f>
        <v>276993.78999999998</v>
      </c>
      <c r="P6" s="16">
        <f>+'03'!E6</f>
        <v>407132.46</v>
      </c>
      <c r="Q6" s="108">
        <f>+'04'!G6</f>
        <v>313343.96999999997</v>
      </c>
      <c r="R6" s="16">
        <f>SUM(K6:Q6)</f>
        <v>2067054.7865396379</v>
      </c>
      <c r="S6" s="16">
        <f>+'01'!L6</f>
        <v>0</v>
      </c>
      <c r="T6" s="16">
        <f>+'04'!I6</f>
        <v>76401.19</v>
      </c>
      <c r="U6" s="16">
        <f>+'04'!J6+'03'!G6+'02'!L6+'01'!M6</f>
        <v>6054660.4699999997</v>
      </c>
      <c r="V6" s="16">
        <f>+'01'!N6</f>
        <v>147419.69407611366</v>
      </c>
      <c r="W6" s="16">
        <f>+'01'!O6</f>
        <v>-358.2</v>
      </c>
      <c r="X6" s="16">
        <f>+'02'!M6</f>
        <v>-2245.29</v>
      </c>
      <c r="Y6" s="16">
        <f>+'02'!N6</f>
        <v>137194.63</v>
      </c>
      <c r="Z6" s="16">
        <f>+'04'!K6</f>
        <v>-214344.44</v>
      </c>
      <c r="AA6" s="16">
        <f>SUM(U6:Z6)</f>
        <v>6122326.8640761124</v>
      </c>
      <c r="AB6" s="16">
        <f>+'01'!Q6</f>
        <v>0</v>
      </c>
      <c r="AC6" s="16">
        <f>+'04'!M6+'03'!H6+'02'!P6+'01'!R6</f>
        <v>1698438.8599999999</v>
      </c>
      <c r="AD6" s="16">
        <f>+'01'!S6</f>
        <v>62322.374608537189</v>
      </c>
      <c r="AE6" s="16">
        <f>+'02'!Q6</f>
        <v>9956.01</v>
      </c>
      <c r="AF6" s="16">
        <f>+'02'!R6</f>
        <v>83596.100000000006</v>
      </c>
      <c r="AG6" s="16">
        <f>+'04'!N6</f>
        <v>-120813.5</v>
      </c>
      <c r="AH6" s="16">
        <f>SUM(AC6:AG6)</f>
        <v>1733499.8446085372</v>
      </c>
      <c r="AI6" s="16">
        <f>+'04'!P6+'03'!I6+'02'!T6+'01'!U6</f>
        <v>926716.52</v>
      </c>
      <c r="AJ6" s="16">
        <f>+'01'!V6</f>
        <v>-27698.330999390844</v>
      </c>
      <c r="AK6" s="16">
        <f>+'01'!W6</f>
        <v>-110.09</v>
      </c>
      <c r="AL6" s="16">
        <f>+'02'!U6</f>
        <v>-4377.5200000000004</v>
      </c>
      <c r="AM6" s="16">
        <f>+'02'!V6</f>
        <v>-47094.84</v>
      </c>
      <c r="AN6" s="16">
        <f>+'04'!Q6</f>
        <v>-5030.41</v>
      </c>
      <c r="AO6" s="16">
        <f>SUM(AI6:AN6)</f>
        <v>842405.32900060923</v>
      </c>
      <c r="AP6" s="16">
        <f>+'01'!Y6</f>
        <v>0</v>
      </c>
      <c r="AQ6" s="16">
        <f>+'04'!S6+'03'!J6+'02'!X6+'01'!Z6</f>
        <v>206.78</v>
      </c>
      <c r="AR6" s="16">
        <f>+'04'!T6+'03'!K6+'02'!Y6+'01'!AA6</f>
        <v>516559.12</v>
      </c>
      <c r="AS6" s="16">
        <f>+'04'!U6+'03'!L6+'02'!Z6+'01'!AB6</f>
        <v>221382.47999999998</v>
      </c>
      <c r="AT6" s="16">
        <f>+'04'!V6+'03'!M6+'02'!AA6+'01'!AC6</f>
        <v>636477.71</v>
      </c>
      <c r="AU6" s="16">
        <f>+'01'!AD6</f>
        <v>-50.91</v>
      </c>
      <c r="AV6" s="16">
        <f>SUM(AT6:AU6)</f>
        <v>636426.79999999993</v>
      </c>
      <c r="AW6" s="16">
        <f>+'01'!AF6</f>
        <v>0</v>
      </c>
      <c r="AX6" s="16">
        <f>+'04'!W6+'03'!N6+'02'!AB6+'01'!AG6</f>
        <v>138476.70000000001</v>
      </c>
      <c r="AY6" s="16">
        <f>+'04'!X6+'03'!O6+'02'!AC6+'01'!AH6</f>
        <v>132425.22</v>
      </c>
      <c r="AZ6" s="16">
        <f>+'01'!AI6</f>
        <v>3577.2404899263734</v>
      </c>
      <c r="BA6" s="16">
        <f>SUM(AY6:AZ6)</f>
        <v>136002.46048992636</v>
      </c>
      <c r="BB6" s="16">
        <f>+'01'!AK6</f>
        <v>29.079510073626931</v>
      </c>
      <c r="BC6" s="16">
        <f>+'04'!Y6+'03'!P6+'02'!AD6+'01'!AL6</f>
        <v>0</v>
      </c>
      <c r="BD6" s="16">
        <f>+'02'!AE6</f>
        <v>0</v>
      </c>
      <c r="BE6" s="16">
        <f>SUM(BC6:BD6)</f>
        <v>0</v>
      </c>
      <c r="BF6" s="16">
        <f>+'02'!AF6</f>
        <v>0</v>
      </c>
      <c r="BG6" s="16">
        <f>+'04'!Z6+'03'!Q6+'02'!AH6+'01'!AM6</f>
        <v>6978084.8399999999</v>
      </c>
      <c r="BH6" s="16">
        <f>+I6+J6+R6+S6+AA6+AB6+AH6+AO6+AP6+AQ6+AR6+AS6+AV6+AW6+AX6+BA6+BB6+BE6+BG6+BF6+T6</f>
        <v>53413087.475730836</v>
      </c>
    </row>
    <row r="7" spans="1:60" ht="14.45" customHeight="1" x14ac:dyDescent="0.2">
      <c r="A7" s="44">
        <v>2</v>
      </c>
      <c r="B7" s="45" t="s">
        <v>14</v>
      </c>
      <c r="C7" s="16">
        <f>+'01'!C7+'02'!D7+'03'!C7+'04'!C7</f>
        <v>31732399.829999998</v>
      </c>
      <c r="D7" s="16">
        <f>+'01'!D7</f>
        <v>863413.4497383323</v>
      </c>
      <c r="E7" s="16">
        <f>+'01'!E7</f>
        <v>-1491.18</v>
      </c>
      <c r="F7" s="16">
        <f>+'02'!E7</f>
        <v>200081.59</v>
      </c>
      <c r="G7" s="16">
        <f>+'02'!F7</f>
        <v>598078.71</v>
      </c>
      <c r="H7" s="16">
        <f>+'04'!D7</f>
        <v>-1224346.78</v>
      </c>
      <c r="I7" s="16">
        <f t="shared" ref="I7:I70" si="0">SUM(C7:H7)</f>
        <v>32168135.619738329</v>
      </c>
      <c r="J7" s="16">
        <f>+'01'!G7</f>
        <v>0</v>
      </c>
      <c r="K7" s="16">
        <f>+'04'!F7+'03'!D7+'02'!H7+'01'!H7</f>
        <v>758808.85999999987</v>
      </c>
      <c r="L7" s="16">
        <f>+'01'!I7</f>
        <v>242975.91829681009</v>
      </c>
      <c r="M7" s="16">
        <f>+'01'!J7</f>
        <v>-32.11</v>
      </c>
      <c r="N7" s="16">
        <f>+'02'!I7</f>
        <v>9444.5</v>
      </c>
      <c r="O7" s="16">
        <f>+'02'!J7</f>
        <v>268295.92</v>
      </c>
      <c r="P7" s="16">
        <f>+'03'!E7</f>
        <v>390724.38</v>
      </c>
      <c r="Q7" s="108">
        <f>+'04'!G7</f>
        <v>291546.86</v>
      </c>
      <c r="R7" s="16">
        <f t="shared" ref="R7:R70" si="1">SUM(K7:Q7)</f>
        <v>1961764.3282968099</v>
      </c>
      <c r="S7" s="16">
        <f>+'01'!L7</f>
        <v>0</v>
      </c>
      <c r="T7" s="16">
        <f>+'04'!I7</f>
        <v>71131.11</v>
      </c>
      <c r="U7" s="16">
        <f>+'04'!J7+'03'!G7+'02'!L7+'01'!M7</f>
        <v>5738317.29</v>
      </c>
      <c r="V7" s="16">
        <f>+'01'!N7</f>
        <v>135489.2911781919</v>
      </c>
      <c r="W7" s="16">
        <f>+'01'!O7</f>
        <v>-266.23</v>
      </c>
      <c r="X7" s="16">
        <f>+'02'!M7</f>
        <v>-2066</v>
      </c>
      <c r="Y7" s="16">
        <f>+'02'!N7</f>
        <v>132595.10999999999</v>
      </c>
      <c r="Z7" s="16">
        <f>+'04'!K7</f>
        <v>-200946.56</v>
      </c>
      <c r="AA7" s="16">
        <f t="shared" ref="AA7:AA70" si="2">SUM(U7:Z7)</f>
        <v>5803122.9011781923</v>
      </c>
      <c r="AB7" s="16">
        <f>+'01'!Q7</f>
        <v>0</v>
      </c>
      <c r="AC7" s="16">
        <f>+'04'!M7+'03'!H7+'02'!P7+'01'!R7</f>
        <v>2685066.29</v>
      </c>
      <c r="AD7" s="16">
        <f>+'01'!S7</f>
        <v>116389.32636557476</v>
      </c>
      <c r="AE7" s="16">
        <f>+'02'!Q7</f>
        <v>18593.22</v>
      </c>
      <c r="AF7" s="16">
        <f>+'02'!R7</f>
        <v>117185.25</v>
      </c>
      <c r="AG7" s="16">
        <f>+'04'!N7</f>
        <v>-169356.7</v>
      </c>
      <c r="AH7" s="16">
        <f t="shared" ref="AH7:AH70" si="3">SUM(AC7:AG7)</f>
        <v>2767877.3863655748</v>
      </c>
      <c r="AI7" s="16">
        <f>+'04'!P7+'03'!I7+'02'!T7+'01'!U7</f>
        <v>875534.65999999992</v>
      </c>
      <c r="AJ7" s="16">
        <f>+'01'!V7</f>
        <v>-25456.756354336201</v>
      </c>
      <c r="AK7" s="16">
        <f>+'01'!W7</f>
        <v>-81.819999999999993</v>
      </c>
      <c r="AL7" s="16">
        <f>+'02'!U7</f>
        <v>-4027.96</v>
      </c>
      <c r="AM7" s="16">
        <f>+'02'!V7</f>
        <v>-45515.96</v>
      </c>
      <c r="AN7" s="16">
        <f>+'04'!Q7</f>
        <v>-4715.9799999999996</v>
      </c>
      <c r="AO7" s="16">
        <f t="shared" ref="AO7:AO70" si="4">SUM(AI7:AN7)</f>
        <v>795736.1836456639</v>
      </c>
      <c r="AP7" s="16">
        <f>+'01'!Y7</f>
        <v>0</v>
      </c>
      <c r="AQ7" s="16">
        <f>+'04'!S7+'03'!J7+'02'!X7+'01'!Z7</f>
        <v>195.16</v>
      </c>
      <c r="AR7" s="16">
        <f>+'04'!T7+'03'!K7+'02'!Y7+'01'!AA7</f>
        <v>919358.74</v>
      </c>
      <c r="AS7" s="16">
        <f>+'04'!U7+'03'!L7+'02'!Z7+'01'!AB7</f>
        <v>394010.88999999996</v>
      </c>
      <c r="AT7" s="16">
        <f>+'04'!V7+'03'!M7+'02'!AA7+'01'!AC7</f>
        <v>601427.32000000007</v>
      </c>
      <c r="AU7" s="16">
        <f>+'01'!AD7</f>
        <v>-37.840000000000003</v>
      </c>
      <c r="AV7" s="16">
        <f t="shared" ref="AV7:AV70" si="5">SUM(AT7:AU7)</f>
        <v>601389.4800000001</v>
      </c>
      <c r="AW7" s="16">
        <f>+'01'!AF7</f>
        <v>0</v>
      </c>
      <c r="AX7" s="16">
        <f>+'04'!W7+'03'!N7+'02'!AB7+'01'!AG7</f>
        <v>130864.73999999999</v>
      </c>
      <c r="AY7" s="16">
        <f>+'04'!X7+'03'!O7+'02'!AC7+'01'!AH7</f>
        <v>125097.03</v>
      </c>
      <c r="AZ7" s="16">
        <f>+'01'!AI7</f>
        <v>3373.4173615820719</v>
      </c>
      <c r="BA7" s="16">
        <f t="shared" ref="BA7:BA70" si="6">SUM(AY7:AZ7)</f>
        <v>128470.44736158208</v>
      </c>
      <c r="BB7" s="16">
        <f>+'01'!AK7</f>
        <v>27.422638417928177</v>
      </c>
      <c r="BC7" s="16">
        <f>+'04'!Y7+'03'!P7+'02'!AD7+'01'!AL7</f>
        <v>1704664.8599999999</v>
      </c>
      <c r="BD7" s="16">
        <f>+'02'!AE7</f>
        <v>0</v>
      </c>
      <c r="BE7" s="16">
        <f t="shared" ref="BE7:BE70" si="7">SUM(BC7:BD7)</f>
        <v>1704664.8599999999</v>
      </c>
      <c r="BF7" s="16">
        <f>+'02'!AF7</f>
        <v>0</v>
      </c>
      <c r="BG7" s="16">
        <f>+'04'!Z7+'03'!Q7+'02'!AH7+'01'!AM7</f>
        <v>9704654.7599999998</v>
      </c>
      <c r="BH7" s="16">
        <f t="shared" ref="BH7:BH70" si="8">+I7+J7+R7+S7+AA7+AB7+AH7+AO7+AP7+AQ7+AR7+AS7+AV7+AW7+AX7+BA7+BB7+BE7+BG7+BF7+T7</f>
        <v>57151404.029224567</v>
      </c>
    </row>
    <row r="8" spans="1:60" ht="14.45" customHeight="1" x14ac:dyDescent="0.2">
      <c r="A8" s="44">
        <v>3</v>
      </c>
      <c r="B8" s="45" t="s">
        <v>15</v>
      </c>
      <c r="C8" s="16">
        <f>+'01'!C8+'02'!D8+'03'!C8+'04'!C8</f>
        <v>25249832.349999998</v>
      </c>
      <c r="D8" s="16">
        <f>+'01'!D8</f>
        <v>705824.97426754644</v>
      </c>
      <c r="E8" s="16">
        <f>+'01'!E8</f>
        <v>-1898.52</v>
      </c>
      <c r="F8" s="16">
        <f>+'02'!E8</f>
        <v>163113.23000000001</v>
      </c>
      <c r="G8" s="16">
        <f>+'02'!F8</f>
        <v>466402.75</v>
      </c>
      <c r="H8" s="16">
        <f>+'04'!D8</f>
        <v>-1002362.82</v>
      </c>
      <c r="I8" s="16">
        <f t="shared" si="0"/>
        <v>25580911.964267544</v>
      </c>
      <c r="J8" s="16">
        <f>+'01'!G8</f>
        <v>0</v>
      </c>
      <c r="K8" s="16">
        <f>+'04'!F8+'03'!D8+'02'!H8+'01'!H8</f>
        <v>607093.69999999995</v>
      </c>
      <c r="L8" s="16">
        <f>+'01'!I8</f>
        <v>184547.97703718755</v>
      </c>
      <c r="M8" s="16">
        <f>+'01'!J8</f>
        <v>-40.89</v>
      </c>
      <c r="N8" s="16">
        <f>+'02'!I8</f>
        <v>7699.47</v>
      </c>
      <c r="O8" s="16">
        <f>+'02'!J8</f>
        <v>208486.88</v>
      </c>
      <c r="P8" s="16">
        <f>+'03'!E8</f>
        <v>308168.27</v>
      </c>
      <c r="Q8" s="108">
        <f>+'04'!G8</f>
        <v>241552.31</v>
      </c>
      <c r="R8" s="16">
        <f t="shared" si="1"/>
        <v>1557507.7170371874</v>
      </c>
      <c r="S8" s="16">
        <f>+'01'!L8</f>
        <v>0</v>
      </c>
      <c r="T8" s="16">
        <f>+'04'!I8</f>
        <v>58875.28</v>
      </c>
      <c r="U8" s="16">
        <f>+'04'!J8+'03'!G8+'02'!L8+'01'!M8</f>
        <v>4567742.1900000004</v>
      </c>
      <c r="V8" s="16">
        <f>+'01'!N8</f>
        <v>110760.0599554683</v>
      </c>
      <c r="W8" s="16">
        <f>+'01'!O8</f>
        <v>-338.95</v>
      </c>
      <c r="X8" s="16">
        <f>+'02'!M8</f>
        <v>-1684.27</v>
      </c>
      <c r="Y8" s="16">
        <f>+'02'!N8</f>
        <v>103402.32</v>
      </c>
      <c r="Z8" s="16">
        <f>+'04'!K8</f>
        <v>-164513.32999999999</v>
      </c>
      <c r="AA8" s="16">
        <f t="shared" si="2"/>
        <v>4615368.0199554693</v>
      </c>
      <c r="AB8" s="16">
        <f>+'01'!Q8</f>
        <v>0</v>
      </c>
      <c r="AC8" s="16">
        <f>+'04'!M8+'03'!H8+'02'!P8+'01'!R8</f>
        <v>895895.82000000007</v>
      </c>
      <c r="AD8" s="16">
        <f>+'01'!S8</f>
        <v>36893.991891140635</v>
      </c>
      <c r="AE8" s="16">
        <f>+'02'!Q8</f>
        <v>5893.82</v>
      </c>
      <c r="AF8" s="16">
        <f>+'02'!R8</f>
        <v>40726.120000000003</v>
      </c>
      <c r="AG8" s="16">
        <f>+'04'!N8</f>
        <v>-58857.59</v>
      </c>
      <c r="AH8" s="16">
        <f t="shared" si="3"/>
        <v>920552.16189114063</v>
      </c>
      <c r="AI8" s="16">
        <f>+'04'!P8+'03'!I8+'02'!T8+'01'!U8</f>
        <v>698034.26</v>
      </c>
      <c r="AJ8" s="16">
        <f>+'01'!V8</f>
        <v>-20810.440703906068</v>
      </c>
      <c r="AK8" s="16">
        <f>+'01'!W8</f>
        <v>-104.17</v>
      </c>
      <c r="AL8" s="16">
        <f>+'02'!U8</f>
        <v>-3283.73</v>
      </c>
      <c r="AM8" s="16">
        <f>+'02'!V8</f>
        <v>-35494.949999999997</v>
      </c>
      <c r="AN8" s="16">
        <f>+'04'!Q8</f>
        <v>-3860.93</v>
      </c>
      <c r="AO8" s="16">
        <f t="shared" si="4"/>
        <v>634480.03929609386</v>
      </c>
      <c r="AP8" s="16">
        <f>+'01'!Y8</f>
        <v>0</v>
      </c>
      <c r="AQ8" s="16">
        <f>+'04'!S8+'03'!J8+'02'!X8+'01'!Z8</f>
        <v>155.09</v>
      </c>
      <c r="AR8" s="16">
        <f>+'04'!T8+'03'!K8+'02'!Y8+'01'!AA8</f>
        <v>299558.40000000002</v>
      </c>
      <c r="AS8" s="16">
        <f>+'04'!U8+'03'!L8+'02'!Z8+'01'!AB8</f>
        <v>128382.16999999998</v>
      </c>
      <c r="AT8" s="16">
        <f>+'04'!V8+'03'!M8+'02'!AA8+'01'!AC8</f>
        <v>480039.17999999993</v>
      </c>
      <c r="AU8" s="16">
        <f>+'01'!AD8</f>
        <v>-48.17</v>
      </c>
      <c r="AV8" s="16">
        <f t="shared" si="5"/>
        <v>479991.00999999995</v>
      </c>
      <c r="AW8" s="16">
        <f>+'01'!AF8</f>
        <v>0</v>
      </c>
      <c r="AX8" s="16">
        <f>+'04'!W8+'03'!N8+'02'!AB8+'01'!AG8</f>
        <v>104699.85</v>
      </c>
      <c r="AY8" s="16">
        <f>+'04'!X8+'03'!O8+'02'!AC8+'01'!AH8</f>
        <v>99454.720000000001</v>
      </c>
      <c r="AZ8" s="16">
        <f>+'01'!AI8</f>
        <v>2592.6740799791992</v>
      </c>
      <c r="BA8" s="16">
        <f t="shared" si="6"/>
        <v>102047.3940799792</v>
      </c>
      <c r="BB8" s="16">
        <f>+'01'!AK8</f>
        <v>21.075920020800751</v>
      </c>
      <c r="BC8" s="16">
        <f>+'04'!Y8+'03'!P8+'02'!AD8+'01'!AL8</f>
        <v>922694</v>
      </c>
      <c r="BD8" s="16">
        <f>+'02'!AE8</f>
        <v>0</v>
      </c>
      <c r="BE8" s="16">
        <f t="shared" si="7"/>
        <v>922694</v>
      </c>
      <c r="BF8" s="16">
        <f>+'02'!AF8</f>
        <v>0</v>
      </c>
      <c r="BG8" s="16">
        <f>+'04'!Z8+'03'!Q8+'02'!AH8+'01'!AM8</f>
        <v>5123213.5200000005</v>
      </c>
      <c r="BH8" s="16">
        <f t="shared" si="8"/>
        <v>40528457.692447439</v>
      </c>
    </row>
    <row r="9" spans="1:60" ht="14.45" customHeight="1" x14ac:dyDescent="0.2">
      <c r="A9" s="44">
        <v>4</v>
      </c>
      <c r="B9" s="45" t="s">
        <v>16</v>
      </c>
      <c r="C9" s="16">
        <f>+'01'!C9+'02'!D9+'03'!C9+'04'!C9</f>
        <v>24561011.640000001</v>
      </c>
      <c r="D9" s="16">
        <f>+'01'!D9</f>
        <v>689490.76787292701</v>
      </c>
      <c r="E9" s="16">
        <f>+'01'!E9</f>
        <v>-1481.44</v>
      </c>
      <c r="F9" s="16">
        <f>+'02'!E9</f>
        <v>159585.5</v>
      </c>
      <c r="G9" s="16">
        <f>+'02'!F9</f>
        <v>453895.46</v>
      </c>
      <c r="H9" s="16">
        <f>+'04'!D9</f>
        <v>-958544.08</v>
      </c>
      <c r="I9" s="16">
        <f t="shared" si="0"/>
        <v>24903957.847872928</v>
      </c>
      <c r="J9" s="16">
        <f>+'01'!G9</f>
        <v>0</v>
      </c>
      <c r="K9" s="16">
        <f>+'04'!F9+'03'!D9+'02'!H9+'01'!H9</f>
        <v>589148.44999999995</v>
      </c>
      <c r="L9" s="16">
        <f>+'01'!I9</f>
        <v>188009.24653354511</v>
      </c>
      <c r="M9" s="16">
        <f>+'01'!J9</f>
        <v>-31.9</v>
      </c>
      <c r="N9" s="16">
        <f>+'02'!I9</f>
        <v>7532.95</v>
      </c>
      <c r="O9" s="16">
        <f>+'02'!J9</f>
        <v>203159.36</v>
      </c>
      <c r="P9" s="16">
        <f>+'03'!E9</f>
        <v>298669.59999999998</v>
      </c>
      <c r="Q9" s="108">
        <f>+'04'!G9</f>
        <v>230020.99</v>
      </c>
      <c r="R9" s="16">
        <f t="shared" si="1"/>
        <v>1516508.6965335449</v>
      </c>
      <c r="S9" s="16">
        <f>+'01'!L9</f>
        <v>0</v>
      </c>
      <c r="T9" s="16">
        <f>+'04'!I9</f>
        <v>56084.19</v>
      </c>
      <c r="U9" s="16">
        <f>+'04'!J9+'03'!G9+'02'!L9+'01'!M9</f>
        <v>4442200.3599999994</v>
      </c>
      <c r="V9" s="16">
        <f>+'01'!N9</f>
        <v>108196.84988845351</v>
      </c>
      <c r="W9" s="16">
        <f>+'01'!O9</f>
        <v>-264.49</v>
      </c>
      <c r="X9" s="16">
        <f>+'02'!M9</f>
        <v>-1647.84</v>
      </c>
      <c r="Y9" s="16">
        <f>+'02'!N9</f>
        <v>100629.43</v>
      </c>
      <c r="Z9" s="16">
        <f>+'04'!K9</f>
        <v>-157321.56</v>
      </c>
      <c r="AA9" s="16">
        <f t="shared" si="2"/>
        <v>4491792.7498884527</v>
      </c>
      <c r="AB9" s="16">
        <f>+'01'!Q9</f>
        <v>0</v>
      </c>
      <c r="AC9" s="16">
        <f>+'04'!M9+'03'!H9+'02'!P9+'01'!R9</f>
        <v>2776865.55</v>
      </c>
      <c r="AD9" s="16">
        <f>+'01'!S9</f>
        <v>99201.497192184252</v>
      </c>
      <c r="AE9" s="16">
        <f>+'02'!Q9</f>
        <v>15847.46</v>
      </c>
      <c r="AF9" s="16">
        <f>+'02'!R9</f>
        <v>138932.31</v>
      </c>
      <c r="AG9" s="16">
        <f>+'04'!N9</f>
        <v>-200785.66</v>
      </c>
      <c r="AH9" s="16">
        <f t="shared" si="3"/>
        <v>2830061.1571921841</v>
      </c>
      <c r="AI9" s="16">
        <f>+'04'!P9+'03'!I9+'02'!T9+'01'!U9</f>
        <v>679929.73</v>
      </c>
      <c r="AJ9" s="16">
        <f>+'01'!V9</f>
        <v>-20328.84534243089</v>
      </c>
      <c r="AK9" s="16">
        <f>+'01'!W9</f>
        <v>-81.290000000000006</v>
      </c>
      <c r="AL9" s="16">
        <f>+'02'!U9</f>
        <v>-3212.71</v>
      </c>
      <c r="AM9" s="16">
        <f>+'02'!V9</f>
        <v>-34543.1</v>
      </c>
      <c r="AN9" s="16">
        <f>+'04'!Q9</f>
        <v>-3692.15</v>
      </c>
      <c r="AO9" s="16">
        <f t="shared" si="4"/>
        <v>618071.63465756911</v>
      </c>
      <c r="AP9" s="16">
        <f>+'01'!Y9</f>
        <v>0</v>
      </c>
      <c r="AQ9" s="16">
        <f>+'04'!S9+'03'!J9+'02'!X9+'01'!Z9</f>
        <v>151.71</v>
      </c>
      <c r="AR9" s="16">
        <f>+'04'!T9+'03'!K9+'02'!Y9+'01'!AA9</f>
        <v>859249.3899999999</v>
      </c>
      <c r="AS9" s="16">
        <f>+'04'!U9+'03'!L9+'02'!Z9+'01'!AB9</f>
        <v>368249.76</v>
      </c>
      <c r="AT9" s="16">
        <f>+'04'!V9+'03'!M9+'02'!AA9+'01'!AC9</f>
        <v>466989.56999999995</v>
      </c>
      <c r="AU9" s="16">
        <f>+'01'!AD9</f>
        <v>-37.590000000000003</v>
      </c>
      <c r="AV9" s="16">
        <f t="shared" si="5"/>
        <v>466951.97999999992</v>
      </c>
      <c r="AW9" s="16">
        <f>+'01'!AF9</f>
        <v>0</v>
      </c>
      <c r="AX9" s="16">
        <f>+'04'!W9+'03'!N9+'02'!AB9+'01'!AG9</f>
        <v>101604.98999999999</v>
      </c>
      <c r="AY9" s="16">
        <f>+'04'!X9+'03'!O9+'02'!AC9+'01'!AH9</f>
        <v>97156.239999999991</v>
      </c>
      <c r="AZ9" s="16">
        <f>+'01'!AI9</f>
        <v>2623.3051026900575</v>
      </c>
      <c r="BA9" s="16">
        <f t="shared" si="6"/>
        <v>99779.545102690056</v>
      </c>
      <c r="BB9" s="16">
        <f>+'01'!AK9</f>
        <v>21.324897309942543</v>
      </c>
      <c r="BC9" s="16">
        <f>+'04'!Y9+'03'!P9+'02'!AD9+'01'!AL9</f>
        <v>0</v>
      </c>
      <c r="BD9" s="16">
        <f>+'02'!AE9</f>
        <v>0</v>
      </c>
      <c r="BE9" s="16">
        <f t="shared" si="7"/>
        <v>0</v>
      </c>
      <c r="BF9" s="16">
        <f>+'02'!AF9</f>
        <v>0</v>
      </c>
      <c r="BG9" s="16">
        <f>+'04'!Z9+'03'!Q9+'02'!AH9+'01'!AM9</f>
        <v>5398848.4799999995</v>
      </c>
      <c r="BH9" s="16">
        <f t="shared" si="8"/>
        <v>41711333.456144676</v>
      </c>
    </row>
    <row r="10" spans="1:60" ht="14.45" customHeight="1" x14ac:dyDescent="0.2">
      <c r="A10" s="44">
        <v>5</v>
      </c>
      <c r="B10" s="45" t="s">
        <v>17</v>
      </c>
      <c r="C10" s="16">
        <f>+'01'!C10+'02'!D10+'03'!C10+'04'!C10</f>
        <v>23720291.829999998</v>
      </c>
      <c r="D10" s="16">
        <f>+'01'!D10</f>
        <v>662739.39703356766</v>
      </c>
      <c r="E10" s="16">
        <f>+'01'!E10</f>
        <v>-1355.92</v>
      </c>
      <c r="F10" s="16">
        <f>+'02'!E10</f>
        <v>153438.84</v>
      </c>
      <c r="G10" s="16">
        <f>+'02'!F10</f>
        <v>439791.81</v>
      </c>
      <c r="H10" s="16">
        <f>+'04'!D10</f>
        <v>-922967.28</v>
      </c>
      <c r="I10" s="16">
        <f t="shared" si="0"/>
        <v>24051938.677033562</v>
      </c>
      <c r="J10" s="16">
        <f>+'01'!G10</f>
        <v>0</v>
      </c>
      <c r="K10" s="16">
        <f>+'04'!F10+'03'!D10+'02'!H10+'01'!H10</f>
        <v>568606.13</v>
      </c>
      <c r="L10" s="16">
        <f>+'01'!I10</f>
        <v>182124.76684767028</v>
      </c>
      <c r="M10" s="16">
        <f>+'01'!J10</f>
        <v>-29.2</v>
      </c>
      <c r="N10" s="16">
        <f>+'02'!I10</f>
        <v>7242.81</v>
      </c>
      <c r="O10" s="16">
        <f>+'02'!J10</f>
        <v>196936.76</v>
      </c>
      <c r="P10" s="16">
        <f>+'03'!E10</f>
        <v>288966.98</v>
      </c>
      <c r="Q10" s="108">
        <f>+'04'!G10</f>
        <v>221145.47</v>
      </c>
      <c r="R10" s="16">
        <f t="shared" si="1"/>
        <v>1464993.7168476705</v>
      </c>
      <c r="S10" s="16">
        <f>+'01'!L10</f>
        <v>0</v>
      </c>
      <c r="T10" s="16">
        <f>+'04'!I10</f>
        <v>53926.97</v>
      </c>
      <c r="U10" s="16">
        <f>+'04'!J10+'03'!G10+'02'!L10+'01'!M10</f>
        <v>4289971.8699999992</v>
      </c>
      <c r="V10" s="16">
        <f>+'01'!N10</f>
        <v>103998.94878537455</v>
      </c>
      <c r="W10" s="16">
        <f>+'01'!O10</f>
        <v>-242.08</v>
      </c>
      <c r="X10" s="16">
        <f>+'02'!M10</f>
        <v>-1584.38</v>
      </c>
      <c r="Y10" s="16">
        <f>+'02'!N10</f>
        <v>97502.63</v>
      </c>
      <c r="Z10" s="16">
        <f>+'04'!K10</f>
        <v>-151482.49</v>
      </c>
      <c r="AA10" s="16">
        <f t="shared" si="2"/>
        <v>4338164.4987853738</v>
      </c>
      <c r="AB10" s="16">
        <f>+'01'!Q10</f>
        <v>0</v>
      </c>
      <c r="AC10" s="16">
        <f>+'04'!M10+'03'!H10+'02'!P10+'01'!R10</f>
        <v>0</v>
      </c>
      <c r="AD10" s="16">
        <f>+'01'!S10</f>
        <v>0</v>
      </c>
      <c r="AE10" s="16">
        <f>+'02'!Q10</f>
        <v>0</v>
      </c>
      <c r="AF10" s="16">
        <f>+'02'!R10</f>
        <v>0</v>
      </c>
      <c r="AG10" s="16">
        <f>+'04'!N10</f>
        <v>0</v>
      </c>
      <c r="AH10" s="16">
        <f t="shared" si="3"/>
        <v>0</v>
      </c>
      <c r="AI10" s="16">
        <f>+'04'!P10+'03'!I10+'02'!T10+'01'!U10</f>
        <v>656359.7699999999</v>
      </c>
      <c r="AJ10" s="16">
        <f>+'01'!V10</f>
        <v>-19540.11182222866</v>
      </c>
      <c r="AK10" s="16">
        <f>+'01'!W10</f>
        <v>-74.400000000000006</v>
      </c>
      <c r="AL10" s="16">
        <f>+'02'!U10</f>
        <v>-3088.97</v>
      </c>
      <c r="AM10" s="16">
        <f>+'02'!V10</f>
        <v>-33469.760000000002</v>
      </c>
      <c r="AN10" s="16">
        <f>+'04'!Q10</f>
        <v>-3555.11</v>
      </c>
      <c r="AO10" s="16">
        <f t="shared" si="4"/>
        <v>596631.41817777127</v>
      </c>
      <c r="AP10" s="16">
        <f>+'01'!Y10</f>
        <v>0</v>
      </c>
      <c r="AQ10" s="16">
        <f>+'04'!S10+'03'!J10+'02'!X10+'01'!Z10</f>
        <v>146.45999999999998</v>
      </c>
      <c r="AR10" s="16">
        <f>+'04'!T10+'03'!K10+'02'!Y10+'01'!AA10</f>
        <v>920982.35999999987</v>
      </c>
      <c r="AS10" s="16">
        <f>+'04'!U10+'03'!L10+'02'!Z10+'01'!AB10</f>
        <v>394706.74</v>
      </c>
      <c r="AT10" s="16">
        <f>+'04'!V10+'03'!M10+'02'!AA10+'01'!AC10</f>
        <v>450774.31000000006</v>
      </c>
      <c r="AU10" s="16">
        <f>+'01'!AD10</f>
        <v>-34.4</v>
      </c>
      <c r="AV10" s="16">
        <f t="shared" si="5"/>
        <v>450739.91000000003</v>
      </c>
      <c r="AW10" s="16">
        <f>+'01'!AF10</f>
        <v>0</v>
      </c>
      <c r="AX10" s="16">
        <f>+'04'!W10+'03'!N10+'02'!AB10+'01'!AG10</f>
        <v>98062.24</v>
      </c>
      <c r="AY10" s="16">
        <f>+'04'!X10+'03'!O10+'02'!AC10+'01'!AH10</f>
        <v>93805.08</v>
      </c>
      <c r="AZ10" s="16">
        <f>+'01'!AI10</f>
        <v>2538.0481323110357</v>
      </c>
      <c r="BA10" s="16">
        <f t="shared" si="6"/>
        <v>96343.128132311031</v>
      </c>
      <c r="BB10" s="16">
        <f>+'01'!AK10</f>
        <v>20.631867688963979</v>
      </c>
      <c r="BC10" s="16">
        <f>+'04'!Y10+'03'!P10+'02'!AD10+'01'!AL10</f>
        <v>953688</v>
      </c>
      <c r="BD10" s="16">
        <f>+'02'!AE10</f>
        <v>0</v>
      </c>
      <c r="BE10" s="16">
        <f t="shared" si="7"/>
        <v>953688</v>
      </c>
      <c r="BF10" s="16">
        <f>+'02'!AF10</f>
        <v>0</v>
      </c>
      <c r="BG10" s="16">
        <f>+'04'!Z10+'03'!Q10+'02'!AH10+'01'!AM10</f>
        <v>13537843.440000001</v>
      </c>
      <c r="BH10" s="16">
        <f t="shared" si="8"/>
        <v>46958188.190844372</v>
      </c>
    </row>
    <row r="11" spans="1:60" ht="14.45" customHeight="1" x14ac:dyDescent="0.2">
      <c r="A11" s="44">
        <v>6</v>
      </c>
      <c r="B11" s="45" t="s">
        <v>18</v>
      </c>
      <c r="C11" s="16">
        <f>+'01'!C11+'02'!D11+'03'!C11+'04'!C11</f>
        <v>20287778.560000002</v>
      </c>
      <c r="D11" s="16">
        <f>+'01'!D11</f>
        <v>573866.26515034004</v>
      </c>
      <c r="E11" s="16">
        <f>+'01'!E11</f>
        <v>-1580.02</v>
      </c>
      <c r="F11" s="16">
        <f>+'02'!E11</f>
        <v>132593.99</v>
      </c>
      <c r="G11" s="16">
        <f>+'02'!F11</f>
        <v>372051.52</v>
      </c>
      <c r="H11" s="16">
        <f>+'04'!D11</f>
        <v>-806676.62</v>
      </c>
      <c r="I11" s="16">
        <f t="shared" si="0"/>
        <v>20558033.695150338</v>
      </c>
      <c r="J11" s="16">
        <f>+'01'!G11</f>
        <v>0</v>
      </c>
      <c r="K11" s="16">
        <f>+'04'!F11+'03'!D11+'02'!H11+'01'!H11</f>
        <v>488172.71000000008</v>
      </c>
      <c r="L11" s="16">
        <f>+'01'!I11</f>
        <v>149290.36868478835</v>
      </c>
      <c r="M11" s="16">
        <f>+'01'!J11</f>
        <v>-34.03</v>
      </c>
      <c r="N11" s="16">
        <f>+'02'!I11</f>
        <v>6258.87</v>
      </c>
      <c r="O11" s="16">
        <f>+'02'!J11</f>
        <v>166200.70000000001</v>
      </c>
      <c r="P11" s="16">
        <f>+'03'!E11</f>
        <v>246343.79</v>
      </c>
      <c r="Q11" s="108">
        <f>+'04'!G11</f>
        <v>194801.87</v>
      </c>
      <c r="R11" s="16">
        <f t="shared" si="1"/>
        <v>1251034.2786847884</v>
      </c>
      <c r="S11" s="16">
        <f>+'01'!L11</f>
        <v>0</v>
      </c>
      <c r="T11" s="16">
        <f>+'04'!I11</f>
        <v>47472.29</v>
      </c>
      <c r="U11" s="16">
        <f>+'04'!J11+'03'!G11+'02'!L11+'01'!M11</f>
        <v>3670201.37</v>
      </c>
      <c r="V11" s="16">
        <f>+'01'!N11</f>
        <v>90052.724473842507</v>
      </c>
      <c r="W11" s="16">
        <f>+'01'!O11</f>
        <v>-282.08999999999997</v>
      </c>
      <c r="X11" s="16">
        <f>+'02'!M11</f>
        <v>-1369.14</v>
      </c>
      <c r="Y11" s="16">
        <f>+'02'!N11</f>
        <v>82484.479999999996</v>
      </c>
      <c r="Z11" s="16">
        <f>+'04'!K11</f>
        <v>-132396.23000000001</v>
      </c>
      <c r="AA11" s="16">
        <f t="shared" si="2"/>
        <v>3708691.1144738426</v>
      </c>
      <c r="AB11" s="16">
        <f>+'01'!Q11</f>
        <v>0</v>
      </c>
      <c r="AC11" s="16">
        <f>+'04'!M11+'03'!H11+'02'!P11+'01'!R11</f>
        <v>0</v>
      </c>
      <c r="AD11" s="16">
        <f>+'01'!S11</f>
        <v>0</v>
      </c>
      <c r="AE11" s="16">
        <f>+'02'!Q11</f>
        <v>0</v>
      </c>
      <c r="AF11" s="16">
        <f>+'02'!R11</f>
        <v>0</v>
      </c>
      <c r="AG11" s="16">
        <f>+'04'!N11</f>
        <v>0</v>
      </c>
      <c r="AH11" s="16">
        <f t="shared" si="3"/>
        <v>0</v>
      </c>
      <c r="AI11" s="16">
        <f>+'04'!P11+'03'!I11+'02'!T11+'01'!U11</f>
        <v>561653.39</v>
      </c>
      <c r="AJ11" s="16">
        <f>+'01'!V11</f>
        <v>-16919.789350435141</v>
      </c>
      <c r="AK11" s="16">
        <f>+'01'!W11</f>
        <v>-86.7</v>
      </c>
      <c r="AL11" s="16">
        <f>+'02'!U11</f>
        <v>-2669.33</v>
      </c>
      <c r="AM11" s="16">
        <f>+'02'!V11</f>
        <v>-28314.47</v>
      </c>
      <c r="AN11" s="16">
        <f>+'04'!Q11</f>
        <v>-3107.18</v>
      </c>
      <c r="AO11" s="16">
        <f t="shared" si="4"/>
        <v>510555.920649565</v>
      </c>
      <c r="AP11" s="16">
        <f>+'01'!Y11</f>
        <v>0</v>
      </c>
      <c r="AQ11" s="16">
        <f>+'04'!S11+'03'!J11+'02'!X11+'01'!Z11</f>
        <v>124.91</v>
      </c>
      <c r="AR11" s="16">
        <f>+'04'!T11+'03'!K11+'02'!Y11+'01'!AA11</f>
        <v>204964.73</v>
      </c>
      <c r="AS11" s="16">
        <f>+'04'!U11+'03'!L11+'02'!Z11+'01'!AB11</f>
        <v>87842.05</v>
      </c>
      <c r="AT11" s="16">
        <f>+'04'!V11+'03'!M11+'02'!AA11+'01'!AC11</f>
        <v>386155.37999999995</v>
      </c>
      <c r="AU11" s="16">
        <f>+'01'!AD11</f>
        <v>-40.090000000000003</v>
      </c>
      <c r="AV11" s="16">
        <f t="shared" si="5"/>
        <v>386115.28999999992</v>
      </c>
      <c r="AW11" s="16">
        <f>+'01'!AF11</f>
        <v>0</v>
      </c>
      <c r="AX11" s="16">
        <f>+'04'!W11+'03'!N11+'02'!AB11+'01'!AG11</f>
        <v>84190.65</v>
      </c>
      <c r="AY11" s="16">
        <f>+'04'!X11+'03'!O11+'02'!AC11+'01'!AH11</f>
        <v>80059.849999999991</v>
      </c>
      <c r="AZ11" s="16">
        <f>+'01'!AI11</f>
        <v>2099.1063133720318</v>
      </c>
      <c r="BA11" s="16">
        <f t="shared" si="6"/>
        <v>82158.956313372022</v>
      </c>
      <c r="BB11" s="16">
        <f>+'01'!AK11</f>
        <v>17.063686627968405</v>
      </c>
      <c r="BC11" s="16">
        <f>+'04'!Y11+'03'!P11+'02'!AD11+'01'!AL11</f>
        <v>1075344</v>
      </c>
      <c r="BD11" s="16">
        <f>+'02'!AE11</f>
        <v>0</v>
      </c>
      <c r="BE11" s="16">
        <f t="shared" si="7"/>
        <v>1075344</v>
      </c>
      <c r="BF11" s="16">
        <f>+'02'!AF11</f>
        <v>0</v>
      </c>
      <c r="BG11" s="16">
        <f>+'04'!Z11+'03'!Q11+'02'!AH11+'01'!AM11</f>
        <v>4396636.8000000007</v>
      </c>
      <c r="BH11" s="16">
        <f t="shared" si="8"/>
        <v>32393181.748958532</v>
      </c>
    </row>
    <row r="12" spans="1:60" ht="14.45" customHeight="1" x14ac:dyDescent="0.2">
      <c r="A12" s="44">
        <v>7</v>
      </c>
      <c r="B12" s="45" t="s">
        <v>19</v>
      </c>
      <c r="C12" s="16">
        <f>+'01'!C12+'02'!D12+'03'!C12+'04'!C12</f>
        <v>27067662.800000001</v>
      </c>
      <c r="D12" s="16">
        <f>+'01'!D12</f>
        <v>765387.28287133144</v>
      </c>
      <c r="E12" s="16">
        <f>+'01'!E12</f>
        <v>-2104.98</v>
      </c>
      <c r="F12" s="16">
        <f>+'02'!E12</f>
        <v>176847.21</v>
      </c>
      <c r="G12" s="16">
        <f>+'02'!F12</f>
        <v>496491.82</v>
      </c>
      <c r="H12" s="16">
        <f>+'04'!D12</f>
        <v>-1076164.19</v>
      </c>
      <c r="I12" s="16">
        <f t="shared" si="0"/>
        <v>27428119.942871332</v>
      </c>
      <c r="J12" s="16">
        <f>+'01'!G12</f>
        <v>0</v>
      </c>
      <c r="K12" s="16">
        <f>+'04'!F12+'03'!D12+'02'!H12+'01'!H12</f>
        <v>651294.52</v>
      </c>
      <c r="L12" s="16">
        <f>+'01'!I12</f>
        <v>199162.91124213496</v>
      </c>
      <c r="M12" s="16">
        <f>+'01'!J12</f>
        <v>-45.33</v>
      </c>
      <c r="N12" s="16">
        <f>+'02'!I12</f>
        <v>8347.76</v>
      </c>
      <c r="O12" s="16">
        <f>+'02'!J12</f>
        <v>221794.96</v>
      </c>
      <c r="P12" s="16">
        <f>+'03'!E12</f>
        <v>328715.07</v>
      </c>
      <c r="Q12" s="108">
        <f>+'04'!G12</f>
        <v>259861.28</v>
      </c>
      <c r="R12" s="16">
        <f t="shared" si="1"/>
        <v>1669131.1712421351</v>
      </c>
      <c r="S12" s="16">
        <f>+'01'!L12</f>
        <v>0</v>
      </c>
      <c r="T12" s="16">
        <f>+'04'!I12</f>
        <v>63327.33</v>
      </c>
      <c r="U12" s="16">
        <f>+'04'!J12+'03'!G12+'02'!L12+'01'!M12</f>
        <v>4896723.54</v>
      </c>
      <c r="V12" s="16">
        <f>+'01'!N12</f>
        <v>120106.74661654508</v>
      </c>
      <c r="W12" s="16">
        <f>+'01'!O12</f>
        <v>-375.82</v>
      </c>
      <c r="X12" s="16">
        <f>+'02'!M12</f>
        <v>-1826.09</v>
      </c>
      <c r="Y12" s="16">
        <f>+'02'!N12</f>
        <v>110073.12</v>
      </c>
      <c r="Z12" s="16">
        <f>+'04'!K12</f>
        <v>-176626.02</v>
      </c>
      <c r="AA12" s="16">
        <f t="shared" si="2"/>
        <v>4948075.4766165456</v>
      </c>
      <c r="AB12" s="16">
        <f>+'01'!Q12</f>
        <v>0</v>
      </c>
      <c r="AC12" s="16">
        <f>+'04'!M12+'03'!H12+'02'!P12+'01'!R12</f>
        <v>1587924.78</v>
      </c>
      <c r="AD12" s="16">
        <f>+'01'!S12</f>
        <v>64817.980587561076</v>
      </c>
      <c r="AE12" s="16">
        <f>+'02'!Q12</f>
        <v>10354.68</v>
      </c>
      <c r="AF12" s="16">
        <f>+'02'!R12</f>
        <v>72666.28</v>
      </c>
      <c r="AG12" s="16">
        <f>+'04'!N12</f>
        <v>-105017.66</v>
      </c>
      <c r="AH12" s="16">
        <f t="shared" si="3"/>
        <v>1630746.0605875612</v>
      </c>
      <c r="AI12" s="16">
        <f>+'04'!P12+'03'!I12+'02'!T12+'01'!U12</f>
        <v>749321.11</v>
      </c>
      <c r="AJ12" s="16">
        <f>+'01'!V12</f>
        <v>-22566.567132661447</v>
      </c>
      <c r="AK12" s="16">
        <f>+'01'!W12</f>
        <v>-115.5</v>
      </c>
      <c r="AL12" s="16">
        <f>+'02'!U12</f>
        <v>-3560.21</v>
      </c>
      <c r="AM12" s="16">
        <f>+'02'!V12</f>
        <v>-37784.83</v>
      </c>
      <c r="AN12" s="16">
        <f>+'04'!Q12</f>
        <v>-4145.2</v>
      </c>
      <c r="AO12" s="16">
        <f t="shared" si="4"/>
        <v>681148.80286733864</v>
      </c>
      <c r="AP12" s="16">
        <f>+'01'!Y12</f>
        <v>0</v>
      </c>
      <c r="AQ12" s="16">
        <f>+'04'!S12+'03'!J12+'02'!X12+'01'!Z12</f>
        <v>166.65</v>
      </c>
      <c r="AR12" s="16">
        <f>+'04'!T12+'03'!K12+'02'!Y12+'01'!AA12</f>
        <v>580268.66</v>
      </c>
      <c r="AS12" s="16">
        <f>+'04'!U12+'03'!L12+'02'!Z12+'01'!AB12</f>
        <v>248686.56</v>
      </c>
      <c r="AT12" s="16">
        <f>+'04'!V12+'03'!M12+'02'!AA12+'01'!AC12</f>
        <v>515185.31</v>
      </c>
      <c r="AU12" s="16">
        <f>+'01'!AD12</f>
        <v>-53.41</v>
      </c>
      <c r="AV12" s="16">
        <f t="shared" si="5"/>
        <v>515131.9</v>
      </c>
      <c r="AW12" s="16">
        <f>+'01'!AF12</f>
        <v>0</v>
      </c>
      <c r="AX12" s="16">
        <f>+'04'!W12+'03'!N12+'02'!AB12+'01'!AG12</f>
        <v>112322.73999999999</v>
      </c>
      <c r="AY12" s="16">
        <f>+'04'!X12+'03'!O12+'02'!AC12+'01'!AH12</f>
        <v>106809.89</v>
      </c>
      <c r="AZ12" s="16">
        <f>+'01'!AI12</f>
        <v>2800.2268748927058</v>
      </c>
      <c r="BA12" s="16">
        <f t="shared" si="6"/>
        <v>109610.1168748927</v>
      </c>
      <c r="BB12" s="16">
        <f>+'01'!AK12</f>
        <v>22.763125107293771</v>
      </c>
      <c r="BC12" s="16">
        <f>+'04'!Y12+'03'!P12+'02'!AD12+'01'!AL12</f>
        <v>837769</v>
      </c>
      <c r="BD12" s="16">
        <f>+'02'!AE12</f>
        <v>0</v>
      </c>
      <c r="BE12" s="16">
        <f t="shared" si="7"/>
        <v>837769</v>
      </c>
      <c r="BF12" s="16">
        <f>+'02'!AF12</f>
        <v>0</v>
      </c>
      <c r="BG12" s="16">
        <f>+'04'!Z12+'03'!Q12+'02'!AH12+'01'!AM12</f>
        <v>26059107.359999999</v>
      </c>
      <c r="BH12" s="16">
        <f t="shared" si="8"/>
        <v>64883634.53418491</v>
      </c>
    </row>
    <row r="13" spans="1:60" ht="14.45" customHeight="1" x14ac:dyDescent="0.2">
      <c r="A13" s="44">
        <v>8</v>
      </c>
      <c r="B13" s="45" t="s">
        <v>20</v>
      </c>
      <c r="C13" s="16">
        <f>+'01'!C13+'02'!D13+'03'!C13+'04'!C13</f>
        <v>20930762.030000001</v>
      </c>
      <c r="D13" s="16">
        <f>+'01'!D13</f>
        <v>598799.16829040565</v>
      </c>
      <c r="E13" s="16">
        <f>+'01'!E13</f>
        <v>-1611.47</v>
      </c>
      <c r="F13" s="16">
        <f>+'02'!E13</f>
        <v>138379.46</v>
      </c>
      <c r="G13" s="16">
        <f>+'02'!F13</f>
        <v>381410.02</v>
      </c>
      <c r="H13" s="16">
        <f>+'04'!D13</f>
        <v>-830332.67</v>
      </c>
      <c r="I13" s="16">
        <f t="shared" si="0"/>
        <v>21217406.538290408</v>
      </c>
      <c r="J13" s="16">
        <f>+'01'!G13</f>
        <v>0</v>
      </c>
      <c r="K13" s="16">
        <f>+'04'!F13+'03'!D13+'02'!H13+'01'!H13</f>
        <v>503736.62</v>
      </c>
      <c r="L13" s="16">
        <f>+'01'!I13</f>
        <v>156547.3549771792</v>
      </c>
      <c r="M13" s="16">
        <f>+'01'!J13</f>
        <v>-34.71</v>
      </c>
      <c r="N13" s="16">
        <f>+'02'!I13</f>
        <v>6531.96</v>
      </c>
      <c r="O13" s="16">
        <f>+'02'!J13</f>
        <v>170328.95999999999</v>
      </c>
      <c r="P13" s="16">
        <f>+'03'!E13</f>
        <v>252785.54</v>
      </c>
      <c r="Q13" s="108">
        <f>+'04'!G13</f>
        <v>200705.85</v>
      </c>
      <c r="R13" s="16">
        <f t="shared" si="1"/>
        <v>1290601.5749771793</v>
      </c>
      <c r="S13" s="16">
        <f>+'01'!L13</f>
        <v>0</v>
      </c>
      <c r="T13" s="16">
        <f>+'04'!I13</f>
        <v>48907.23</v>
      </c>
      <c r="U13" s="16">
        <f>+'04'!J13+'03'!G13+'02'!L13+'01'!M13</f>
        <v>3786441.5500000003</v>
      </c>
      <c r="V13" s="16">
        <f>+'01'!N13</f>
        <v>93965.266459939419</v>
      </c>
      <c r="W13" s="16">
        <f>+'01'!O13</f>
        <v>-287.70999999999998</v>
      </c>
      <c r="X13" s="16">
        <f>+'02'!M13</f>
        <v>-1428.88</v>
      </c>
      <c r="Y13" s="16">
        <f>+'02'!N13</f>
        <v>84559.28</v>
      </c>
      <c r="Z13" s="16">
        <f>+'04'!K13</f>
        <v>-136278.79</v>
      </c>
      <c r="AA13" s="16">
        <f t="shared" si="2"/>
        <v>3826970.7164599397</v>
      </c>
      <c r="AB13" s="16">
        <f>+'01'!Q13</f>
        <v>0</v>
      </c>
      <c r="AC13" s="16">
        <f>+'04'!M13+'03'!H13+'02'!P13+'01'!R13</f>
        <v>4954264.1100000003</v>
      </c>
      <c r="AD13" s="16">
        <f>+'01'!S13</f>
        <v>463090.01360543794</v>
      </c>
      <c r="AE13" s="16">
        <f>+'02'!Q13</f>
        <v>73978.720000000001</v>
      </c>
      <c r="AF13" s="16">
        <f>+'02'!R13</f>
        <v>8082.34</v>
      </c>
      <c r="AG13" s="16">
        <f>+'04'!N13</f>
        <v>-11680.63</v>
      </c>
      <c r="AH13" s="16">
        <f t="shared" si="3"/>
        <v>5487734.5536054382</v>
      </c>
      <c r="AI13" s="16">
        <f>+'04'!P13+'03'!I13+'02'!T13+'01'!U13</f>
        <v>580360.89</v>
      </c>
      <c r="AJ13" s="16">
        <f>+'01'!V13</f>
        <v>-17654.907433938788</v>
      </c>
      <c r="AK13" s="16">
        <f>+'01'!W13</f>
        <v>-88.42</v>
      </c>
      <c r="AL13" s="16">
        <f>+'02'!U13</f>
        <v>-2785.8</v>
      </c>
      <c r="AM13" s="16">
        <f>+'02'!V13</f>
        <v>-29026.69</v>
      </c>
      <c r="AN13" s="16">
        <f>+'04'!Q13</f>
        <v>-3198.3</v>
      </c>
      <c r="AO13" s="16">
        <f t="shared" si="4"/>
        <v>527606.77256606112</v>
      </c>
      <c r="AP13" s="16">
        <f>+'01'!Y13</f>
        <v>0</v>
      </c>
      <c r="AQ13" s="16">
        <f>+'04'!S13+'03'!J13+'02'!X13+'01'!Z13</f>
        <v>129.31</v>
      </c>
      <c r="AR13" s="16">
        <f>+'04'!T13+'03'!K13+'02'!Y13+'01'!AA13</f>
        <v>397787.57</v>
      </c>
      <c r="AS13" s="16">
        <f>+'04'!U13+'03'!L13+'02'!Z13+'01'!AB13</f>
        <v>170480.4</v>
      </c>
      <c r="AT13" s="16">
        <f>+'04'!V13+'03'!M13+'02'!AA13+'01'!AC13</f>
        <v>398818.04</v>
      </c>
      <c r="AU13" s="16">
        <f>+'01'!AD13</f>
        <v>-40.89</v>
      </c>
      <c r="AV13" s="16">
        <f t="shared" si="5"/>
        <v>398777.14999999997</v>
      </c>
      <c r="AW13" s="16">
        <f>+'01'!AF13</f>
        <v>0</v>
      </c>
      <c r="AX13" s="16">
        <f>+'04'!W13+'03'!N13+'02'!AB13+'01'!AG13</f>
        <v>86874.790000000008</v>
      </c>
      <c r="AY13" s="16">
        <f>+'04'!X13+'03'!O13+'02'!AC13+'01'!AH13</f>
        <v>82812.77</v>
      </c>
      <c r="AZ13" s="16">
        <f>+'01'!AI13</f>
        <v>2199.3415075829989</v>
      </c>
      <c r="BA13" s="16">
        <f t="shared" si="6"/>
        <v>85012.111507583002</v>
      </c>
      <c r="BB13" s="16">
        <f>+'01'!AK13</f>
        <v>17.878492417000992</v>
      </c>
      <c r="BC13" s="16">
        <f>+'04'!Y13+'03'!P13+'02'!AD13+'01'!AL13</f>
        <v>0</v>
      </c>
      <c r="BD13" s="16">
        <f>+'02'!AE13</f>
        <v>0</v>
      </c>
      <c r="BE13" s="16">
        <f t="shared" si="7"/>
        <v>0</v>
      </c>
      <c r="BF13" s="16">
        <f>+'02'!AF13</f>
        <v>0</v>
      </c>
      <c r="BG13" s="16">
        <f>+'04'!Z13+'03'!Q13+'02'!AH13+'01'!AM13</f>
        <v>29369657.880000003</v>
      </c>
      <c r="BH13" s="16">
        <f t="shared" si="8"/>
        <v>62907964.475899018</v>
      </c>
    </row>
    <row r="14" spans="1:60" ht="14.45" customHeight="1" x14ac:dyDescent="0.2">
      <c r="A14" s="44">
        <v>9</v>
      </c>
      <c r="B14" s="45" t="s">
        <v>21</v>
      </c>
      <c r="C14" s="16">
        <f>+'01'!C14+'02'!D14+'03'!C14+'04'!C14</f>
        <v>41221395.030000001</v>
      </c>
      <c r="D14" s="16">
        <f>+'01'!D14</f>
        <v>1165638.1617683237</v>
      </c>
      <c r="E14" s="16">
        <f>+'01'!E14</f>
        <v>-3135.75</v>
      </c>
      <c r="F14" s="16">
        <f>+'02'!E14</f>
        <v>269373.88</v>
      </c>
      <c r="G14" s="16">
        <f>+'02'!F14</f>
        <v>756346.42</v>
      </c>
      <c r="H14" s="16">
        <f>+'04'!D14</f>
        <v>-1635824.43</v>
      </c>
      <c r="I14" s="16">
        <f t="shared" si="0"/>
        <v>41773793.311768331</v>
      </c>
      <c r="J14" s="16">
        <f>+'01'!G14</f>
        <v>0</v>
      </c>
      <c r="K14" s="16">
        <f>+'04'!F14+'03'!D14+'02'!H14+'01'!H14</f>
        <v>991579.66000000015</v>
      </c>
      <c r="L14" s="16">
        <f>+'01'!I14</f>
        <v>304763.83045156201</v>
      </c>
      <c r="M14" s="16">
        <f>+'01'!J14</f>
        <v>-67.53</v>
      </c>
      <c r="N14" s="16">
        <f>+'02'!I14</f>
        <v>12715.32</v>
      </c>
      <c r="O14" s="16">
        <f>+'02'!J14</f>
        <v>337934.05</v>
      </c>
      <c r="P14" s="16">
        <f>+'03'!E14</f>
        <v>500497.19</v>
      </c>
      <c r="Q14" s="108">
        <f>+'04'!G14</f>
        <v>394798.53</v>
      </c>
      <c r="R14" s="16">
        <f t="shared" si="1"/>
        <v>2542221.0504515627</v>
      </c>
      <c r="S14" s="16">
        <f>+'01'!L14</f>
        <v>0</v>
      </c>
      <c r="T14" s="16">
        <f>+'04'!I14</f>
        <v>96215.18</v>
      </c>
      <c r="U14" s="16">
        <f>+'04'!J14+'03'!G14+'02'!L14+'01'!M14</f>
        <v>7457053.5600000005</v>
      </c>
      <c r="V14" s="16">
        <f>+'01'!N14</f>
        <v>182915.2515010089</v>
      </c>
      <c r="W14" s="16">
        <f>+'01'!O14</f>
        <v>-559.84</v>
      </c>
      <c r="X14" s="16">
        <f>+'02'!M14</f>
        <v>-2781.5</v>
      </c>
      <c r="Y14" s="16">
        <f>+'02'!N14</f>
        <v>167683.35</v>
      </c>
      <c r="Z14" s="16">
        <f>+'04'!K14</f>
        <v>-268480.55</v>
      </c>
      <c r="AA14" s="16">
        <f t="shared" si="2"/>
        <v>7535830.2715010094</v>
      </c>
      <c r="AB14" s="16">
        <f>+'01'!Q14</f>
        <v>0</v>
      </c>
      <c r="AC14" s="16">
        <f>+'04'!M14+'03'!H14+'02'!P14+'01'!R14</f>
        <v>2139295.4500000002</v>
      </c>
      <c r="AD14" s="16">
        <f>+'01'!S14</f>
        <v>118778.18949774577</v>
      </c>
      <c r="AE14" s="16">
        <f>+'02'!Q14</f>
        <v>18974.84</v>
      </c>
      <c r="AF14" s="16">
        <f>+'02'!R14</f>
        <v>71535.899999999994</v>
      </c>
      <c r="AG14" s="16">
        <f>+'04'!N14</f>
        <v>-103384.04</v>
      </c>
      <c r="AH14" s="16">
        <f t="shared" si="3"/>
        <v>2245200.3394977455</v>
      </c>
      <c r="AI14" s="16">
        <f>+'04'!P14+'03'!I14+'02'!T14+'01'!U14</f>
        <v>1141252.99</v>
      </c>
      <c r="AJ14" s="16">
        <f>+'01'!V14</f>
        <v>-34367.505730244775</v>
      </c>
      <c r="AK14" s="16">
        <f>+'01'!W14</f>
        <v>-172.06</v>
      </c>
      <c r="AL14" s="16">
        <f>+'02'!U14</f>
        <v>-5422.92</v>
      </c>
      <c r="AM14" s="16">
        <f>+'02'!V14</f>
        <v>-57560.71</v>
      </c>
      <c r="AN14" s="16">
        <f>+'04'!Q14</f>
        <v>-6300.92</v>
      </c>
      <c r="AO14" s="16">
        <f t="shared" si="4"/>
        <v>1037428.8742697552</v>
      </c>
      <c r="AP14" s="16">
        <f>+'01'!Y14</f>
        <v>0</v>
      </c>
      <c r="AQ14" s="16">
        <f>+'04'!S14+'03'!J14+'02'!X14+'01'!Z14</f>
        <v>253.91000000000003</v>
      </c>
      <c r="AR14" s="16">
        <f>+'04'!T14+'03'!K14+'02'!Y14+'01'!AA14</f>
        <v>824200.33</v>
      </c>
      <c r="AS14" s="16">
        <f>+'04'!U14+'03'!L14+'02'!Z14+'01'!AB14</f>
        <v>353228.72</v>
      </c>
      <c r="AT14" s="16">
        <f>+'04'!V14+'03'!M14+'02'!AA14+'01'!AC14</f>
        <v>784551.55999999994</v>
      </c>
      <c r="AU14" s="16">
        <f>+'01'!AD14</f>
        <v>-79.56</v>
      </c>
      <c r="AV14" s="16">
        <f t="shared" si="5"/>
        <v>784471.99999999988</v>
      </c>
      <c r="AW14" s="16">
        <f>+'01'!AF14</f>
        <v>0</v>
      </c>
      <c r="AX14" s="16">
        <f>+'04'!W14+'03'!N14+'02'!AB14+'01'!AG14</f>
        <v>171008.57</v>
      </c>
      <c r="AY14" s="16">
        <f>+'04'!X14+'03'!O14+'02'!AC14+'01'!AH14</f>
        <v>162724.74</v>
      </c>
      <c r="AZ14" s="16">
        <f>+'01'!AI14</f>
        <v>4281.5749097376302</v>
      </c>
      <c r="BA14" s="16">
        <f t="shared" si="6"/>
        <v>167006.31490973762</v>
      </c>
      <c r="BB14" s="16">
        <f>+'01'!AK14</f>
        <v>34.805090262369561</v>
      </c>
      <c r="BC14" s="16">
        <f>+'04'!Y14+'03'!P14+'02'!AD14+'01'!AL14</f>
        <v>0</v>
      </c>
      <c r="BD14" s="16">
        <f>+'02'!AE14</f>
        <v>0</v>
      </c>
      <c r="BE14" s="16">
        <f t="shared" si="7"/>
        <v>0</v>
      </c>
      <c r="BF14" s="16">
        <f>+'02'!AF14</f>
        <v>0</v>
      </c>
      <c r="BG14" s="16">
        <f>+'04'!Z14+'03'!Q14+'02'!AH14+'01'!AM14</f>
        <v>18661869</v>
      </c>
      <c r="BH14" s="16">
        <f t="shared" si="8"/>
        <v>76192762.677488416</v>
      </c>
    </row>
    <row r="15" spans="1:60" ht="14.45" customHeight="1" x14ac:dyDescent="0.2">
      <c r="A15" s="44">
        <v>10</v>
      </c>
      <c r="B15" s="45" t="s">
        <v>22</v>
      </c>
      <c r="C15" s="16">
        <f>+'01'!C15+'02'!D15+'03'!C15+'04'!C15</f>
        <v>34416695.740000002</v>
      </c>
      <c r="D15" s="16">
        <f>+'01'!D15</f>
        <v>967351.34803529317</v>
      </c>
      <c r="E15" s="16">
        <f>+'01'!E15</f>
        <v>-2445.66</v>
      </c>
      <c r="F15" s="16">
        <f>+'02'!E15</f>
        <v>223654.38</v>
      </c>
      <c r="G15" s="16">
        <f>+'02'!F15</f>
        <v>634277.85</v>
      </c>
      <c r="H15" s="16">
        <f>+'04'!D15</f>
        <v>-1359185.91</v>
      </c>
      <c r="I15" s="16">
        <f t="shared" si="0"/>
        <v>34880347.748035304</v>
      </c>
      <c r="J15" s="16">
        <f>+'01'!G15</f>
        <v>0</v>
      </c>
      <c r="K15" s="16">
        <f>+'04'!F15+'03'!D15+'02'!H15+'01'!H15</f>
        <v>827060.8600000001</v>
      </c>
      <c r="L15" s="16">
        <f>+'01'!I15</f>
        <v>256166.77995012776</v>
      </c>
      <c r="M15" s="16">
        <f>+'01'!J15</f>
        <v>-52.67</v>
      </c>
      <c r="N15" s="16">
        <f>+'02'!I15</f>
        <v>10557.21</v>
      </c>
      <c r="O15" s="16">
        <f>+'02'!J15</f>
        <v>283590.40999999997</v>
      </c>
      <c r="P15" s="16">
        <f>+'03'!E15</f>
        <v>418800.22</v>
      </c>
      <c r="Q15" s="108">
        <f>+'04'!G15</f>
        <v>327313.2</v>
      </c>
      <c r="R15" s="16">
        <f t="shared" si="1"/>
        <v>2123436.0099501279</v>
      </c>
      <c r="S15" s="16">
        <f>+'01'!L15</f>
        <v>0</v>
      </c>
      <c r="T15" s="16">
        <f>+'04'!I15</f>
        <v>79782.97</v>
      </c>
      <c r="U15" s="16">
        <f>+'04'!J15+'03'!G15+'02'!L15+'01'!M15</f>
        <v>6225661.6799999997</v>
      </c>
      <c r="V15" s="16">
        <f>+'01'!N15</f>
        <v>151799.52142891835</v>
      </c>
      <c r="W15" s="16">
        <f>+'01'!O15</f>
        <v>-436.64</v>
      </c>
      <c r="X15" s="16">
        <f>+'02'!M15</f>
        <v>-2309.41</v>
      </c>
      <c r="Y15" s="16">
        <f>+'02'!N15</f>
        <v>140620.53</v>
      </c>
      <c r="Z15" s="16">
        <f>+'04'!K15</f>
        <v>-223077.11</v>
      </c>
      <c r="AA15" s="16">
        <f t="shared" si="2"/>
        <v>6292258.5714289183</v>
      </c>
      <c r="AB15" s="16">
        <f>+'01'!Q15</f>
        <v>0</v>
      </c>
      <c r="AC15" s="16">
        <f>+'04'!M15+'03'!H15+'02'!P15+'01'!R15</f>
        <v>2494043.38</v>
      </c>
      <c r="AD15" s="16">
        <f>+'01'!S15</f>
        <v>106012.55469673737</v>
      </c>
      <c r="AE15" s="16">
        <f>+'02'!Q15</f>
        <v>16935.53</v>
      </c>
      <c r="AF15" s="16">
        <f>+'02'!R15</f>
        <v>110605.52</v>
      </c>
      <c r="AG15" s="16">
        <f>+'04'!N15</f>
        <v>-159847.64000000001</v>
      </c>
      <c r="AH15" s="16">
        <f t="shared" si="3"/>
        <v>2567749.3446967369</v>
      </c>
      <c r="AI15" s="16">
        <f>+'04'!P15+'03'!I15+'02'!T15+'01'!U15</f>
        <v>952357.61999999988</v>
      </c>
      <c r="AJ15" s="16">
        <f>+'01'!V15</f>
        <v>-28521.246204163519</v>
      </c>
      <c r="AK15" s="16">
        <f>+'01'!W15</f>
        <v>-134.19999999999999</v>
      </c>
      <c r="AL15" s="16">
        <f>+'02'!U15</f>
        <v>-4502.5200000000004</v>
      </c>
      <c r="AM15" s="16">
        <f>+'02'!V15</f>
        <v>-48270.85</v>
      </c>
      <c r="AN15" s="16">
        <f>+'04'!Q15</f>
        <v>-5235.3599999999997</v>
      </c>
      <c r="AO15" s="16">
        <f t="shared" si="4"/>
        <v>865693.44379583641</v>
      </c>
      <c r="AP15" s="16">
        <f>+'01'!Y15</f>
        <v>0</v>
      </c>
      <c r="AQ15" s="16">
        <f>+'04'!S15+'03'!J15+'02'!X15+'01'!Z15</f>
        <v>211.98</v>
      </c>
      <c r="AR15" s="16">
        <f>+'04'!T15+'03'!K15+'02'!Y15+'01'!AA15</f>
        <v>887556.90999999992</v>
      </c>
      <c r="AS15" s="16">
        <f>+'04'!U15+'03'!L15+'02'!Z15+'01'!AB15</f>
        <v>380381.55</v>
      </c>
      <c r="AT15" s="16">
        <f>+'04'!V15+'03'!M15+'02'!AA15+'01'!AC15</f>
        <v>654598.54</v>
      </c>
      <c r="AU15" s="16">
        <f>+'01'!AD15</f>
        <v>-62.05</v>
      </c>
      <c r="AV15" s="16">
        <f t="shared" si="5"/>
        <v>654536.49</v>
      </c>
      <c r="AW15" s="16">
        <f>+'01'!AF15</f>
        <v>0</v>
      </c>
      <c r="AX15" s="16">
        <f>+'04'!W15+'03'!N15+'02'!AB15+'01'!AG15</f>
        <v>142635.54</v>
      </c>
      <c r="AY15" s="16">
        <f>+'04'!X15+'03'!O15+'02'!AC15+'01'!AH15</f>
        <v>135844.84</v>
      </c>
      <c r="AZ15" s="16">
        <f>+'01'!AI15</f>
        <v>3591.2862927608362</v>
      </c>
      <c r="BA15" s="16">
        <f t="shared" si="6"/>
        <v>139436.12629276083</v>
      </c>
      <c r="BB15" s="16">
        <f>+'01'!AK15</f>
        <v>29.193707239163594</v>
      </c>
      <c r="BC15" s="16">
        <f>+'04'!Y15+'03'!P15+'02'!AD15+'01'!AL15</f>
        <v>0</v>
      </c>
      <c r="BD15" s="16">
        <f>+'02'!AE15</f>
        <v>0</v>
      </c>
      <c r="BE15" s="16">
        <f t="shared" si="7"/>
        <v>0</v>
      </c>
      <c r="BF15" s="16">
        <f>+'02'!AF15</f>
        <v>0</v>
      </c>
      <c r="BG15" s="16">
        <f>+'04'!Z15+'03'!Q15+'02'!AH15+'01'!AM15</f>
        <v>14563237.68</v>
      </c>
      <c r="BH15" s="16">
        <f t="shared" si="8"/>
        <v>63577293.557906918</v>
      </c>
    </row>
    <row r="16" spans="1:60" ht="14.45" customHeight="1" x14ac:dyDescent="0.2">
      <c r="A16" s="44">
        <v>11</v>
      </c>
      <c r="B16" s="45" t="s">
        <v>23</v>
      </c>
      <c r="C16" s="16">
        <f>+'01'!C16+'02'!D16+'03'!C16+'04'!C16</f>
        <v>101613033.47</v>
      </c>
      <c r="D16" s="16">
        <f>+'01'!D16</f>
        <v>2848467.7806076305</v>
      </c>
      <c r="E16" s="16">
        <f>+'01'!E16</f>
        <v>-6871.63</v>
      </c>
      <c r="F16" s="16">
        <f>+'02'!E16</f>
        <v>658792.24</v>
      </c>
      <c r="G16" s="16">
        <f>+'02'!F16</f>
        <v>1876710.37</v>
      </c>
      <c r="H16" s="16">
        <f>+'04'!D16</f>
        <v>-3998848.48</v>
      </c>
      <c r="I16" s="16">
        <f t="shared" si="0"/>
        <v>102991283.75060762</v>
      </c>
      <c r="J16" s="16">
        <f>+'01'!G16</f>
        <v>0</v>
      </c>
      <c r="K16" s="16">
        <f>+'04'!F16+'03'!D16+'02'!H16+'01'!H16</f>
        <v>2440265.2300000004</v>
      </c>
      <c r="L16" s="16">
        <f>+'01'!I16</f>
        <v>761145.31152518792</v>
      </c>
      <c r="M16" s="16">
        <f>+'01'!J16</f>
        <v>-147.99</v>
      </c>
      <c r="N16" s="16">
        <f>+'02'!I16</f>
        <v>31097.14</v>
      </c>
      <c r="O16" s="16">
        <f>+'02'!J16</f>
        <v>839444.79</v>
      </c>
      <c r="P16" s="16">
        <f>+'03'!E16</f>
        <v>1237495.26</v>
      </c>
      <c r="Q16" s="108">
        <f>+'04'!G16</f>
        <v>961677.4</v>
      </c>
      <c r="R16" s="16">
        <f t="shared" si="1"/>
        <v>6270977.1415251885</v>
      </c>
      <c r="S16" s="16">
        <f>+'01'!L16</f>
        <v>0</v>
      </c>
      <c r="T16" s="16">
        <f>+'04'!I16</f>
        <v>234436.26</v>
      </c>
      <c r="U16" s="16">
        <f>+'04'!J16+'03'!G16+'02'!L16+'01'!M16</f>
        <v>18380016.93</v>
      </c>
      <c r="V16" s="16">
        <f>+'01'!N16</f>
        <v>446989.65559942112</v>
      </c>
      <c r="W16" s="16">
        <f>+'01'!O16</f>
        <v>-1226.83</v>
      </c>
      <c r="X16" s="16">
        <f>+'02'!M16</f>
        <v>-6802.54</v>
      </c>
      <c r="Y16" s="16">
        <f>+'02'!N16</f>
        <v>416070.03</v>
      </c>
      <c r="Z16" s="16">
        <f>+'04'!K16</f>
        <v>-656313.13</v>
      </c>
      <c r="AA16" s="16">
        <f t="shared" si="2"/>
        <v>18578734.115599427</v>
      </c>
      <c r="AB16" s="16">
        <f>+'01'!Q16</f>
        <v>0</v>
      </c>
      <c r="AC16" s="16">
        <f>+'04'!M16+'03'!H16+'02'!P16+'01'!R16</f>
        <v>4746519.4400000004</v>
      </c>
      <c r="AD16" s="16">
        <f>+'01'!S16</f>
        <v>185907.97765356398</v>
      </c>
      <c r="AE16" s="16">
        <f>+'02'!Q16</f>
        <v>29698.84</v>
      </c>
      <c r="AF16" s="16">
        <f>+'02'!R16</f>
        <v>223781.49</v>
      </c>
      <c r="AG16" s="16">
        <f>+'04'!N16</f>
        <v>-323410.11</v>
      </c>
      <c r="AH16" s="16">
        <f t="shared" si="3"/>
        <v>4862497.6376535641</v>
      </c>
      <c r="AI16" s="16">
        <f>+'04'!P16+'03'!I16+'02'!T16+'01'!U16</f>
        <v>2811319.67</v>
      </c>
      <c r="AJ16" s="16">
        <f>+'01'!V16</f>
        <v>-83983.809026928036</v>
      </c>
      <c r="AK16" s="16">
        <f>+'01'!W16</f>
        <v>-377.06</v>
      </c>
      <c r="AL16" s="16">
        <f>+'02'!U16</f>
        <v>-13262.53</v>
      </c>
      <c r="AM16" s="16">
        <f>+'02'!V16</f>
        <v>-142824.48000000001</v>
      </c>
      <c r="AN16" s="16">
        <f>+'04'!Q16</f>
        <v>-15402.89</v>
      </c>
      <c r="AO16" s="16">
        <f t="shared" si="4"/>
        <v>2555468.9009730718</v>
      </c>
      <c r="AP16" s="16">
        <f>+'01'!Y16</f>
        <v>0</v>
      </c>
      <c r="AQ16" s="16">
        <f>+'04'!S16+'03'!J16+'02'!X16+'01'!Z16</f>
        <v>625.9899999999999</v>
      </c>
      <c r="AR16" s="16">
        <f>+'04'!T16+'03'!K16+'02'!Y16+'01'!AA16</f>
        <v>1747124</v>
      </c>
      <c r="AS16" s="16">
        <f>+'04'!U16+'03'!L16+'02'!Z16+'01'!AB16</f>
        <v>748767.43</v>
      </c>
      <c r="AT16" s="16">
        <f>+'04'!V16+'03'!M16+'02'!AA16+'01'!AC16</f>
        <v>1932040.29</v>
      </c>
      <c r="AU16" s="16">
        <f>+'01'!AD16</f>
        <v>-174.35</v>
      </c>
      <c r="AV16" s="16">
        <f t="shared" si="5"/>
        <v>1931865.94</v>
      </c>
      <c r="AW16" s="16">
        <f>+'01'!AF16</f>
        <v>0</v>
      </c>
      <c r="AX16" s="16">
        <f>+'04'!W16+'03'!N16+'02'!AB16+'01'!AG16</f>
        <v>420849.99</v>
      </c>
      <c r="AY16" s="16">
        <f>+'04'!X16+'03'!O16+'02'!AC16+'01'!AH16</f>
        <v>401163.7</v>
      </c>
      <c r="AZ16" s="16">
        <f>+'01'!AI16</f>
        <v>10655.044789235169</v>
      </c>
      <c r="BA16" s="16">
        <f t="shared" si="6"/>
        <v>411818.74478923518</v>
      </c>
      <c r="BB16" s="16">
        <f>+'01'!AK16</f>
        <v>86.615210764829541</v>
      </c>
      <c r="BC16" s="16">
        <f>+'04'!Y16+'03'!P16+'02'!AD16+'01'!AL16</f>
        <v>6281362</v>
      </c>
      <c r="BD16" s="16">
        <f>+'02'!AE16</f>
        <v>0</v>
      </c>
      <c r="BE16" s="16">
        <f t="shared" si="7"/>
        <v>6281362</v>
      </c>
      <c r="BF16" s="16">
        <f>+'02'!AF16</f>
        <v>0</v>
      </c>
      <c r="BG16" s="16">
        <f>+'04'!Z16+'03'!Q16+'02'!AH16+'01'!AM16</f>
        <v>21396812.280000001</v>
      </c>
      <c r="BH16" s="16">
        <f t="shared" si="8"/>
        <v>168432710.79635891</v>
      </c>
    </row>
    <row r="17" spans="1:60" ht="14.45" customHeight="1" x14ac:dyDescent="0.2">
      <c r="A17" s="44">
        <v>12</v>
      </c>
      <c r="B17" s="45" t="s">
        <v>24</v>
      </c>
      <c r="C17" s="16">
        <f>+'01'!C17+'02'!D17+'03'!C17+'04'!C17</f>
        <v>20503830.489999998</v>
      </c>
      <c r="D17" s="16">
        <f>+'01'!D17</f>
        <v>581263.51849967625</v>
      </c>
      <c r="E17" s="16">
        <f>+'01'!E17</f>
        <v>-1633.04</v>
      </c>
      <c r="F17" s="16">
        <f>+'02'!E17</f>
        <v>134281.54</v>
      </c>
      <c r="G17" s="16">
        <f>+'02'!F17</f>
        <v>375408.5</v>
      </c>
      <c r="H17" s="16">
        <f>+'04'!D17</f>
        <v>-816644.14</v>
      </c>
      <c r="I17" s="16">
        <f t="shared" si="0"/>
        <v>20776506.868499674</v>
      </c>
      <c r="J17" s="16">
        <f>+'01'!G17</f>
        <v>0</v>
      </c>
      <c r="K17" s="16">
        <f>+'04'!F17+'03'!D17+'02'!H17+'01'!H17</f>
        <v>493547.42000000004</v>
      </c>
      <c r="L17" s="16">
        <f>+'01'!I17</f>
        <v>150538.03050676544</v>
      </c>
      <c r="M17" s="16">
        <f>+'01'!J17</f>
        <v>-35.17</v>
      </c>
      <c r="N17" s="16">
        <f>+'02'!I17</f>
        <v>6338.53</v>
      </c>
      <c r="O17" s="16">
        <f>+'02'!J17</f>
        <v>167658.51</v>
      </c>
      <c r="P17" s="16">
        <f>+'03'!E17</f>
        <v>248762.52</v>
      </c>
      <c r="Q17" s="108">
        <f>+'04'!G17</f>
        <v>197361.8</v>
      </c>
      <c r="R17" s="16">
        <f t="shared" si="1"/>
        <v>1264171.6405067656</v>
      </c>
      <c r="S17" s="16">
        <f>+'01'!L17</f>
        <v>0</v>
      </c>
      <c r="T17" s="16">
        <f>+'04'!I17</f>
        <v>48093.07</v>
      </c>
      <c r="U17" s="16">
        <f>+'04'!J17+'03'!G17+'02'!L17+'01'!M17</f>
        <v>3709371.37</v>
      </c>
      <c r="V17" s="16">
        <f>+'01'!N17</f>
        <v>91213.522482340995</v>
      </c>
      <c r="W17" s="16">
        <f>+'01'!O17</f>
        <v>-291.56</v>
      </c>
      <c r="X17" s="16">
        <f>+'02'!M17</f>
        <v>-1386.56</v>
      </c>
      <c r="Y17" s="16">
        <f>+'02'!N17</f>
        <v>83228.73</v>
      </c>
      <c r="Z17" s="16">
        <f>+'04'!K17</f>
        <v>-134032.15</v>
      </c>
      <c r="AA17" s="16">
        <f t="shared" si="2"/>
        <v>3748103.3524823412</v>
      </c>
      <c r="AB17" s="16">
        <f>+'01'!Q17</f>
        <v>0</v>
      </c>
      <c r="AC17" s="16">
        <f>+'04'!M17+'03'!H17+'02'!P17+'01'!R17</f>
        <v>817463.59</v>
      </c>
      <c r="AD17" s="16">
        <f>+'01'!S17</f>
        <v>32690.38242929586</v>
      </c>
      <c r="AE17" s="16">
        <f>+'02'!Q17</f>
        <v>5222.29</v>
      </c>
      <c r="AF17" s="16">
        <f>+'02'!R17</f>
        <v>37976.769999999997</v>
      </c>
      <c r="AG17" s="16">
        <f>+'04'!N17</f>
        <v>-54884.21</v>
      </c>
      <c r="AH17" s="16">
        <f t="shared" si="3"/>
        <v>838468.82242929586</v>
      </c>
      <c r="AI17" s="16">
        <f>+'04'!P17+'03'!I17+'02'!T17+'01'!U17</f>
        <v>567746.87</v>
      </c>
      <c r="AJ17" s="16">
        <f>+'01'!V17</f>
        <v>-17137.888890420785</v>
      </c>
      <c r="AK17" s="16">
        <f>+'01'!W17</f>
        <v>-89.61</v>
      </c>
      <c r="AL17" s="16">
        <f>+'02'!U17</f>
        <v>-2703.3</v>
      </c>
      <c r="AM17" s="16">
        <f>+'02'!V17</f>
        <v>-28569.95</v>
      </c>
      <c r="AN17" s="16">
        <f>+'04'!Q17</f>
        <v>-3145.58</v>
      </c>
      <c r="AO17" s="16">
        <f t="shared" si="4"/>
        <v>516100.54110957915</v>
      </c>
      <c r="AP17" s="16">
        <f>+'01'!Y17</f>
        <v>0</v>
      </c>
      <c r="AQ17" s="16">
        <f>+'04'!S17+'03'!J17+'02'!X17+'01'!Z17</f>
        <v>126.27000000000001</v>
      </c>
      <c r="AR17" s="16">
        <f>+'04'!T17+'03'!K17+'02'!Y17+'01'!AA17</f>
        <v>286357.63</v>
      </c>
      <c r="AS17" s="16">
        <f>+'04'!U17+'03'!L17+'02'!Z17+'01'!AB17</f>
        <v>122724.68</v>
      </c>
      <c r="AT17" s="16">
        <f>+'04'!V17+'03'!M17+'02'!AA17+'01'!AC17</f>
        <v>390363.85000000003</v>
      </c>
      <c r="AU17" s="16">
        <f>+'01'!AD17</f>
        <v>-41.44</v>
      </c>
      <c r="AV17" s="16">
        <f t="shared" si="5"/>
        <v>390322.41000000003</v>
      </c>
      <c r="AW17" s="16">
        <f>+'01'!AF17</f>
        <v>0</v>
      </c>
      <c r="AX17" s="16">
        <f>+'04'!W17+'03'!N17+'02'!AB17+'01'!AG17</f>
        <v>85117.58</v>
      </c>
      <c r="AY17" s="16">
        <f>+'04'!X17+'03'!O17+'02'!AC17+'01'!AH17</f>
        <v>80917.789999999994</v>
      </c>
      <c r="AZ17" s="16">
        <f>+'01'!AI17</f>
        <v>2118.2308373152268</v>
      </c>
      <c r="BA17" s="16">
        <f t="shared" si="6"/>
        <v>83036.020837315227</v>
      </c>
      <c r="BB17" s="16">
        <f>+'01'!AK17</f>
        <v>17.219162684773131</v>
      </c>
      <c r="BC17" s="16">
        <f>+'04'!Y17+'03'!P17+'02'!AD17+'01'!AL17</f>
        <v>0</v>
      </c>
      <c r="BD17" s="16">
        <f>+'02'!AE17</f>
        <v>0</v>
      </c>
      <c r="BE17" s="16">
        <f t="shared" si="7"/>
        <v>0</v>
      </c>
      <c r="BF17" s="16">
        <f>+'02'!AF17</f>
        <v>0</v>
      </c>
      <c r="BG17" s="16">
        <f>+'04'!Z17+'03'!Q17+'02'!AH17+'01'!AM17</f>
        <v>11982627.24</v>
      </c>
      <c r="BH17" s="16">
        <f t="shared" si="8"/>
        <v>40141773.345027655</v>
      </c>
    </row>
    <row r="18" spans="1:60" ht="14.45" customHeight="1" x14ac:dyDescent="0.2">
      <c r="A18" s="44">
        <v>13</v>
      </c>
      <c r="B18" s="45" t="s">
        <v>25</v>
      </c>
      <c r="C18" s="16">
        <f>+'01'!C18+'02'!D18+'03'!C18+'04'!C18</f>
        <v>20600368.600000001</v>
      </c>
      <c r="D18" s="16">
        <f>+'01'!D18</f>
        <v>574144.94540676591</v>
      </c>
      <c r="E18" s="16">
        <f>+'01'!E18</f>
        <v>-1363.06</v>
      </c>
      <c r="F18" s="16">
        <f>+'02'!E18</f>
        <v>132802.53</v>
      </c>
      <c r="G18" s="16">
        <f>+'02'!F18</f>
        <v>381814.55</v>
      </c>
      <c r="H18" s="16">
        <f>+'04'!D18</f>
        <v>-809925.65</v>
      </c>
      <c r="I18" s="16">
        <f t="shared" si="0"/>
        <v>20877841.915406771</v>
      </c>
      <c r="J18" s="16">
        <f>+'01'!G18</f>
        <v>0</v>
      </c>
      <c r="K18" s="16">
        <f>+'04'!F18+'03'!D18+'02'!H18+'01'!H18</f>
        <v>494521.58</v>
      </c>
      <c r="L18" s="16">
        <f>+'01'!I18</f>
        <v>153874.41399936401</v>
      </c>
      <c r="M18" s="16">
        <f>+'01'!J18</f>
        <v>-29.36</v>
      </c>
      <c r="N18" s="16">
        <f>+'02'!I18</f>
        <v>6268.71</v>
      </c>
      <c r="O18" s="16">
        <f>+'02'!J18</f>
        <v>170840.59</v>
      </c>
      <c r="P18" s="16">
        <f>+'03'!E18</f>
        <v>251501.99</v>
      </c>
      <c r="Q18" s="108">
        <f>+'04'!G18</f>
        <v>194567.52</v>
      </c>
      <c r="R18" s="16">
        <f t="shared" si="1"/>
        <v>1271545.443999364</v>
      </c>
      <c r="S18" s="16">
        <f>+'01'!L18</f>
        <v>0</v>
      </c>
      <c r="T18" s="16">
        <f>+'04'!I18</f>
        <v>47435.61</v>
      </c>
      <c r="U18" s="16">
        <f>+'04'!J18+'03'!G18+'02'!L18+'01'!M18</f>
        <v>3726186.5</v>
      </c>
      <c r="V18" s="16">
        <f>+'01'!N18</f>
        <v>90096.455771310633</v>
      </c>
      <c r="W18" s="16">
        <f>+'01'!O18</f>
        <v>-243.36</v>
      </c>
      <c r="X18" s="16">
        <f>+'02'!M18</f>
        <v>-1371.29</v>
      </c>
      <c r="Y18" s="16">
        <f>+'02'!N18</f>
        <v>84648.960000000006</v>
      </c>
      <c r="Z18" s="16">
        <f>+'04'!K18</f>
        <v>-132929.48000000001</v>
      </c>
      <c r="AA18" s="16">
        <f t="shared" si="2"/>
        <v>3766387.7857713108</v>
      </c>
      <c r="AB18" s="16">
        <f>+'01'!Q18</f>
        <v>0</v>
      </c>
      <c r="AC18" s="16">
        <f>+'04'!M18+'03'!H18+'02'!P18+'01'!R18</f>
        <v>1138953.6599999999</v>
      </c>
      <c r="AD18" s="16">
        <f>+'01'!S18</f>
        <v>51676.591428540625</v>
      </c>
      <c r="AE18" s="16">
        <f>+'02'!Q18</f>
        <v>8255.35</v>
      </c>
      <c r="AF18" s="16">
        <f>+'02'!R18</f>
        <v>47774.63</v>
      </c>
      <c r="AG18" s="16">
        <f>+'04'!N18</f>
        <v>-69044.13</v>
      </c>
      <c r="AH18" s="16">
        <f t="shared" si="3"/>
        <v>1177616.1014285404</v>
      </c>
      <c r="AI18" s="16">
        <f>+'04'!P18+'03'!I18+'02'!T18+'01'!U18</f>
        <v>569560.27</v>
      </c>
      <c r="AJ18" s="16">
        <f>+'01'!V18</f>
        <v>-16928.005918512401</v>
      </c>
      <c r="AK18" s="16">
        <f>+'01'!W18</f>
        <v>-74.790000000000006</v>
      </c>
      <c r="AL18" s="16">
        <f>+'02'!U18</f>
        <v>-2673.52</v>
      </c>
      <c r="AM18" s="16">
        <f>+'02'!V18</f>
        <v>-29057.48</v>
      </c>
      <c r="AN18" s="16">
        <f>+'04'!Q18</f>
        <v>-3119.7</v>
      </c>
      <c r="AO18" s="16">
        <f t="shared" si="4"/>
        <v>517706.77408148762</v>
      </c>
      <c r="AP18" s="16">
        <f>+'01'!Y18</f>
        <v>0</v>
      </c>
      <c r="AQ18" s="16">
        <f>+'04'!S18+'03'!J18+'02'!X18+'01'!Z18</f>
        <v>126.77000000000002</v>
      </c>
      <c r="AR18" s="16">
        <f>+'04'!T18+'03'!K18+'02'!Y18+'01'!AA18</f>
        <v>417023.97000000003</v>
      </c>
      <c r="AS18" s="16">
        <f>+'04'!U18+'03'!L18+'02'!Z18+'01'!AB18</f>
        <v>178724.55</v>
      </c>
      <c r="AT18" s="16">
        <f>+'04'!V18+'03'!M18+'02'!AA18+'01'!AC18</f>
        <v>391464.47</v>
      </c>
      <c r="AU18" s="16">
        <f>+'01'!AD18</f>
        <v>-34.590000000000003</v>
      </c>
      <c r="AV18" s="16">
        <f t="shared" si="5"/>
        <v>391429.87999999995</v>
      </c>
      <c r="AW18" s="16">
        <f>+'01'!AF18</f>
        <v>0</v>
      </c>
      <c r="AX18" s="16">
        <f>+'04'!W18+'03'!N18+'02'!AB18+'01'!AG18</f>
        <v>85285.56</v>
      </c>
      <c r="AY18" s="16">
        <f>+'04'!X18+'03'!O18+'02'!AC18+'01'!AH18</f>
        <v>81258.03</v>
      </c>
      <c r="AZ18" s="16">
        <f>+'01'!AI18</f>
        <v>2153.00816450088</v>
      </c>
      <c r="BA18" s="16">
        <f t="shared" si="6"/>
        <v>83411.038164500875</v>
      </c>
      <c r="BB18" s="16">
        <f>+'01'!AK18</f>
        <v>17.501835499120411</v>
      </c>
      <c r="BC18" s="16">
        <f>+'04'!Y18+'03'!P18+'02'!AD18+'01'!AL18</f>
        <v>69305</v>
      </c>
      <c r="BD18" s="16">
        <f>+'02'!AE18</f>
        <v>0</v>
      </c>
      <c r="BE18" s="16">
        <f t="shared" si="7"/>
        <v>69305</v>
      </c>
      <c r="BF18" s="16">
        <f>+'02'!AF18</f>
        <v>0</v>
      </c>
      <c r="BG18" s="16">
        <f>+'04'!Z18+'03'!Q18+'02'!AH18+'01'!AM18</f>
        <v>6838102.6799999997</v>
      </c>
      <c r="BH18" s="16">
        <f t="shared" si="8"/>
        <v>35721960.580687463</v>
      </c>
    </row>
    <row r="19" spans="1:60" ht="14.45" customHeight="1" x14ac:dyDescent="0.2">
      <c r="A19" s="44">
        <v>14</v>
      </c>
      <c r="B19" s="45" t="s">
        <v>26</v>
      </c>
      <c r="C19" s="16">
        <f>+'01'!C19+'02'!D19+'03'!C19+'04'!C19</f>
        <v>15013316.329999998</v>
      </c>
      <c r="D19" s="16">
        <f>+'01'!D19</f>
        <v>424720.41092842753</v>
      </c>
      <c r="E19" s="16">
        <f>+'01'!E19</f>
        <v>-1173.08</v>
      </c>
      <c r="F19" s="16">
        <f>+'02'!E19</f>
        <v>98130.83</v>
      </c>
      <c r="G19" s="16">
        <f>+'02'!F19</f>
        <v>275292.88</v>
      </c>
      <c r="H19" s="16">
        <f>+'04'!D19</f>
        <v>-597114.93999999994</v>
      </c>
      <c r="I19" s="16">
        <f t="shared" si="0"/>
        <v>15213172.430928428</v>
      </c>
      <c r="J19" s="16">
        <f>+'01'!G19</f>
        <v>0</v>
      </c>
      <c r="K19" s="16">
        <f>+'04'!F19+'03'!D19+'02'!H19+'01'!H19</f>
        <v>361272.96</v>
      </c>
      <c r="L19" s="16">
        <f>+'01'!I19</f>
        <v>110413.69630805642</v>
      </c>
      <c r="M19" s="16">
        <f>+'01'!J19</f>
        <v>-25.26</v>
      </c>
      <c r="N19" s="16">
        <f>+'02'!I19</f>
        <v>4632.09</v>
      </c>
      <c r="O19" s="16">
        <f>+'02'!J19</f>
        <v>122973.68</v>
      </c>
      <c r="P19" s="16">
        <f>+'03'!E19</f>
        <v>182294.38</v>
      </c>
      <c r="Q19" s="108">
        <f>+'04'!G19</f>
        <v>144208.48000000001</v>
      </c>
      <c r="R19" s="16">
        <f t="shared" si="1"/>
        <v>925770.02630805643</v>
      </c>
      <c r="S19" s="16">
        <f>+'01'!L19</f>
        <v>0</v>
      </c>
      <c r="T19" s="16">
        <f>+'04'!I19</f>
        <v>35142.660000000003</v>
      </c>
      <c r="U19" s="16">
        <f>+'04'!J19+'03'!G19+'02'!L19+'01'!M19</f>
        <v>2716023.5700000003</v>
      </c>
      <c r="V19" s="16">
        <f>+'01'!N19</f>
        <v>66648.333359924785</v>
      </c>
      <c r="W19" s="16">
        <f>+'01'!O19</f>
        <v>-209.44</v>
      </c>
      <c r="X19" s="16">
        <f>+'02'!M19</f>
        <v>-1013.28</v>
      </c>
      <c r="Y19" s="16">
        <f>+'02'!N19</f>
        <v>61032.92</v>
      </c>
      <c r="Z19" s="16">
        <f>+'04'!K19</f>
        <v>-98001.81</v>
      </c>
      <c r="AA19" s="16">
        <f t="shared" si="2"/>
        <v>2744480.293359925</v>
      </c>
      <c r="AB19" s="16">
        <f>+'01'!Q19</f>
        <v>0</v>
      </c>
      <c r="AC19" s="16">
        <f>+'04'!M19+'03'!H19+'02'!P19+'01'!R19</f>
        <v>210288.52</v>
      </c>
      <c r="AD19" s="16">
        <f>+'01'!S19</f>
        <v>8492.5537026277234</v>
      </c>
      <c r="AE19" s="16">
        <f>+'02'!Q19</f>
        <v>1356.69</v>
      </c>
      <c r="AF19" s="16">
        <f>+'02'!R19</f>
        <v>9699.68</v>
      </c>
      <c r="AG19" s="16">
        <f>+'04'!N19</f>
        <v>-14018.03</v>
      </c>
      <c r="AH19" s="16">
        <f t="shared" si="3"/>
        <v>215819.4137026277</v>
      </c>
      <c r="AI19" s="16">
        <f>+'04'!P19+'03'!I19+'02'!T19+'01'!U19</f>
        <v>415634.04</v>
      </c>
      <c r="AJ19" s="16">
        <f>+'01'!V19</f>
        <v>-12522.394714832433</v>
      </c>
      <c r="AK19" s="16">
        <f>+'01'!W19</f>
        <v>-64.37</v>
      </c>
      <c r="AL19" s="16">
        <f>+'02'!U19</f>
        <v>-1975.53</v>
      </c>
      <c r="AM19" s="16">
        <f>+'02'!V19</f>
        <v>-20950.79</v>
      </c>
      <c r="AN19" s="16">
        <f>+'04'!Q19</f>
        <v>-2299.9899999999998</v>
      </c>
      <c r="AO19" s="16">
        <f t="shared" si="4"/>
        <v>377820.96528516756</v>
      </c>
      <c r="AP19" s="16">
        <f>+'01'!Y19</f>
        <v>0</v>
      </c>
      <c r="AQ19" s="16">
        <f>+'04'!S19+'03'!J19+'02'!X19+'01'!Z19</f>
        <v>92.420000000000016</v>
      </c>
      <c r="AR19" s="16">
        <f>+'04'!T19+'03'!K19+'02'!Y19+'01'!AA19</f>
        <v>71792.350000000006</v>
      </c>
      <c r="AS19" s="16">
        <f>+'04'!U19+'03'!L19+'02'!Z19+'01'!AB19</f>
        <v>30768.160000000003</v>
      </c>
      <c r="AT19" s="16">
        <f>+'04'!V19+'03'!M19+'02'!AA19+'01'!AC19</f>
        <v>285766.42</v>
      </c>
      <c r="AU19" s="16">
        <f>+'01'!AD19</f>
        <v>-29.76</v>
      </c>
      <c r="AV19" s="16">
        <f t="shared" si="5"/>
        <v>285736.65999999997</v>
      </c>
      <c r="AW19" s="16">
        <f>+'01'!AF19</f>
        <v>0</v>
      </c>
      <c r="AX19" s="16">
        <f>+'04'!W19+'03'!N19+'02'!AB19+'01'!AG19</f>
        <v>62305.41</v>
      </c>
      <c r="AY19" s="16">
        <f>+'04'!X19+'03'!O19+'02'!AC19+'01'!AH19</f>
        <v>59243.72</v>
      </c>
      <c r="AZ19" s="16">
        <f>+'01'!AI19</f>
        <v>1552.65840705662</v>
      </c>
      <c r="BA19" s="16">
        <f t="shared" si="6"/>
        <v>60796.378407056618</v>
      </c>
      <c r="BB19" s="16">
        <f>+'01'!AK19</f>
        <v>12.621592943379888</v>
      </c>
      <c r="BC19" s="16">
        <f>+'04'!Y19+'03'!P19+'02'!AD19+'01'!AL19</f>
        <v>939506</v>
      </c>
      <c r="BD19" s="16">
        <f>+'02'!AE19</f>
        <v>0</v>
      </c>
      <c r="BE19" s="16">
        <f t="shared" si="7"/>
        <v>939506</v>
      </c>
      <c r="BF19" s="16">
        <f>+'02'!AF19</f>
        <v>0</v>
      </c>
      <c r="BG19" s="16">
        <f>+'04'!Z19+'03'!Q19+'02'!AH19+'01'!AM19</f>
        <v>2276974.6800000002</v>
      </c>
      <c r="BH19" s="16">
        <f t="shared" si="8"/>
        <v>23240190.469584208</v>
      </c>
    </row>
    <row r="20" spans="1:60" ht="14.45" customHeight="1" x14ac:dyDescent="0.2">
      <c r="A20" s="44">
        <v>15</v>
      </c>
      <c r="B20" s="45" t="s">
        <v>27</v>
      </c>
      <c r="C20" s="16">
        <f>+'01'!C20+'02'!D20+'03'!C20+'04'!C20</f>
        <v>16599086.390000001</v>
      </c>
      <c r="D20" s="16">
        <f>+'01'!D20</f>
        <v>470435.79572982673</v>
      </c>
      <c r="E20" s="16">
        <f>+'01'!E20</f>
        <v>-1266.52</v>
      </c>
      <c r="F20" s="16">
        <f>+'02'!E20</f>
        <v>108715.01</v>
      </c>
      <c r="G20" s="16">
        <f>+'02'!F20</f>
        <v>304162.12</v>
      </c>
      <c r="H20" s="16">
        <f>+'04'!D20</f>
        <v>-658711.81999999995</v>
      </c>
      <c r="I20" s="16">
        <f t="shared" si="0"/>
        <v>16822420.975729831</v>
      </c>
      <c r="J20" s="16">
        <f>+'01'!G20</f>
        <v>0</v>
      </c>
      <c r="K20" s="16">
        <f>+'04'!F20+'03'!D20+'02'!H20+'01'!H20</f>
        <v>399331.82999999996</v>
      </c>
      <c r="L20" s="16">
        <f>+'01'!I20</f>
        <v>122978.35508866342</v>
      </c>
      <c r="M20" s="16">
        <f>+'01'!J20</f>
        <v>-27.28</v>
      </c>
      <c r="N20" s="16">
        <f>+'02'!I20</f>
        <v>5131.7</v>
      </c>
      <c r="O20" s="16">
        <f>+'02'!J20</f>
        <v>135885.48000000001</v>
      </c>
      <c r="P20" s="16">
        <f>+'03'!E20</f>
        <v>201336.69</v>
      </c>
      <c r="Q20" s="108">
        <f>+'04'!G20</f>
        <v>159026.63</v>
      </c>
      <c r="R20" s="16">
        <f t="shared" si="1"/>
        <v>1023663.4050886632</v>
      </c>
      <c r="S20" s="16">
        <f>+'01'!L20</f>
        <v>0</v>
      </c>
      <c r="T20" s="16">
        <f>+'04'!I20</f>
        <v>38754.910000000003</v>
      </c>
      <c r="U20" s="16">
        <f>+'04'!J20+'03'!G20+'02'!L20+'01'!M20</f>
        <v>3002820.69</v>
      </c>
      <c r="V20" s="16">
        <f>+'01'!N20</f>
        <v>73822.121403830068</v>
      </c>
      <c r="W20" s="16">
        <f>+'01'!O20</f>
        <v>-226.12</v>
      </c>
      <c r="X20" s="16">
        <f>+'02'!M20</f>
        <v>-1122.57</v>
      </c>
      <c r="Y20" s="16">
        <f>+'02'!N20</f>
        <v>67433.279999999999</v>
      </c>
      <c r="Z20" s="16">
        <f>+'04'!K20</f>
        <v>-108111.43</v>
      </c>
      <c r="AA20" s="16">
        <f t="shared" si="2"/>
        <v>3034615.9714038298</v>
      </c>
      <c r="AB20" s="16">
        <f>+'01'!Q20</f>
        <v>0</v>
      </c>
      <c r="AC20" s="16">
        <f>+'04'!M20+'03'!H20+'02'!P20+'01'!R20</f>
        <v>122083.61</v>
      </c>
      <c r="AD20" s="16">
        <f>+'01'!S20</f>
        <v>4813.276483468152</v>
      </c>
      <c r="AE20" s="16">
        <f>+'02'!Q20</f>
        <v>768.92</v>
      </c>
      <c r="AF20" s="16">
        <f>+'02'!R20</f>
        <v>5729.32</v>
      </c>
      <c r="AG20" s="16">
        <f>+'04'!N20</f>
        <v>-8280.0400000000009</v>
      </c>
      <c r="AH20" s="16">
        <f t="shared" si="3"/>
        <v>125115.08648346816</v>
      </c>
      <c r="AI20" s="16">
        <f>+'04'!P20+'03'!I20+'02'!T20+'01'!U20</f>
        <v>459692.87</v>
      </c>
      <c r="AJ20" s="16">
        <f>+'01'!V20</f>
        <v>-13870.260459669551</v>
      </c>
      <c r="AK20" s="16">
        <f>+'01'!W20</f>
        <v>-69.5</v>
      </c>
      <c r="AL20" s="16">
        <f>+'02'!U20</f>
        <v>-2188.6</v>
      </c>
      <c r="AM20" s="16">
        <f>+'02'!V20</f>
        <v>-23147.84</v>
      </c>
      <c r="AN20" s="16">
        <f>+'04'!Q20</f>
        <v>-2537.25</v>
      </c>
      <c r="AO20" s="16">
        <f t="shared" si="4"/>
        <v>417879.41954033042</v>
      </c>
      <c r="AP20" s="16">
        <f>+'01'!Y20</f>
        <v>0</v>
      </c>
      <c r="AQ20" s="16">
        <f>+'04'!S20+'03'!J20+'02'!X20+'01'!Z20</f>
        <v>102.28999999999999</v>
      </c>
      <c r="AR20" s="16">
        <f>+'04'!T20+'03'!K20+'02'!Y20+'01'!AA20</f>
        <v>43414.25</v>
      </c>
      <c r="AS20" s="16">
        <f>+'04'!U20+'03'!L20+'02'!Z20+'01'!AB20</f>
        <v>18606.099999999999</v>
      </c>
      <c r="AT20" s="16">
        <f>+'04'!V20+'03'!M20+'02'!AA20+'01'!AC20</f>
        <v>315993.23</v>
      </c>
      <c r="AU20" s="16">
        <f>+'01'!AD20</f>
        <v>-32.14</v>
      </c>
      <c r="AV20" s="16">
        <f t="shared" si="5"/>
        <v>315961.08999999997</v>
      </c>
      <c r="AW20" s="16">
        <f>+'01'!AF20</f>
        <v>0</v>
      </c>
      <c r="AX20" s="16">
        <f>+'04'!W20+'03'!N20+'02'!AB20+'01'!AG20</f>
        <v>68869.069999999992</v>
      </c>
      <c r="AY20" s="16">
        <f>+'04'!X20+'03'!O20+'02'!AC20+'01'!AH20</f>
        <v>65553.88</v>
      </c>
      <c r="AZ20" s="16">
        <f>+'01'!AI20</f>
        <v>1727.7550614508041</v>
      </c>
      <c r="BA20" s="16">
        <f t="shared" si="6"/>
        <v>67281.635061450812</v>
      </c>
      <c r="BB20" s="16">
        <f>+'01'!AK20</f>
        <v>14.044938549195768</v>
      </c>
      <c r="BC20" s="16">
        <f>+'04'!Y20+'03'!P20+'02'!AD20+'01'!AL20</f>
        <v>0</v>
      </c>
      <c r="BD20" s="16">
        <f>+'02'!AE20</f>
        <v>0</v>
      </c>
      <c r="BE20" s="16">
        <f t="shared" si="7"/>
        <v>0</v>
      </c>
      <c r="BF20" s="16">
        <f>+'02'!AF20</f>
        <v>0</v>
      </c>
      <c r="BG20" s="16">
        <f>+'04'!Z20+'03'!Q20+'02'!AH20+'01'!AM20</f>
        <v>2034390.2399999998</v>
      </c>
      <c r="BH20" s="16">
        <f t="shared" si="8"/>
        <v>24011088.488246121</v>
      </c>
    </row>
    <row r="21" spans="1:60" ht="14.45" customHeight="1" x14ac:dyDescent="0.2">
      <c r="A21" s="44">
        <v>16</v>
      </c>
      <c r="B21" s="45" t="s">
        <v>28</v>
      </c>
      <c r="C21" s="16">
        <f>+'01'!C21+'02'!D21+'03'!C21+'04'!C21</f>
        <v>210329867.39999998</v>
      </c>
      <c r="D21" s="16">
        <f>+'01'!D21</f>
        <v>5711738.7345128283</v>
      </c>
      <c r="E21" s="16">
        <f>+'01'!E21</f>
        <v>-7509.56</v>
      </c>
      <c r="F21" s="16">
        <f>+'02'!E21</f>
        <v>1325158.8</v>
      </c>
      <c r="G21" s="16">
        <f>+'02'!F21</f>
        <v>3976786.05</v>
      </c>
      <c r="H21" s="16">
        <f>+'04'!D21</f>
        <v>-8013073.54</v>
      </c>
      <c r="I21" s="16">
        <f t="shared" si="0"/>
        <v>213322967.88451284</v>
      </c>
      <c r="J21" s="16">
        <f>+'01'!G21</f>
        <v>0</v>
      </c>
      <c r="K21" s="16">
        <f>+'04'!F21+'03'!D21+'02'!H21+'01'!H21</f>
        <v>5019827.71</v>
      </c>
      <c r="L21" s="16">
        <f>+'01'!I21</f>
        <v>1656158.1833182522</v>
      </c>
      <c r="M21" s="16">
        <f>+'01'!J21</f>
        <v>-161.72999999999999</v>
      </c>
      <c r="N21" s="16">
        <f>+'02'!I21</f>
        <v>62551.8</v>
      </c>
      <c r="O21" s="16">
        <f>+'02'!J21</f>
        <v>1785960.87</v>
      </c>
      <c r="P21" s="16">
        <f>+'03'!E21</f>
        <v>2588706.04</v>
      </c>
      <c r="Q21" s="108">
        <f>+'04'!G21</f>
        <v>1900403.23</v>
      </c>
      <c r="R21" s="16">
        <f t="shared" si="1"/>
        <v>13013446.103318252</v>
      </c>
      <c r="S21" s="16">
        <f>+'01'!L21</f>
        <v>0</v>
      </c>
      <c r="T21" s="16">
        <f>+'04'!I21</f>
        <v>463813.82</v>
      </c>
      <c r="U21" s="16">
        <f>+'04'!J21+'03'!G21+'02'!L21+'01'!M21</f>
        <v>38029012.090000004</v>
      </c>
      <c r="V21" s="16">
        <f>+'01'!N21</f>
        <v>896302.2672031566</v>
      </c>
      <c r="W21" s="16">
        <f>+'01'!O21</f>
        <v>-1340.73</v>
      </c>
      <c r="X21" s="16">
        <f>+'02'!M21</f>
        <v>-13683.3</v>
      </c>
      <c r="Y21" s="16">
        <f>+'02'!N21</f>
        <v>881660.54</v>
      </c>
      <c r="Z21" s="16">
        <f>+'04'!K21</f>
        <v>-1315149.95</v>
      </c>
      <c r="AA21" s="16">
        <f t="shared" si="2"/>
        <v>38476800.917203166</v>
      </c>
      <c r="AB21" s="16">
        <f>+'01'!Q21</f>
        <v>0</v>
      </c>
      <c r="AC21" s="16">
        <f>+'04'!M21+'03'!H21+'02'!P21+'01'!R21</f>
        <v>0</v>
      </c>
      <c r="AD21" s="16">
        <f>+'01'!S21</f>
        <v>0</v>
      </c>
      <c r="AE21" s="16">
        <f>+'02'!Q21</f>
        <v>0</v>
      </c>
      <c r="AF21" s="16">
        <f>+'02'!R21</f>
        <v>0</v>
      </c>
      <c r="AG21" s="16">
        <f>+'04'!N21</f>
        <v>0</v>
      </c>
      <c r="AH21" s="16">
        <f t="shared" si="3"/>
        <v>0</v>
      </c>
      <c r="AI21" s="16">
        <f>+'04'!P21+'03'!I21+'02'!T21+'01'!U21</f>
        <v>5805420.6100000003</v>
      </c>
      <c r="AJ21" s="16">
        <f>+'01'!V21</f>
        <v>-168404.0726585665</v>
      </c>
      <c r="AK21" s="16">
        <f>+'01'!W21</f>
        <v>-412.06</v>
      </c>
      <c r="AL21" s="16">
        <f>+'02'!U21</f>
        <v>-26677.54</v>
      </c>
      <c r="AM21" s="16">
        <f>+'02'!V21</f>
        <v>-302647.88</v>
      </c>
      <c r="AN21" s="16">
        <f>+'04'!Q21</f>
        <v>-30865.01</v>
      </c>
      <c r="AO21" s="16">
        <f t="shared" si="4"/>
        <v>5276414.0473414343</v>
      </c>
      <c r="AP21" s="16">
        <f>+'01'!Y21</f>
        <v>0</v>
      </c>
      <c r="AQ21" s="16">
        <f>+'04'!S21+'03'!J21+'02'!X21+'01'!Z21</f>
        <v>1297.1199999999999</v>
      </c>
      <c r="AR21" s="16">
        <f>+'04'!T21+'03'!K21+'02'!Y21+'01'!AA21</f>
        <v>6375825.4399999995</v>
      </c>
      <c r="AS21" s="16">
        <f>+'04'!U21+'03'!L21+'02'!Z21+'01'!AB21</f>
        <v>2732496.62</v>
      </c>
      <c r="AT21" s="16">
        <f>+'04'!V21+'03'!M21+'02'!AA21+'01'!AC21</f>
        <v>3984773.15</v>
      </c>
      <c r="AU21" s="16">
        <f>+'01'!AD21</f>
        <v>-190.54</v>
      </c>
      <c r="AV21" s="16">
        <f t="shared" si="5"/>
        <v>3984582.61</v>
      </c>
      <c r="AW21" s="16">
        <f>+'01'!AF21</f>
        <v>0</v>
      </c>
      <c r="AX21" s="16">
        <f>+'04'!W21+'03'!N21+'02'!AB21+'01'!AG21</f>
        <v>865723.27</v>
      </c>
      <c r="AY21" s="16">
        <f>+'04'!X21+'03'!O21+'02'!AC21+'01'!AH21</f>
        <v>830979.34999999986</v>
      </c>
      <c r="AZ21" s="16">
        <f>+'01'!AI21</f>
        <v>22888.161372376122</v>
      </c>
      <c r="BA21" s="16">
        <f t="shared" si="6"/>
        <v>853867.511372376</v>
      </c>
      <c r="BB21" s="16">
        <f>+'01'!AK21</f>
        <v>186.05862762388048</v>
      </c>
      <c r="BC21" s="16">
        <f>+'04'!Y21+'03'!P21+'02'!AD21+'01'!AL21</f>
        <v>6004377.1400000006</v>
      </c>
      <c r="BD21" s="16">
        <f>+'02'!AE21</f>
        <v>124145.29</v>
      </c>
      <c r="BE21" s="16">
        <f t="shared" si="7"/>
        <v>6128522.4300000006</v>
      </c>
      <c r="BF21" s="16">
        <f>+'02'!AF21</f>
        <v>30390.76</v>
      </c>
      <c r="BG21" s="16">
        <f>+'04'!Z21+'03'!Q21+'02'!AH21+'01'!AM21</f>
        <v>58988530.560000002</v>
      </c>
      <c r="BH21" s="16">
        <f t="shared" si="8"/>
        <v>350514865.15237564</v>
      </c>
    </row>
    <row r="22" spans="1:60" ht="14.45" customHeight="1" x14ac:dyDescent="0.2">
      <c r="A22" s="44">
        <v>17</v>
      </c>
      <c r="B22" s="45" t="s">
        <v>29</v>
      </c>
      <c r="C22" s="16">
        <f>+'01'!C22+'02'!D22+'03'!C22+'04'!C22</f>
        <v>21337011.199999999</v>
      </c>
      <c r="D22" s="16">
        <f>+'01'!D22</f>
        <v>600077.60975755204</v>
      </c>
      <c r="E22" s="16">
        <f>+'01'!E22</f>
        <v>-1602.07</v>
      </c>
      <c r="F22" s="16">
        <f>+'02'!E22</f>
        <v>138683.41</v>
      </c>
      <c r="G22" s="16">
        <f>+'02'!F22</f>
        <v>392789.95</v>
      </c>
      <c r="H22" s="16">
        <f>+'04'!D22</f>
        <v>-846344.88</v>
      </c>
      <c r="I22" s="16">
        <f t="shared" si="0"/>
        <v>21620615.219757553</v>
      </c>
      <c r="J22" s="16">
        <f>+'01'!G22</f>
        <v>0</v>
      </c>
      <c r="K22" s="16">
        <f>+'04'!F22+'03'!D22+'02'!H22+'01'!H22</f>
        <v>513096.47000000003</v>
      </c>
      <c r="L22" s="16">
        <f>+'01'!I22</f>
        <v>157147.79584048907</v>
      </c>
      <c r="M22" s="16">
        <f>+'01'!J22</f>
        <v>-34.5</v>
      </c>
      <c r="N22" s="16">
        <f>+'02'!I22</f>
        <v>6546.31</v>
      </c>
      <c r="O22" s="16">
        <f>+'02'!J22</f>
        <v>175547.2</v>
      </c>
      <c r="P22" s="16">
        <f>+'03'!E22</f>
        <v>259689.11</v>
      </c>
      <c r="Q22" s="108">
        <f>+'04'!G22</f>
        <v>204080.05</v>
      </c>
      <c r="R22" s="16">
        <f t="shared" si="1"/>
        <v>1316072.4358404891</v>
      </c>
      <c r="S22" s="16">
        <f>+'01'!L22</f>
        <v>0</v>
      </c>
      <c r="T22" s="16">
        <f>+'04'!I22</f>
        <v>49739.38</v>
      </c>
      <c r="U22" s="16">
        <f>+'04'!J22+'03'!G22+'02'!L22+'01'!M22</f>
        <v>3859881.94</v>
      </c>
      <c r="V22" s="16">
        <f>+'01'!N22</f>
        <v>94165.88312655373</v>
      </c>
      <c r="W22" s="16">
        <f>+'01'!O22</f>
        <v>-286.02999999999997</v>
      </c>
      <c r="X22" s="16">
        <f>+'02'!M22</f>
        <v>-1432.01</v>
      </c>
      <c r="Y22" s="16">
        <f>+'02'!N22</f>
        <v>87082.23</v>
      </c>
      <c r="Z22" s="16">
        <f>+'04'!K22</f>
        <v>-138906.79999999999</v>
      </c>
      <c r="AA22" s="16">
        <f t="shared" si="2"/>
        <v>3900505.2131265542</v>
      </c>
      <c r="AB22" s="16">
        <f>+'01'!Q22</f>
        <v>0</v>
      </c>
      <c r="AC22" s="16">
        <f>+'04'!M22+'03'!H22+'02'!P22+'01'!R22</f>
        <v>0</v>
      </c>
      <c r="AD22" s="16">
        <f>+'01'!S22</f>
        <v>0</v>
      </c>
      <c r="AE22" s="16">
        <f>+'02'!Q22</f>
        <v>0</v>
      </c>
      <c r="AF22" s="16">
        <f>+'02'!R22</f>
        <v>0</v>
      </c>
      <c r="AG22" s="16">
        <f>+'04'!N22</f>
        <v>0</v>
      </c>
      <c r="AH22" s="16">
        <f t="shared" si="3"/>
        <v>0</v>
      </c>
      <c r="AI22" s="16">
        <f>+'04'!P22+'03'!I22+'02'!T22+'01'!U22</f>
        <v>590340.15999999992</v>
      </c>
      <c r="AJ22" s="16">
        <f>+'01'!V22</f>
        <v>-17692.600815889564</v>
      </c>
      <c r="AK22" s="16">
        <f>+'01'!W22</f>
        <v>-87.91</v>
      </c>
      <c r="AL22" s="16">
        <f>+'02'!U22</f>
        <v>-2791.92</v>
      </c>
      <c r="AM22" s="16">
        <f>+'02'!V22</f>
        <v>-29892.74</v>
      </c>
      <c r="AN22" s="16">
        <f>+'04'!Q22</f>
        <v>-3259.98</v>
      </c>
      <c r="AO22" s="16">
        <f t="shared" si="4"/>
        <v>536615.00918411033</v>
      </c>
      <c r="AP22" s="16">
        <f>+'01'!Y22</f>
        <v>0</v>
      </c>
      <c r="AQ22" s="16">
        <f>+'04'!S22+'03'!J22+'02'!X22+'01'!Z22</f>
        <v>131.27999999999997</v>
      </c>
      <c r="AR22" s="16">
        <f>+'04'!T22+'03'!K22+'02'!Y22+'01'!AA22</f>
        <v>179975.05</v>
      </c>
      <c r="AS22" s="16">
        <f>+'04'!U22+'03'!L22+'02'!Z22+'01'!AB22</f>
        <v>77132.160000000003</v>
      </c>
      <c r="AT22" s="16">
        <f>+'04'!V22+'03'!M22+'02'!AA22+'01'!AC22</f>
        <v>405881.55000000005</v>
      </c>
      <c r="AU22" s="16">
        <f>+'01'!AD22</f>
        <v>-40.65</v>
      </c>
      <c r="AV22" s="16">
        <f t="shared" si="5"/>
        <v>405840.9</v>
      </c>
      <c r="AW22" s="16">
        <f>+'01'!AF22</f>
        <v>0</v>
      </c>
      <c r="AX22" s="16">
        <f>+'04'!W22+'03'!N22+'02'!AB22+'01'!AG22</f>
        <v>88489</v>
      </c>
      <c r="AY22" s="16">
        <f>+'04'!X22+'03'!O22+'02'!AC22+'01'!AH22</f>
        <v>84151.82</v>
      </c>
      <c r="AZ22" s="16">
        <f>+'01'!AI22</f>
        <v>2207.1579721410408</v>
      </c>
      <c r="BA22" s="16">
        <f t="shared" si="6"/>
        <v>86358.977972141045</v>
      </c>
      <c r="BB22" s="16">
        <f>+'01'!AK22</f>
        <v>17.94202785895903</v>
      </c>
      <c r="BC22" s="16">
        <f>+'04'!Y22+'03'!P22+'02'!AD22+'01'!AL22</f>
        <v>0</v>
      </c>
      <c r="BD22" s="16">
        <f>+'02'!AE22</f>
        <v>0</v>
      </c>
      <c r="BE22" s="16">
        <f t="shared" si="7"/>
        <v>0</v>
      </c>
      <c r="BF22" s="16">
        <f>+'02'!AF22</f>
        <v>0</v>
      </c>
      <c r="BG22" s="16">
        <f>+'04'!Z22+'03'!Q22+'02'!AH22+'01'!AM22</f>
        <v>4105842.7199999997</v>
      </c>
      <c r="BH22" s="16">
        <f t="shared" si="8"/>
        <v>32367335.287908707</v>
      </c>
    </row>
    <row r="23" spans="1:60" ht="14.45" customHeight="1" x14ac:dyDescent="0.2">
      <c r="A23" s="44">
        <v>18</v>
      </c>
      <c r="B23" s="45" t="s">
        <v>30</v>
      </c>
      <c r="C23" s="16">
        <f>+'01'!C23+'02'!D23+'03'!C23+'04'!C23</f>
        <v>1341944416.21</v>
      </c>
      <c r="D23" s="16">
        <f>+'01'!D23</f>
        <v>33579608.530012727</v>
      </c>
      <c r="E23" s="16">
        <f>+'01'!E23</f>
        <v>44740.095404678708</v>
      </c>
      <c r="F23" s="16">
        <f>+'02'!E23</f>
        <v>7849526.3300000001</v>
      </c>
      <c r="G23" s="16">
        <f>+'02'!F23</f>
        <v>26762530.5</v>
      </c>
      <c r="H23" s="16">
        <f>+'04'!D23</f>
        <v>-47530958.549999997</v>
      </c>
      <c r="I23" s="16">
        <f t="shared" si="0"/>
        <v>1362649863.1154172</v>
      </c>
      <c r="J23" s="16">
        <f>+'01'!G23</f>
        <v>363.69459532129571</v>
      </c>
      <c r="K23" s="16">
        <f>+'04'!F23+'03'!D23+'02'!H23+'01'!H23</f>
        <v>31587628.399999999</v>
      </c>
      <c r="L23" s="16">
        <f>+'01'!I23</f>
        <v>11578561.76272784</v>
      </c>
      <c r="M23" s="16">
        <f>+'01'!J23</f>
        <v>963.53392657479264</v>
      </c>
      <c r="N23" s="16">
        <f>+'02'!I23</f>
        <v>370523.17</v>
      </c>
      <c r="O23" s="16">
        <f>+'02'!J23</f>
        <v>12118382.85</v>
      </c>
      <c r="P23" s="16">
        <f>+'03'!E23</f>
        <v>16955085.98</v>
      </c>
      <c r="Q23" s="108">
        <f>+'04'!G23</f>
        <v>10881306.25</v>
      </c>
      <c r="R23" s="16">
        <f t="shared" si="1"/>
        <v>83492451.946654424</v>
      </c>
      <c r="S23" s="16">
        <f>+'01'!L23</f>
        <v>9.0060734252073011</v>
      </c>
      <c r="T23" s="16">
        <f>+'04'!I23</f>
        <v>2663685.58</v>
      </c>
      <c r="U23" s="16">
        <f>+'04'!J23+'03'!G23+'02'!L23+'01'!M23</f>
        <v>242413425.93000004</v>
      </c>
      <c r="V23" s="16">
        <f>+'01'!N23</f>
        <v>5269407.5580493035</v>
      </c>
      <c r="W23" s="16">
        <f>+'01'!O23</f>
        <v>7987.7171344758208</v>
      </c>
      <c r="X23" s="16">
        <f>+'02'!M23</f>
        <v>-81052.479999999996</v>
      </c>
      <c r="Y23" s="16">
        <f>+'02'!N23</f>
        <v>5933300.6200000001</v>
      </c>
      <c r="Z23" s="16">
        <f>+'04'!K23</f>
        <v>-7801043.7999999998</v>
      </c>
      <c r="AA23" s="16">
        <f t="shared" si="2"/>
        <v>245742025.54518381</v>
      </c>
      <c r="AB23" s="16">
        <f>+'01'!Q23</f>
        <v>64.932865524178553</v>
      </c>
      <c r="AC23" s="16">
        <f>+'04'!M23+'03'!H23+'02'!P23+'01'!R23</f>
        <v>98410514.680000007</v>
      </c>
      <c r="AD23" s="16">
        <f>+'01'!S23</f>
        <v>4295409.4093276002</v>
      </c>
      <c r="AE23" s="16">
        <f>+'02'!Q23</f>
        <v>686192.48</v>
      </c>
      <c r="AF23" s="16">
        <f>+'02'!R23</f>
        <v>4270139.93</v>
      </c>
      <c r="AG23" s="16">
        <f>+'04'!N23</f>
        <v>-6171227.2599999998</v>
      </c>
      <c r="AH23" s="16">
        <f t="shared" si="3"/>
        <v>101491029.23932759</v>
      </c>
      <c r="AI23" s="16">
        <f>+'04'!P23+'03'!I23+'02'!T23+'01'!U23</f>
        <v>36808317.109999999</v>
      </c>
      <c r="AJ23" s="16">
        <f>+'01'!V23</f>
        <v>-990056.28541180282</v>
      </c>
      <c r="AK23" s="16">
        <f>+'01'!W23</f>
        <v>2454.9643420658463</v>
      </c>
      <c r="AL23" s="16">
        <f>+'02'!U23</f>
        <v>-158023.37</v>
      </c>
      <c r="AM23" s="16">
        <f>+'02'!V23</f>
        <v>-2036725.9</v>
      </c>
      <c r="AN23" s="16">
        <f>+'04'!Q23</f>
        <v>-183081.26</v>
      </c>
      <c r="AO23" s="16">
        <f t="shared" si="4"/>
        <v>33442885.258930262</v>
      </c>
      <c r="AP23" s="16">
        <f>+'01'!Y23</f>
        <v>19.955657934153752</v>
      </c>
      <c r="AQ23" s="16">
        <f>+'04'!S23+'03'!J23+'02'!X23+'01'!Z23</f>
        <v>8275.619999999999</v>
      </c>
      <c r="AR23" s="16">
        <f>+'04'!T23+'03'!K23+'02'!Y23+'01'!AA23</f>
        <v>33096279.560000002</v>
      </c>
      <c r="AS23" s="16">
        <f>+'04'!U23+'03'!L23+'02'!Z23+'01'!AB23</f>
        <v>14184119.800000001</v>
      </c>
      <c r="AT23" s="16">
        <f>+'04'!V23+'03'!M23+'02'!AA23+'01'!AC23</f>
        <v>25204833.330000002</v>
      </c>
      <c r="AU23" s="16">
        <f>+'01'!AD23</f>
        <v>1135.1872353358785</v>
      </c>
      <c r="AV23" s="16">
        <f t="shared" si="5"/>
        <v>25205968.517235339</v>
      </c>
      <c r="AW23" s="16">
        <f>+'01'!AF23</f>
        <v>10.612764664121407</v>
      </c>
      <c r="AX23" s="16">
        <f>+'04'!W23+'03'!N23+'02'!AB23+'01'!AG23</f>
        <v>5447626.1699999999</v>
      </c>
      <c r="AY23" s="16">
        <f>+'04'!X23+'03'!O23+'02'!AC23+'01'!AH23</f>
        <v>5300783.54</v>
      </c>
      <c r="AZ23" s="16">
        <f>+'01'!AI23</f>
        <v>156149.89245453686</v>
      </c>
      <c r="BA23" s="16">
        <f t="shared" si="6"/>
        <v>5456933.4324545367</v>
      </c>
      <c r="BB23" s="16">
        <f>+'01'!AK23</f>
        <v>1269.3475454631323</v>
      </c>
      <c r="BC23" s="16">
        <f>+'04'!Y23+'03'!P23+'02'!AD23+'01'!AL23</f>
        <v>151100297</v>
      </c>
      <c r="BD23" s="16">
        <f>+'02'!AE23</f>
        <v>-124145.29</v>
      </c>
      <c r="BE23" s="16">
        <f t="shared" si="7"/>
        <v>150976151.71000001</v>
      </c>
      <c r="BF23" s="16">
        <f>+'02'!AF23</f>
        <v>0</v>
      </c>
      <c r="BG23" s="16">
        <f>+'04'!Z23+'03'!Q23+'02'!AH23+'01'!AM23</f>
        <v>260364879.12</v>
      </c>
      <c r="BH23" s="16">
        <f t="shared" si="8"/>
        <v>2324223912.1647053</v>
      </c>
    </row>
    <row r="24" spans="1:60" ht="14.45" customHeight="1" x14ac:dyDescent="0.2">
      <c r="A24" s="44">
        <v>19</v>
      </c>
      <c r="B24" s="45" t="s">
        <v>31</v>
      </c>
      <c r="C24" s="16">
        <f>+'01'!C24+'02'!D24+'03'!C24+'04'!C24</f>
        <v>18918991.27</v>
      </c>
      <c r="D24" s="16">
        <f>+'01'!D24</f>
        <v>532999.86358332739</v>
      </c>
      <c r="E24" s="16">
        <f>+'01'!E24</f>
        <v>-1450.9</v>
      </c>
      <c r="F24" s="16">
        <f>+'02'!E24</f>
        <v>123162.65</v>
      </c>
      <c r="G24" s="16">
        <f>+'02'!F24</f>
        <v>347825.82</v>
      </c>
      <c r="H24" s="16">
        <f>+'04'!D24</f>
        <v>-751613.46</v>
      </c>
      <c r="I24" s="16">
        <f t="shared" si="0"/>
        <v>19169915.243583325</v>
      </c>
      <c r="J24" s="16">
        <f>+'01'!G24</f>
        <v>0</v>
      </c>
      <c r="K24" s="16">
        <f>+'04'!F24+'03'!D24+'02'!H24+'01'!H24</f>
        <v>455093.67000000004</v>
      </c>
      <c r="L24" s="16">
        <f>+'01'!I24</f>
        <v>139003.11373226717</v>
      </c>
      <c r="M24" s="16">
        <f>+'01'!J24</f>
        <v>-31.25</v>
      </c>
      <c r="N24" s="16">
        <f>+'02'!I24</f>
        <v>5813.68</v>
      </c>
      <c r="O24" s="16">
        <f>+'02'!J24</f>
        <v>155418.19</v>
      </c>
      <c r="P24" s="16">
        <f>+'03'!E24</f>
        <v>230118.45</v>
      </c>
      <c r="Q24" s="108">
        <f>+'04'!G24</f>
        <v>181360.55</v>
      </c>
      <c r="R24" s="16">
        <f t="shared" si="1"/>
        <v>1166776.4037322672</v>
      </c>
      <c r="S24" s="16">
        <f>+'01'!L24</f>
        <v>0</v>
      </c>
      <c r="T24" s="16">
        <f>+'04'!I24</f>
        <v>44199.6</v>
      </c>
      <c r="U24" s="16">
        <f>+'04'!J24+'03'!G24+'02'!L24+'01'!M24</f>
        <v>3422532.0999999996</v>
      </c>
      <c r="V24" s="16">
        <f>+'01'!N24</f>
        <v>83639.852653284295</v>
      </c>
      <c r="W24" s="16">
        <f>+'01'!O24</f>
        <v>-259.04000000000002</v>
      </c>
      <c r="X24" s="16">
        <f>+'02'!M24</f>
        <v>-1271.75</v>
      </c>
      <c r="Y24" s="16">
        <f>+'02'!N24</f>
        <v>77113.600000000006</v>
      </c>
      <c r="Z24" s="16">
        <f>+'04'!K24</f>
        <v>-123358.96</v>
      </c>
      <c r="AA24" s="16">
        <f t="shared" si="2"/>
        <v>3458395.8026532838</v>
      </c>
      <c r="AB24" s="16">
        <f>+'01'!Q24</f>
        <v>0</v>
      </c>
      <c r="AC24" s="16">
        <f>+'04'!M24+'03'!H24+'02'!P24+'01'!R24</f>
        <v>0</v>
      </c>
      <c r="AD24" s="16">
        <f>+'01'!S24</f>
        <v>0</v>
      </c>
      <c r="AE24" s="16">
        <f>+'02'!Q24</f>
        <v>0</v>
      </c>
      <c r="AF24" s="16">
        <f>+'02'!R24</f>
        <v>0</v>
      </c>
      <c r="AG24" s="16">
        <f>+'04'!N24</f>
        <v>0</v>
      </c>
      <c r="AH24" s="16">
        <f t="shared" si="3"/>
        <v>0</v>
      </c>
      <c r="AI24" s="16">
        <f>+'04'!P24+'03'!I24+'02'!T24+'01'!U24</f>
        <v>523514.01</v>
      </c>
      <c r="AJ24" s="16">
        <f>+'01'!V24</f>
        <v>-15714.890320792752</v>
      </c>
      <c r="AK24" s="16">
        <f>+'01'!W24</f>
        <v>-79.61</v>
      </c>
      <c r="AL24" s="16">
        <f>+'02'!U24</f>
        <v>-2479.46</v>
      </c>
      <c r="AM24" s="16">
        <f>+'02'!V24</f>
        <v>-26470.81</v>
      </c>
      <c r="AN24" s="16">
        <f>+'04'!Q24</f>
        <v>-2895.09</v>
      </c>
      <c r="AO24" s="16">
        <f t="shared" si="4"/>
        <v>475874.14967920724</v>
      </c>
      <c r="AP24" s="16">
        <f>+'01'!Y24</f>
        <v>0</v>
      </c>
      <c r="AQ24" s="16">
        <f>+'04'!S24+'03'!J24+'02'!X24+'01'!Z24</f>
        <v>116.41</v>
      </c>
      <c r="AR24" s="16">
        <f>+'04'!T24+'03'!K24+'02'!Y24+'01'!AA24</f>
        <v>219612.63</v>
      </c>
      <c r="AS24" s="16">
        <f>+'04'!U24+'03'!L24+'02'!Z24+'01'!AB24</f>
        <v>94119.69</v>
      </c>
      <c r="AT24" s="16">
        <f>+'04'!V24+'03'!M24+'02'!AA24+'01'!AC24</f>
        <v>359955.93</v>
      </c>
      <c r="AU24" s="16">
        <f>+'01'!AD24</f>
        <v>-36.81</v>
      </c>
      <c r="AV24" s="16">
        <f t="shared" si="5"/>
        <v>359919.12</v>
      </c>
      <c r="AW24" s="16">
        <f>+'01'!AF24</f>
        <v>0</v>
      </c>
      <c r="AX24" s="16">
        <f>+'04'!W24+'03'!N24+'02'!AB24+'01'!AG24</f>
        <v>78485.8</v>
      </c>
      <c r="AY24" s="16">
        <f>+'04'!X24+'03'!O24+'02'!AC24+'01'!AH24</f>
        <v>74615.26999999999</v>
      </c>
      <c r="AZ24" s="16">
        <f>+'01'!AI24</f>
        <v>1953.6586762762902</v>
      </c>
      <c r="BA24" s="16">
        <f t="shared" si="6"/>
        <v>76568.928676276279</v>
      </c>
      <c r="BB24" s="16">
        <f>+'01'!AK24</f>
        <v>15.881323723709734</v>
      </c>
      <c r="BC24" s="16">
        <f>+'04'!Y24+'03'!P24+'02'!AD24+'01'!AL24</f>
        <v>60750</v>
      </c>
      <c r="BD24" s="16">
        <f>+'02'!AE24</f>
        <v>0</v>
      </c>
      <c r="BE24" s="16">
        <f t="shared" si="7"/>
        <v>60750</v>
      </c>
      <c r="BF24" s="16">
        <f>+'02'!AF24</f>
        <v>0</v>
      </c>
      <c r="BG24" s="16">
        <f>+'04'!Z24+'03'!Q24+'02'!AH24+'01'!AM24</f>
        <v>6247035.2400000002</v>
      </c>
      <c r="BH24" s="16">
        <f t="shared" si="8"/>
        <v>31451784.899648085</v>
      </c>
    </row>
    <row r="25" spans="1:60" ht="14.45" customHeight="1" x14ac:dyDescent="0.2">
      <c r="A25" s="44">
        <v>20</v>
      </c>
      <c r="B25" s="45" t="s">
        <v>32</v>
      </c>
      <c r="C25" s="16">
        <f>+'01'!C25+'02'!D25+'03'!C25+'04'!C25</f>
        <v>189096978.54000002</v>
      </c>
      <c r="D25" s="16">
        <f>+'01'!D25</f>
        <v>5200277.7346054288</v>
      </c>
      <c r="E25" s="16">
        <f>+'01'!E25</f>
        <v>-8264.14</v>
      </c>
      <c r="F25" s="16">
        <f>+'02'!E25</f>
        <v>1205551.92</v>
      </c>
      <c r="G25" s="16">
        <f>+'02'!F25</f>
        <v>3545815.3</v>
      </c>
      <c r="H25" s="16">
        <f>+'04'!D25</f>
        <v>-7259839.6399999997</v>
      </c>
      <c r="I25" s="16">
        <f t="shared" si="0"/>
        <v>191780519.71460548</v>
      </c>
      <c r="J25" s="16">
        <f>+'01'!G25</f>
        <v>0</v>
      </c>
      <c r="K25" s="16">
        <f>+'04'!F25+'03'!D25+'02'!H25+'01'!H25</f>
        <v>4520708.75</v>
      </c>
      <c r="L25" s="16">
        <f>+'01'!I25</f>
        <v>1478286.4069202999</v>
      </c>
      <c r="M25" s="16">
        <f>+'01'!J25</f>
        <v>-177.98</v>
      </c>
      <c r="N25" s="16">
        <f>+'02'!I25</f>
        <v>56905.97</v>
      </c>
      <c r="O25" s="16">
        <f>+'02'!J25</f>
        <v>1590622.94</v>
      </c>
      <c r="P25" s="16">
        <f>+'03'!E25</f>
        <v>2316557.5099999998</v>
      </c>
      <c r="Q25" s="108">
        <f>+'04'!G25</f>
        <v>1728810.34</v>
      </c>
      <c r="R25" s="16">
        <f t="shared" si="1"/>
        <v>11691713.936920298</v>
      </c>
      <c r="S25" s="16">
        <f>+'01'!L25</f>
        <v>0</v>
      </c>
      <c r="T25" s="16">
        <f>+'04'!I25</f>
        <v>421790.92</v>
      </c>
      <c r="U25" s="16">
        <f>+'04'!J25+'03'!G25+'02'!L25+'01'!M25</f>
        <v>34193450.129999995</v>
      </c>
      <c r="V25" s="16">
        <f>+'01'!N25</f>
        <v>816042.3542220185</v>
      </c>
      <c r="W25" s="16">
        <f>+'01'!O25</f>
        <v>-1475.45</v>
      </c>
      <c r="X25" s="16">
        <f>+'02'!M25</f>
        <v>-12448.26</v>
      </c>
      <c r="Y25" s="16">
        <f>+'02'!N25</f>
        <v>786113.56</v>
      </c>
      <c r="Z25" s="16">
        <f>+'04'!K25</f>
        <v>-1191525.03</v>
      </c>
      <c r="AA25" s="16">
        <f t="shared" si="2"/>
        <v>34590157.304222018</v>
      </c>
      <c r="AB25" s="16">
        <f>+'01'!Q25</f>
        <v>0</v>
      </c>
      <c r="AC25" s="16">
        <f>+'04'!M25+'03'!H25+'02'!P25+'01'!R25</f>
        <v>13929970.289999999</v>
      </c>
      <c r="AD25" s="16">
        <f>+'01'!S25</f>
        <v>614690.54642707913</v>
      </c>
      <c r="AE25" s="16">
        <f>+'02'!Q25</f>
        <v>98196.93</v>
      </c>
      <c r="AF25" s="16">
        <f>+'02'!R25</f>
        <v>598840.49</v>
      </c>
      <c r="AG25" s="16">
        <f>+'04'!N25</f>
        <v>-865447.23</v>
      </c>
      <c r="AH25" s="16">
        <f t="shared" si="3"/>
        <v>14376251.026427077</v>
      </c>
      <c r="AI25" s="16">
        <f>+'04'!P25+'03'!I25+'02'!T25+'01'!U25</f>
        <v>5225535.97</v>
      </c>
      <c r="AJ25" s="16">
        <f>+'01'!V25</f>
        <v>-153324.23105622205</v>
      </c>
      <c r="AK25" s="16">
        <f>+'01'!W25</f>
        <v>-453.47</v>
      </c>
      <c r="AL25" s="16">
        <f>+'02'!U25</f>
        <v>-24269.66</v>
      </c>
      <c r="AM25" s="16">
        <f>+'02'!V25</f>
        <v>-269849.44</v>
      </c>
      <c r="AN25" s="16">
        <f>+'04'!Q25</f>
        <v>-27963.68</v>
      </c>
      <c r="AO25" s="16">
        <f t="shared" si="4"/>
        <v>4749675.488943778</v>
      </c>
      <c r="AP25" s="16">
        <f>+'01'!Y25</f>
        <v>0</v>
      </c>
      <c r="AQ25" s="16">
        <f>+'04'!S25+'03'!J25+'02'!X25+'01'!Z25</f>
        <v>1167.27</v>
      </c>
      <c r="AR25" s="16">
        <f>+'04'!T25+'03'!K25+'02'!Y25+'01'!AA25</f>
        <v>5312281.93</v>
      </c>
      <c r="AS25" s="16">
        <f>+'04'!U25+'03'!L25+'02'!Z25+'01'!AB25</f>
        <v>2276692.2700000005</v>
      </c>
      <c r="AT25" s="16">
        <f>+'04'!V25+'03'!M25+'02'!AA25+'01'!AC25</f>
        <v>3587257.71</v>
      </c>
      <c r="AU25" s="16">
        <f>+'01'!AD25</f>
        <v>-209.69</v>
      </c>
      <c r="AV25" s="16">
        <f t="shared" si="5"/>
        <v>3587048.02</v>
      </c>
      <c r="AW25" s="16">
        <f>+'01'!AF25</f>
        <v>0</v>
      </c>
      <c r="AX25" s="16">
        <f>+'04'!W25+'03'!N25+'02'!AB25+'01'!AG25</f>
        <v>779644.83000000007</v>
      </c>
      <c r="AY25" s="16">
        <f>+'04'!X25+'03'!O25+'02'!AC25+'01'!AH25</f>
        <v>747650.95000000007</v>
      </c>
      <c r="AZ25" s="16">
        <f>+'01'!AI25</f>
        <v>20492.039556919866</v>
      </c>
      <c r="BA25" s="16">
        <f t="shared" si="6"/>
        <v>768142.9895569199</v>
      </c>
      <c r="BB25" s="16">
        <f>+'01'!AK25</f>
        <v>166.5804430801337</v>
      </c>
      <c r="BC25" s="16">
        <f>+'04'!Y25+'03'!P25+'02'!AD25+'01'!AL25</f>
        <v>14404234.469999999</v>
      </c>
      <c r="BD25" s="16">
        <f>+'02'!AE25</f>
        <v>0</v>
      </c>
      <c r="BE25" s="16">
        <f t="shared" si="7"/>
        <v>14404234.469999999</v>
      </c>
      <c r="BF25" s="16">
        <f>+'02'!AF25</f>
        <v>0</v>
      </c>
      <c r="BG25" s="16">
        <f>+'04'!Z25+'03'!Q25+'02'!AH25+'01'!AM25</f>
        <v>53360782.800000004</v>
      </c>
      <c r="BH25" s="16">
        <f t="shared" si="8"/>
        <v>338100269.55111873</v>
      </c>
    </row>
    <row r="26" spans="1:60" ht="14.45" customHeight="1" x14ac:dyDescent="0.2">
      <c r="A26" s="44">
        <v>21</v>
      </c>
      <c r="B26" s="45" t="s">
        <v>33</v>
      </c>
      <c r="C26" s="16">
        <f>+'01'!C26+'02'!D26+'03'!C26+'04'!C26</f>
        <v>18299115.640000001</v>
      </c>
      <c r="D26" s="16">
        <f>+'01'!D26</f>
        <v>517859.26040600118</v>
      </c>
      <c r="E26" s="16">
        <f>+'01'!E26</f>
        <v>-1454.85</v>
      </c>
      <c r="F26" s="16">
        <f>+'02'!E26</f>
        <v>119634.14</v>
      </c>
      <c r="G26" s="16">
        <f>+'02'!F26</f>
        <v>335385.68</v>
      </c>
      <c r="H26" s="16">
        <f>+'04'!D26</f>
        <v>-728865.43</v>
      </c>
      <c r="I26" s="16">
        <f t="shared" si="0"/>
        <v>18541674.440406002</v>
      </c>
      <c r="J26" s="16">
        <f>+'01'!G26</f>
        <v>0</v>
      </c>
      <c r="K26" s="16">
        <f>+'04'!F26+'03'!D26+'02'!H26+'01'!H26</f>
        <v>440445.13</v>
      </c>
      <c r="L26" s="16">
        <f>+'01'!I26</f>
        <v>134118.66239509196</v>
      </c>
      <c r="M26" s="16">
        <f>+'01'!J26</f>
        <v>-31.33</v>
      </c>
      <c r="N26" s="16">
        <f>+'02'!I26</f>
        <v>5647.12</v>
      </c>
      <c r="O26" s="16">
        <f>+'02'!J26</f>
        <v>149795.32</v>
      </c>
      <c r="P26" s="16">
        <f>+'03'!E26</f>
        <v>222189.48</v>
      </c>
      <c r="Q26" s="108">
        <f>+'04'!G26</f>
        <v>176107.42</v>
      </c>
      <c r="R26" s="16">
        <f t="shared" si="1"/>
        <v>1128271.8023950919</v>
      </c>
      <c r="S26" s="16">
        <f>+'01'!L26</f>
        <v>0</v>
      </c>
      <c r="T26" s="16">
        <f>+'04'!I26</f>
        <v>42914.62</v>
      </c>
      <c r="U26" s="16">
        <f>+'04'!J26+'03'!G26+'02'!L26+'01'!M26</f>
        <v>3310511.79</v>
      </c>
      <c r="V26" s="16">
        <f>+'01'!N26</f>
        <v>81263.946193722077</v>
      </c>
      <c r="W26" s="16">
        <f>+'01'!O26</f>
        <v>-259.74</v>
      </c>
      <c r="X26" s="16">
        <f>+'02'!M26</f>
        <v>-1235.32</v>
      </c>
      <c r="Y26" s="16">
        <f>+'02'!N26</f>
        <v>74355.600000000006</v>
      </c>
      <c r="Z26" s="16">
        <f>+'04'!K26</f>
        <v>-119625.43</v>
      </c>
      <c r="AA26" s="16">
        <f t="shared" si="2"/>
        <v>3345010.846193722</v>
      </c>
      <c r="AB26" s="16">
        <f>+'01'!Q26</f>
        <v>0</v>
      </c>
      <c r="AC26" s="16">
        <f>+'04'!M26+'03'!H26+'02'!P26+'01'!R26</f>
        <v>223124.06999999998</v>
      </c>
      <c r="AD26" s="16">
        <f>+'01'!S26</f>
        <v>9470.392727821094</v>
      </c>
      <c r="AE26" s="16">
        <f>+'02'!Q26</f>
        <v>1512.9</v>
      </c>
      <c r="AF26" s="16">
        <f>+'02'!R26</f>
        <v>9906.6299999999992</v>
      </c>
      <c r="AG26" s="16">
        <f>+'04'!N26</f>
        <v>-14317.11</v>
      </c>
      <c r="AH26" s="16">
        <f t="shared" si="3"/>
        <v>229696.88272782107</v>
      </c>
      <c r="AI26" s="16">
        <f>+'04'!P26+'03'!I26+'02'!T26+'01'!U26</f>
        <v>506585.16000000003</v>
      </c>
      <c r="AJ26" s="16">
        <f>+'01'!V26</f>
        <v>-15268.486982670453</v>
      </c>
      <c r="AK26" s="16">
        <f>+'01'!W26</f>
        <v>-79.83</v>
      </c>
      <c r="AL26" s="16">
        <f>+'02'!U26</f>
        <v>-2408.42</v>
      </c>
      <c r="AM26" s="16">
        <f>+'02'!V26</f>
        <v>-25524.07</v>
      </c>
      <c r="AN26" s="16">
        <f>+'04'!Q26</f>
        <v>-2807.47</v>
      </c>
      <c r="AO26" s="16">
        <f t="shared" si="4"/>
        <v>460496.88301732962</v>
      </c>
      <c r="AP26" s="16">
        <f>+'01'!Y26</f>
        <v>0</v>
      </c>
      <c r="AQ26" s="16">
        <f>+'04'!S26+'03'!J26+'02'!X26+'01'!Z26</f>
        <v>112.61</v>
      </c>
      <c r="AR26" s="16">
        <f>+'04'!T26+'03'!K26+'02'!Y26+'01'!AA26</f>
        <v>86687.319999999992</v>
      </c>
      <c r="AS26" s="16">
        <f>+'04'!U26+'03'!L26+'02'!Z26+'01'!AB26</f>
        <v>37151.71</v>
      </c>
      <c r="AT26" s="16">
        <f>+'04'!V26+'03'!M26+'02'!AA26+'01'!AC26</f>
        <v>348330.48</v>
      </c>
      <c r="AU26" s="16">
        <f>+'01'!AD26</f>
        <v>-36.909999999999997</v>
      </c>
      <c r="AV26" s="16">
        <f t="shared" si="5"/>
        <v>348293.57</v>
      </c>
      <c r="AW26" s="16">
        <f>+'01'!AF26</f>
        <v>0</v>
      </c>
      <c r="AX26" s="16">
        <f>+'04'!W26+'03'!N26+'02'!AB26+'01'!AG26</f>
        <v>75959.5</v>
      </c>
      <c r="AY26" s="16">
        <f>+'04'!X26+'03'!O26+'02'!AC26+'01'!AH26</f>
        <v>72192.679999999993</v>
      </c>
      <c r="AZ26" s="16">
        <f>+'01'!AI26</f>
        <v>1887.1889779529376</v>
      </c>
      <c r="BA26" s="16">
        <f t="shared" si="6"/>
        <v>74079.868977952938</v>
      </c>
      <c r="BB26" s="16">
        <f>+'01'!AK26</f>
        <v>15.341022047062278</v>
      </c>
      <c r="BC26" s="16">
        <f>+'04'!Y26+'03'!P26+'02'!AD26+'01'!AL26</f>
        <v>555896</v>
      </c>
      <c r="BD26" s="16">
        <f>+'02'!AE26</f>
        <v>0</v>
      </c>
      <c r="BE26" s="16">
        <f t="shared" si="7"/>
        <v>555896</v>
      </c>
      <c r="BF26" s="16">
        <f>+'02'!AF26</f>
        <v>0</v>
      </c>
      <c r="BG26" s="16">
        <f>+'04'!Z26+'03'!Q26+'02'!AH26+'01'!AM26</f>
        <v>3359284.44</v>
      </c>
      <c r="BH26" s="16">
        <f t="shared" si="8"/>
        <v>28285545.834739972</v>
      </c>
    </row>
    <row r="27" spans="1:60" ht="14.45" customHeight="1" x14ac:dyDescent="0.2">
      <c r="A27" s="44">
        <v>22</v>
      </c>
      <c r="B27" s="45" t="s">
        <v>34</v>
      </c>
      <c r="C27" s="16">
        <f>+'01'!C27+'02'!D27+'03'!C27+'04'!C27</f>
        <v>15258566.159999998</v>
      </c>
      <c r="D27" s="16">
        <f>+'01'!D27</f>
        <v>432679.74794363754</v>
      </c>
      <c r="E27" s="16">
        <f>+'01'!E27</f>
        <v>-1221.96</v>
      </c>
      <c r="F27" s="16">
        <f>+'02'!E27</f>
        <v>99952</v>
      </c>
      <c r="G27" s="16">
        <f>+'02'!F27</f>
        <v>279305.84999999998</v>
      </c>
      <c r="H27" s="16">
        <f>+'04'!D27</f>
        <v>-608005.47</v>
      </c>
      <c r="I27" s="16">
        <f t="shared" si="0"/>
        <v>15461276.327943634</v>
      </c>
      <c r="J27" s="16">
        <f>+'01'!G27</f>
        <v>0</v>
      </c>
      <c r="K27" s="16">
        <f>+'04'!F27+'03'!D27+'02'!H27+'01'!H27</f>
        <v>367318.21000000008</v>
      </c>
      <c r="L27" s="16">
        <f>+'01'!I27</f>
        <v>111925.34947066246</v>
      </c>
      <c r="M27" s="16">
        <f>+'01'!J27</f>
        <v>-26.32</v>
      </c>
      <c r="N27" s="16">
        <f>+'02'!I27</f>
        <v>4718.0600000000004</v>
      </c>
      <c r="O27" s="16">
        <f>+'02'!J27</f>
        <v>124732.29</v>
      </c>
      <c r="P27" s="16">
        <f>+'03'!E27</f>
        <v>185111.06</v>
      </c>
      <c r="Q27" s="108">
        <f>+'04'!G27</f>
        <v>146962.92000000001</v>
      </c>
      <c r="R27" s="16">
        <f t="shared" si="1"/>
        <v>940741.56947066251</v>
      </c>
      <c r="S27" s="16">
        <f>+'01'!L27</f>
        <v>0</v>
      </c>
      <c r="T27" s="16">
        <f>+'04'!I27</f>
        <v>35811.410000000003</v>
      </c>
      <c r="U27" s="16">
        <f>+'04'!J27+'03'!G27+'02'!L27+'01'!M27</f>
        <v>2760460.85</v>
      </c>
      <c r="V27" s="16">
        <f>+'01'!N27</f>
        <v>67897.335133948538</v>
      </c>
      <c r="W27" s="16">
        <f>+'01'!O27</f>
        <v>-218.16</v>
      </c>
      <c r="X27" s="16">
        <f>+'02'!M27</f>
        <v>-1032.08</v>
      </c>
      <c r="Y27" s="16">
        <f>+'02'!N27</f>
        <v>61922.6</v>
      </c>
      <c r="Z27" s="16">
        <f>+'04'!K27</f>
        <v>-99789.22</v>
      </c>
      <c r="AA27" s="16">
        <f t="shared" si="2"/>
        <v>2789241.3251339481</v>
      </c>
      <c r="AB27" s="16">
        <f>+'01'!Q27</f>
        <v>0</v>
      </c>
      <c r="AC27" s="16">
        <f>+'04'!M27+'03'!H27+'02'!P27+'01'!R27</f>
        <v>154240.89000000001</v>
      </c>
      <c r="AD27" s="16">
        <f>+'01'!S27</f>
        <v>9168.7561295099331</v>
      </c>
      <c r="AE27" s="16">
        <f>+'02'!Q27</f>
        <v>1464.71</v>
      </c>
      <c r="AF27" s="16">
        <f>+'02'!R27</f>
        <v>4650.6099999999997</v>
      </c>
      <c r="AG27" s="16">
        <f>+'04'!N27</f>
        <v>-6721.09</v>
      </c>
      <c r="AH27" s="16">
        <f t="shared" si="3"/>
        <v>162803.87612950994</v>
      </c>
      <c r="AI27" s="16">
        <f>+'04'!P27+'03'!I27+'02'!T27+'01'!U27</f>
        <v>422511.26</v>
      </c>
      <c r="AJ27" s="16">
        <f>+'01'!V27</f>
        <v>-12757.066647728145</v>
      </c>
      <c r="AK27" s="16">
        <f>+'01'!W27</f>
        <v>-67.05</v>
      </c>
      <c r="AL27" s="16">
        <f>+'02'!U27</f>
        <v>-2012.19</v>
      </c>
      <c r="AM27" s="16">
        <f>+'02'!V27</f>
        <v>-21256.19</v>
      </c>
      <c r="AN27" s="16">
        <f>+'04'!Q27</f>
        <v>-2341.9299999999998</v>
      </c>
      <c r="AO27" s="16">
        <f t="shared" si="4"/>
        <v>384076.83335227187</v>
      </c>
      <c r="AP27" s="16">
        <f>+'01'!Y27</f>
        <v>0</v>
      </c>
      <c r="AQ27" s="16">
        <f>+'04'!S27+'03'!J27+'02'!X27+'01'!Z27</f>
        <v>93.950000000000017</v>
      </c>
      <c r="AR27" s="16">
        <f>+'04'!T27+'03'!K27+'02'!Y27+'01'!AA27</f>
        <v>51108.819999999992</v>
      </c>
      <c r="AS27" s="16">
        <f>+'04'!U27+'03'!L27+'02'!Z27+'01'!AB27</f>
        <v>21903.78</v>
      </c>
      <c r="AT27" s="16">
        <f>+'04'!V27+'03'!M27+'02'!AA27+'01'!AC27</f>
        <v>290511.33999999997</v>
      </c>
      <c r="AU27" s="16">
        <f>+'01'!AD27</f>
        <v>-31</v>
      </c>
      <c r="AV27" s="16">
        <f t="shared" si="5"/>
        <v>290480.33999999997</v>
      </c>
      <c r="AW27" s="16">
        <f>+'01'!AF27</f>
        <v>0</v>
      </c>
      <c r="AX27" s="16">
        <f>+'04'!W27+'03'!N27+'02'!AB27+'01'!AG27</f>
        <v>63347.97</v>
      </c>
      <c r="AY27" s="16">
        <f>+'04'!X27+'03'!O27+'02'!AC27+'01'!AH27</f>
        <v>60214.84</v>
      </c>
      <c r="AZ27" s="16">
        <f>+'01'!AI27</f>
        <v>1575.2149968548576</v>
      </c>
      <c r="BA27" s="16">
        <f t="shared" si="6"/>
        <v>61790.054996854851</v>
      </c>
      <c r="BB27" s="16">
        <f>+'01'!AK27</f>
        <v>12.805003145142326</v>
      </c>
      <c r="BC27" s="16">
        <f>+'04'!Y27+'03'!P27+'02'!AD27+'01'!AL27</f>
        <v>665941</v>
      </c>
      <c r="BD27" s="16">
        <f>+'02'!AE27</f>
        <v>0</v>
      </c>
      <c r="BE27" s="16">
        <f t="shared" si="7"/>
        <v>665941</v>
      </c>
      <c r="BF27" s="16">
        <f>+'02'!AF27</f>
        <v>0</v>
      </c>
      <c r="BG27" s="16">
        <f>+'04'!Z27+'03'!Q27+'02'!AH27+'01'!AM27</f>
        <v>2331174.84</v>
      </c>
      <c r="BH27" s="16">
        <f t="shared" si="8"/>
        <v>23259804.902030028</v>
      </c>
    </row>
    <row r="28" spans="1:60" ht="14.45" customHeight="1" x14ac:dyDescent="0.2">
      <c r="A28" s="44">
        <v>23</v>
      </c>
      <c r="B28" s="45" t="s">
        <v>35</v>
      </c>
      <c r="C28" s="16">
        <f>+'01'!C28+'02'!D28+'03'!C28+'04'!C28</f>
        <v>17907190.330000002</v>
      </c>
      <c r="D28" s="16">
        <f>+'01'!D28</f>
        <v>492519.43990629807</v>
      </c>
      <c r="E28" s="16">
        <f>+'01'!E28</f>
        <v>-1211.48</v>
      </c>
      <c r="F28" s="16">
        <f>+'02'!E28</f>
        <v>113894.21</v>
      </c>
      <c r="G28" s="16">
        <f>+'02'!F28</f>
        <v>334235.98</v>
      </c>
      <c r="H28" s="16">
        <f>+'04'!D28</f>
        <v>-706271.51</v>
      </c>
      <c r="I28" s="16">
        <f t="shared" si="0"/>
        <v>18140356.9699063</v>
      </c>
      <c r="J28" s="16">
        <f>+'01'!G28</f>
        <v>0</v>
      </c>
      <c r="K28" s="16">
        <f>+'04'!F28+'03'!D28+'02'!H28+'01'!H28</f>
        <v>429814.72</v>
      </c>
      <c r="L28" s="16">
        <f>+'01'!I28</f>
        <v>131123.71895024166</v>
      </c>
      <c r="M28" s="16">
        <f>+'01'!J28</f>
        <v>-26.09</v>
      </c>
      <c r="N28" s="16">
        <f>+'02'!I28</f>
        <v>5376.18</v>
      </c>
      <c r="O28" s="16">
        <f>+'02'!J28</f>
        <v>149594.26999999999</v>
      </c>
      <c r="P28" s="16">
        <f>+'03'!E28</f>
        <v>219963.06</v>
      </c>
      <c r="Q28" s="108">
        <f>+'04'!G28</f>
        <v>169508.25</v>
      </c>
      <c r="R28" s="16">
        <f t="shared" si="1"/>
        <v>1105354.1089502417</v>
      </c>
      <c r="S28" s="16">
        <f>+'01'!L28</f>
        <v>0</v>
      </c>
      <c r="T28" s="16">
        <f>+'04'!I28</f>
        <v>41329.35</v>
      </c>
      <c r="U28" s="16">
        <f>+'04'!J28+'03'!G28+'02'!L28+'01'!M28</f>
        <v>3239144.74</v>
      </c>
      <c r="V28" s="16">
        <f>+'01'!N28</f>
        <v>77287.549579645827</v>
      </c>
      <c r="W28" s="16">
        <f>+'01'!O28</f>
        <v>-216.29</v>
      </c>
      <c r="X28" s="16">
        <f>+'02'!M28</f>
        <v>-1176.05</v>
      </c>
      <c r="Y28" s="16">
        <f>+'02'!N28</f>
        <v>74100.710000000006</v>
      </c>
      <c r="Z28" s="16">
        <f>+'04'!K28</f>
        <v>-115917.19</v>
      </c>
      <c r="AA28" s="16">
        <f t="shared" si="2"/>
        <v>3273223.4695796464</v>
      </c>
      <c r="AB28" s="16">
        <f>+'01'!Q28</f>
        <v>0</v>
      </c>
      <c r="AC28" s="16">
        <f>+'04'!M28+'03'!H28+'02'!P28+'01'!R28</f>
        <v>1190900.2</v>
      </c>
      <c r="AD28" s="16">
        <f>+'01'!S28</f>
        <v>11246.25836439749</v>
      </c>
      <c r="AE28" s="16">
        <f>+'02'!Q28</f>
        <v>1796.59</v>
      </c>
      <c r="AF28" s="16">
        <f>+'02'!R28</f>
        <v>85814.65</v>
      </c>
      <c r="AG28" s="16">
        <f>+'04'!N28</f>
        <v>-124019.75</v>
      </c>
      <c r="AH28" s="16">
        <f t="shared" si="3"/>
        <v>1165737.9483643975</v>
      </c>
      <c r="AI28" s="16">
        <f>+'04'!P28+'03'!I28+'02'!T28+'01'!U28</f>
        <v>494203.48</v>
      </c>
      <c r="AJ28" s="16">
        <f>+'01'!V28</f>
        <v>-14521.371407022363</v>
      </c>
      <c r="AK28" s="16">
        <f>+'01'!W28</f>
        <v>-66.48</v>
      </c>
      <c r="AL28" s="16">
        <f>+'02'!U28</f>
        <v>-2292.87</v>
      </c>
      <c r="AM28" s="16">
        <f>+'02'!V28</f>
        <v>-25436.57</v>
      </c>
      <c r="AN28" s="16">
        <f>+'04'!Q28</f>
        <v>-2720.44</v>
      </c>
      <c r="AO28" s="16">
        <f t="shared" si="4"/>
        <v>449165.74859297764</v>
      </c>
      <c r="AP28" s="16">
        <f>+'01'!Y28</f>
        <v>0</v>
      </c>
      <c r="AQ28" s="16">
        <f>+'04'!S28+'03'!J28+'02'!X28+'01'!Z28</f>
        <v>109.75</v>
      </c>
      <c r="AR28" s="16">
        <f>+'04'!T28+'03'!K28+'02'!Y28+'01'!AA28</f>
        <v>234931.18</v>
      </c>
      <c r="AS28" s="16">
        <f>+'04'!U28+'03'!L28+'02'!Z28+'01'!AB28</f>
        <v>100684.76999999999</v>
      </c>
      <c r="AT28" s="16">
        <f>+'04'!V28+'03'!M28+'02'!AA28+'01'!AC28</f>
        <v>339876.99</v>
      </c>
      <c r="AU28" s="16">
        <f>+'01'!AD28</f>
        <v>-30.74</v>
      </c>
      <c r="AV28" s="16">
        <f t="shared" si="5"/>
        <v>339846.25</v>
      </c>
      <c r="AW28" s="16">
        <f>+'01'!AF28</f>
        <v>0</v>
      </c>
      <c r="AX28" s="16">
        <f>+'04'!W28+'03'!N28+'02'!AB28+'01'!AG28</f>
        <v>74126.179999999993</v>
      </c>
      <c r="AY28" s="16">
        <f>+'04'!X28+'03'!O28+'02'!AC28+'01'!AH28</f>
        <v>70417.37</v>
      </c>
      <c r="AZ28" s="16">
        <f>+'01'!AI28</f>
        <v>1836.6597074488648</v>
      </c>
      <c r="BA28" s="16">
        <f t="shared" si="6"/>
        <v>72254.029707448863</v>
      </c>
      <c r="BB28" s="16">
        <f>+'01'!AK28</f>
        <v>14.930292551135057</v>
      </c>
      <c r="BC28" s="16">
        <f>+'04'!Y28+'03'!P28+'02'!AD28+'01'!AL28</f>
        <v>1274706</v>
      </c>
      <c r="BD28" s="16">
        <f>+'02'!AE28</f>
        <v>0</v>
      </c>
      <c r="BE28" s="16">
        <f t="shared" si="7"/>
        <v>1274706</v>
      </c>
      <c r="BF28" s="16">
        <f>+'02'!AF28</f>
        <v>0</v>
      </c>
      <c r="BG28" s="16">
        <f>+'04'!Z28+'03'!Q28+'02'!AH28+'01'!AM28</f>
        <v>3220225.8000000003</v>
      </c>
      <c r="BH28" s="16">
        <f t="shared" si="8"/>
        <v>29492066.485393565</v>
      </c>
    </row>
    <row r="29" spans="1:60" ht="14.45" customHeight="1" x14ac:dyDescent="0.2">
      <c r="A29" s="44">
        <v>24</v>
      </c>
      <c r="B29" s="45" t="s">
        <v>36</v>
      </c>
      <c r="C29" s="16">
        <f>+'01'!C29+'02'!D29+'03'!C29+'04'!C29</f>
        <v>20731942.839999996</v>
      </c>
      <c r="D29" s="16">
        <f>+'01'!D29</f>
        <v>588559.02732704661</v>
      </c>
      <c r="E29" s="16">
        <f>+'01'!E29</f>
        <v>-1579.37</v>
      </c>
      <c r="F29" s="16">
        <f>+'02'!E29</f>
        <v>136016.03</v>
      </c>
      <c r="G29" s="16">
        <f>+'02'!F29</f>
        <v>379533.39</v>
      </c>
      <c r="H29" s="16">
        <f>+'04'!D29</f>
        <v>-822448.1</v>
      </c>
      <c r="I29" s="16">
        <f t="shared" si="0"/>
        <v>21012023.817327041</v>
      </c>
      <c r="J29" s="16">
        <f>+'01'!G29</f>
        <v>0</v>
      </c>
      <c r="K29" s="16">
        <f>+'04'!F29+'03'!D29+'02'!H29+'01'!H29</f>
        <v>498772.45</v>
      </c>
      <c r="L29" s="16">
        <f>+'01'!I29</f>
        <v>153964.48508537683</v>
      </c>
      <c r="M29" s="16">
        <f>+'01'!J29</f>
        <v>-34.01</v>
      </c>
      <c r="N29" s="16">
        <f>+'02'!I29</f>
        <v>6420.4</v>
      </c>
      <c r="O29" s="16">
        <f>+'02'!J29</f>
        <v>169549.97</v>
      </c>
      <c r="P29" s="16">
        <f>+'03'!E29</f>
        <v>251264.86</v>
      </c>
      <c r="Q29" s="108">
        <f>+'04'!G29</f>
        <v>198584.85</v>
      </c>
      <c r="R29" s="16">
        <f t="shared" si="1"/>
        <v>1278523.005085377</v>
      </c>
      <c r="S29" s="16">
        <f>+'01'!L29</f>
        <v>0</v>
      </c>
      <c r="T29" s="16">
        <f>+'04'!I29</f>
        <v>48394.7</v>
      </c>
      <c r="U29" s="16">
        <f>+'04'!J29+'03'!G29+'02'!L29+'01'!M29</f>
        <v>3750454.7199999997</v>
      </c>
      <c r="V29" s="16">
        <f>+'01'!N29</f>
        <v>92358.354451433232</v>
      </c>
      <c r="W29" s="16">
        <f>+'01'!O29</f>
        <v>-281.97000000000003</v>
      </c>
      <c r="X29" s="16">
        <f>+'02'!M29</f>
        <v>-1404.47</v>
      </c>
      <c r="Y29" s="16">
        <f>+'02'!N29</f>
        <v>84143.23</v>
      </c>
      <c r="Z29" s="16">
        <f>+'04'!K29</f>
        <v>-134984.73000000001</v>
      </c>
      <c r="AA29" s="16">
        <f t="shared" si="2"/>
        <v>3790285.1344514326</v>
      </c>
      <c r="AB29" s="16">
        <f>+'01'!Q29</f>
        <v>0</v>
      </c>
      <c r="AC29" s="16">
        <f>+'04'!M29+'03'!H29+'02'!P29+'01'!R29</f>
        <v>675131.08000000007</v>
      </c>
      <c r="AD29" s="16">
        <f>+'01'!S29</f>
        <v>35038.852989850464</v>
      </c>
      <c r="AE29" s="16">
        <f>+'02'!Q29</f>
        <v>5597.46</v>
      </c>
      <c r="AF29" s="16">
        <f>+'02'!R29</f>
        <v>24625.63</v>
      </c>
      <c r="AG29" s="16">
        <f>+'04'!N29</f>
        <v>-35589.08</v>
      </c>
      <c r="AH29" s="16">
        <f t="shared" si="3"/>
        <v>704803.94298985053</v>
      </c>
      <c r="AI29" s="16">
        <f>+'04'!P29+'03'!I29+'02'!T29+'01'!U29</f>
        <v>574280.85</v>
      </c>
      <c r="AJ29" s="16">
        <f>+'01'!V29</f>
        <v>-17352.988609744782</v>
      </c>
      <c r="AK29" s="16">
        <f>+'01'!W29</f>
        <v>-86.66</v>
      </c>
      <c r="AL29" s="16">
        <f>+'02'!U29</f>
        <v>-2738.22</v>
      </c>
      <c r="AM29" s="16">
        <f>+'02'!V29</f>
        <v>-28883.87</v>
      </c>
      <c r="AN29" s="16">
        <f>+'04'!Q29</f>
        <v>-3167.93</v>
      </c>
      <c r="AO29" s="16">
        <f t="shared" si="4"/>
        <v>522051.18139025517</v>
      </c>
      <c r="AP29" s="16">
        <f>+'01'!Y29</f>
        <v>0</v>
      </c>
      <c r="AQ29" s="16">
        <f>+'04'!S29+'03'!J29+'02'!X29+'01'!Z29</f>
        <v>127.84</v>
      </c>
      <c r="AR29" s="16">
        <f>+'04'!T29+'03'!K29+'02'!Y29+'01'!AA29</f>
        <v>247884.83999999997</v>
      </c>
      <c r="AS29" s="16">
        <f>+'04'!U29+'03'!L29+'02'!Z29+'01'!AB29</f>
        <v>106236.36000000002</v>
      </c>
      <c r="AT29" s="16">
        <f>+'04'!V29+'03'!M29+'02'!AA29+'01'!AC29</f>
        <v>394732.09</v>
      </c>
      <c r="AU29" s="16">
        <f>+'01'!AD29</f>
        <v>-40.07</v>
      </c>
      <c r="AV29" s="16">
        <f t="shared" si="5"/>
        <v>394692.02</v>
      </c>
      <c r="AW29" s="16">
        <f>+'01'!AF29</f>
        <v>0</v>
      </c>
      <c r="AX29" s="16">
        <f>+'04'!W29+'03'!N29+'02'!AB29+'01'!AG29</f>
        <v>86018.66</v>
      </c>
      <c r="AY29" s="16">
        <f>+'04'!X29+'03'!O29+'02'!AC29+'01'!AH29</f>
        <v>81907.08</v>
      </c>
      <c r="AZ29" s="16">
        <f>+'01'!AI29</f>
        <v>2162.828268210917</v>
      </c>
      <c r="BA29" s="16">
        <f t="shared" si="6"/>
        <v>84069.908268210915</v>
      </c>
      <c r="BB29" s="16">
        <f>+'01'!AK29</f>
        <v>17.581731789082756</v>
      </c>
      <c r="BC29" s="16">
        <f>+'04'!Y29+'03'!P29+'02'!AD29+'01'!AL29</f>
        <v>203540</v>
      </c>
      <c r="BD29" s="16">
        <f>+'02'!AE29</f>
        <v>0</v>
      </c>
      <c r="BE29" s="16">
        <f t="shared" si="7"/>
        <v>203540</v>
      </c>
      <c r="BF29" s="16">
        <f>+'02'!AF29</f>
        <v>0</v>
      </c>
      <c r="BG29" s="16">
        <f>+'04'!Z29+'03'!Q29+'02'!AH29+'01'!AM29</f>
        <v>5322840</v>
      </c>
      <c r="BH29" s="16">
        <f t="shared" si="8"/>
        <v>33801508.991243958</v>
      </c>
    </row>
    <row r="30" spans="1:60" ht="14.45" customHeight="1" x14ac:dyDescent="0.2">
      <c r="A30" s="44">
        <v>25</v>
      </c>
      <c r="B30" s="45" t="s">
        <v>37</v>
      </c>
      <c r="C30" s="16">
        <f>+'01'!C30+'02'!D30+'03'!C30+'04'!C30</f>
        <v>15683960.68</v>
      </c>
      <c r="D30" s="16">
        <f>+'01'!D30</f>
        <v>444669.33426328615</v>
      </c>
      <c r="E30" s="16">
        <f>+'01'!E30</f>
        <v>-1241.2</v>
      </c>
      <c r="F30" s="16">
        <f>+'02'!E30</f>
        <v>102731.36</v>
      </c>
      <c r="G30" s="16">
        <f>+'02'!F30</f>
        <v>287172.45</v>
      </c>
      <c r="H30" s="16">
        <f>+'04'!D30</f>
        <v>-624318.28</v>
      </c>
      <c r="I30" s="16">
        <f t="shared" si="0"/>
        <v>15892974.344263285</v>
      </c>
      <c r="J30" s="16">
        <f>+'01'!G30</f>
        <v>0</v>
      </c>
      <c r="K30" s="16">
        <f>+'04'!F30+'03'!D30+'02'!H30+'01'!H30</f>
        <v>377497.76</v>
      </c>
      <c r="L30" s="16">
        <f>+'01'!I30</f>
        <v>115329.87516214403</v>
      </c>
      <c r="M30" s="16">
        <f>+'01'!J30</f>
        <v>-26.73</v>
      </c>
      <c r="N30" s="16">
        <f>+'02'!I30</f>
        <v>4849.25</v>
      </c>
      <c r="O30" s="16">
        <f>+'02'!J30</f>
        <v>128257.97</v>
      </c>
      <c r="P30" s="16">
        <f>+'03'!E30</f>
        <v>190265.53</v>
      </c>
      <c r="Q30" s="108">
        <f>+'04'!G30</f>
        <v>150859.97</v>
      </c>
      <c r="R30" s="16">
        <f t="shared" si="1"/>
        <v>967033.62516214408</v>
      </c>
      <c r="S30" s="16">
        <f>+'01'!L30</f>
        <v>0</v>
      </c>
      <c r="T30" s="16">
        <f>+'04'!I30</f>
        <v>36761.949999999997</v>
      </c>
      <c r="U30" s="16">
        <f>+'04'!J30+'03'!G30+'02'!L30+'01'!M30</f>
        <v>2837382.9699999997</v>
      </c>
      <c r="V30" s="16">
        <f>+'01'!N30</f>
        <v>69778.77507730505</v>
      </c>
      <c r="W30" s="16">
        <f>+'01'!O30</f>
        <v>-221.6</v>
      </c>
      <c r="X30" s="16">
        <f>+'02'!M30</f>
        <v>-1060.78</v>
      </c>
      <c r="Y30" s="16">
        <f>+'02'!N30</f>
        <v>63666.64</v>
      </c>
      <c r="Z30" s="16">
        <f>+'04'!K30</f>
        <v>-102466.57</v>
      </c>
      <c r="AA30" s="16">
        <f t="shared" si="2"/>
        <v>2867079.4350773054</v>
      </c>
      <c r="AB30" s="16">
        <f>+'01'!Q30</f>
        <v>0</v>
      </c>
      <c r="AC30" s="16">
        <f>+'04'!M30+'03'!H30+'02'!P30+'01'!R30</f>
        <v>245190.11000000002</v>
      </c>
      <c r="AD30" s="16">
        <f>+'01'!S30</f>
        <v>9125.941390857497</v>
      </c>
      <c r="AE30" s="16">
        <f>+'02'!Q30</f>
        <v>1457.87</v>
      </c>
      <c r="AF30" s="16">
        <f>+'02'!R30</f>
        <v>11960.02</v>
      </c>
      <c r="AG30" s="16">
        <f>+'04'!N30</f>
        <v>-17284.689999999999</v>
      </c>
      <c r="AH30" s="16">
        <f t="shared" si="3"/>
        <v>250449.25139085751</v>
      </c>
      <c r="AI30" s="16">
        <f>+'04'!P30+'03'!I30+'02'!T30+'01'!U30</f>
        <v>434303.6</v>
      </c>
      <c r="AJ30" s="16">
        <f>+'01'!V30</f>
        <v>-13110.56586391603</v>
      </c>
      <c r="AK30" s="16">
        <f>+'01'!W30</f>
        <v>-68.11</v>
      </c>
      <c r="AL30" s="16">
        <f>+'02'!U30</f>
        <v>-2068.14</v>
      </c>
      <c r="AM30" s="16">
        <f>+'02'!V30</f>
        <v>-21854.87</v>
      </c>
      <c r="AN30" s="16">
        <f>+'04'!Q30</f>
        <v>-2404.77</v>
      </c>
      <c r="AO30" s="16">
        <f t="shared" si="4"/>
        <v>394797.14413608395</v>
      </c>
      <c r="AP30" s="16">
        <f>+'01'!Y30</f>
        <v>0</v>
      </c>
      <c r="AQ30" s="16">
        <f>+'04'!S30+'03'!J30+'02'!X30+'01'!Z30</f>
        <v>96.59</v>
      </c>
      <c r="AR30" s="16">
        <f>+'04'!T30+'03'!K30+'02'!Y30+'01'!AA30</f>
        <v>86404.97</v>
      </c>
      <c r="AS30" s="16">
        <f>+'04'!U30+'03'!L30+'02'!Z30+'01'!AB30</f>
        <v>37030.68</v>
      </c>
      <c r="AT30" s="16">
        <f>+'04'!V30+'03'!M30+'02'!AA30+'01'!AC30</f>
        <v>298600.12</v>
      </c>
      <c r="AU30" s="16">
        <f>+'01'!AD30</f>
        <v>-31.49</v>
      </c>
      <c r="AV30" s="16">
        <f t="shared" si="5"/>
        <v>298568.63</v>
      </c>
      <c r="AW30" s="16">
        <f>+'01'!AF30</f>
        <v>0</v>
      </c>
      <c r="AX30" s="16">
        <f>+'04'!W30+'03'!N30+'02'!AB30+'01'!AG30</f>
        <v>65103.549999999996</v>
      </c>
      <c r="AY30" s="16">
        <f>+'04'!X30+'03'!O30+'02'!AC30+'01'!AH30</f>
        <v>61904.77</v>
      </c>
      <c r="AZ30" s="16">
        <f>+'01'!AI30</f>
        <v>1622.4212929997097</v>
      </c>
      <c r="BA30" s="16">
        <f t="shared" si="6"/>
        <v>63527.191292999705</v>
      </c>
      <c r="BB30" s="16">
        <f>+'01'!AK30</f>
        <v>13.188707000290126</v>
      </c>
      <c r="BC30" s="16">
        <f>+'04'!Y30+'03'!P30+'02'!AD30+'01'!AL30</f>
        <v>0</v>
      </c>
      <c r="BD30" s="16">
        <f>+'02'!AE30</f>
        <v>0</v>
      </c>
      <c r="BE30" s="16">
        <f t="shared" si="7"/>
        <v>0</v>
      </c>
      <c r="BF30" s="16">
        <f>+'02'!AF30</f>
        <v>0</v>
      </c>
      <c r="BG30" s="16">
        <f>+'04'!Z30+'03'!Q30+'02'!AH30+'01'!AM30</f>
        <v>3184874.76</v>
      </c>
      <c r="BH30" s="16">
        <f t="shared" si="8"/>
        <v>24144715.310029674</v>
      </c>
    </row>
    <row r="31" spans="1:60" ht="14.45" customHeight="1" x14ac:dyDescent="0.2">
      <c r="A31" s="44">
        <v>26</v>
      </c>
      <c r="B31" s="45" t="s">
        <v>38</v>
      </c>
      <c r="C31" s="16">
        <f>+'01'!C31+'02'!D31+'03'!C31+'04'!C31</f>
        <v>25449398.18</v>
      </c>
      <c r="D31" s="16">
        <f>+'01'!D31</f>
        <v>716386.46117642091</v>
      </c>
      <c r="E31" s="16">
        <f>+'01'!E31</f>
        <v>-1928.26</v>
      </c>
      <c r="F31" s="16">
        <f>+'02'!E31</f>
        <v>165553.07</v>
      </c>
      <c r="G31" s="16">
        <f>+'02'!F31</f>
        <v>468190.44</v>
      </c>
      <c r="H31" s="16">
        <f>+'04'!D31</f>
        <v>-1010122.26</v>
      </c>
      <c r="I31" s="16">
        <f t="shared" si="0"/>
        <v>25787477.63117642</v>
      </c>
      <c r="J31" s="16">
        <f>+'01'!G31</f>
        <v>0</v>
      </c>
      <c r="K31" s="16">
        <f>+'04'!F31+'03'!D31+'02'!H31+'01'!H31</f>
        <v>612073.6</v>
      </c>
      <c r="L31" s="16">
        <f>+'01'!I31</f>
        <v>187281.77267204251</v>
      </c>
      <c r="M31" s="16">
        <f>+'01'!J31</f>
        <v>-41.53</v>
      </c>
      <c r="N31" s="16">
        <f>+'02'!I31</f>
        <v>7814.64</v>
      </c>
      <c r="O31" s="16">
        <f>+'02'!J31</f>
        <v>209225.08</v>
      </c>
      <c r="P31" s="16">
        <f>+'03'!E31</f>
        <v>309635.01</v>
      </c>
      <c r="Q31" s="108">
        <f>+'04'!G31</f>
        <v>243646.94</v>
      </c>
      <c r="R31" s="16">
        <f t="shared" si="1"/>
        <v>1569635.5126720425</v>
      </c>
      <c r="S31" s="16">
        <f>+'01'!L31</f>
        <v>0</v>
      </c>
      <c r="T31" s="16">
        <f>+'04'!I31</f>
        <v>59381.31</v>
      </c>
      <c r="U31" s="16">
        <f>+'04'!J31+'03'!G31+'02'!L31+'01'!M31</f>
        <v>4603856.54</v>
      </c>
      <c r="V31" s="16">
        <f>+'01'!N31</f>
        <v>112417.39848257235</v>
      </c>
      <c r="W31" s="16">
        <f>+'01'!O31</f>
        <v>-344.26</v>
      </c>
      <c r="X31" s="16">
        <f>+'02'!M31</f>
        <v>-1709.46</v>
      </c>
      <c r="Y31" s="16">
        <f>+'02'!N31</f>
        <v>103798.65</v>
      </c>
      <c r="Z31" s="16">
        <f>+'04'!K31</f>
        <v>-165786.85</v>
      </c>
      <c r="AA31" s="16">
        <f t="shared" si="2"/>
        <v>4652232.0184825733</v>
      </c>
      <c r="AB31" s="16">
        <f>+'01'!Q31</f>
        <v>0</v>
      </c>
      <c r="AC31" s="16">
        <f>+'04'!M31+'03'!H31+'02'!P31+'01'!R31</f>
        <v>423970</v>
      </c>
      <c r="AD31" s="16">
        <f>+'01'!S31</f>
        <v>13070.25869796515</v>
      </c>
      <c r="AE31" s="16">
        <f>+'02'!Q31</f>
        <v>2087.98</v>
      </c>
      <c r="AF31" s="16">
        <f>+'02'!R31</f>
        <v>22951.84</v>
      </c>
      <c r="AG31" s="16">
        <f>+'04'!N31</f>
        <v>-33170.11</v>
      </c>
      <c r="AH31" s="16">
        <f t="shared" si="3"/>
        <v>428909.96869796515</v>
      </c>
      <c r="AI31" s="16">
        <f>+'04'!P31+'03'!I31+'02'!T31+'01'!U31</f>
        <v>704177.75</v>
      </c>
      <c r="AJ31" s="16">
        <f>+'01'!V31</f>
        <v>-21121.834045138141</v>
      </c>
      <c r="AK31" s="16">
        <f>+'01'!W31</f>
        <v>-105.81</v>
      </c>
      <c r="AL31" s="16">
        <f>+'02'!U31</f>
        <v>-3332.84</v>
      </c>
      <c r="AM31" s="16">
        <f>+'02'!V31</f>
        <v>-35631</v>
      </c>
      <c r="AN31" s="16">
        <f>+'04'!Q31</f>
        <v>-3890.82</v>
      </c>
      <c r="AO31" s="16">
        <f t="shared" si="4"/>
        <v>640095.44595486193</v>
      </c>
      <c r="AP31" s="16">
        <f>+'01'!Y31</f>
        <v>0</v>
      </c>
      <c r="AQ31" s="16">
        <f>+'04'!S31+'03'!J31+'02'!X31+'01'!Z31</f>
        <v>156.57999999999998</v>
      </c>
      <c r="AR31" s="16">
        <f>+'04'!T31+'03'!K31+'02'!Y31+'01'!AA31</f>
        <v>149549.77999999997</v>
      </c>
      <c r="AS31" s="16">
        <f>+'04'!U31+'03'!L31+'02'!Z31+'01'!AB31</f>
        <v>64092.750000000007</v>
      </c>
      <c r="AT31" s="16">
        <f>+'04'!V31+'03'!M31+'02'!AA31+'01'!AC31</f>
        <v>484157.58</v>
      </c>
      <c r="AU31" s="16">
        <f>+'01'!AD31</f>
        <v>-48.93</v>
      </c>
      <c r="AV31" s="16">
        <f t="shared" si="5"/>
        <v>484108.65</v>
      </c>
      <c r="AW31" s="16">
        <f>+'01'!AF31</f>
        <v>0</v>
      </c>
      <c r="AX31" s="16">
        <f>+'04'!W31+'03'!N31+'02'!AB31+'01'!AG31</f>
        <v>105558.69</v>
      </c>
      <c r="AY31" s="16">
        <f>+'04'!X31+'03'!O31+'02'!AC31+'01'!AH31</f>
        <v>100374.38</v>
      </c>
      <c r="AZ31" s="16">
        <f>+'01'!AI31</f>
        <v>2631.1413491955741</v>
      </c>
      <c r="BA31" s="16">
        <f t="shared" si="6"/>
        <v>103005.52134919558</v>
      </c>
      <c r="BB31" s="16">
        <f>+'01'!AK31</f>
        <v>21.388650804426288</v>
      </c>
      <c r="BC31" s="16">
        <f>+'04'!Y31+'03'!P31+'02'!AD31+'01'!AL31</f>
        <v>714901</v>
      </c>
      <c r="BD31" s="16">
        <f>+'02'!AE31</f>
        <v>0</v>
      </c>
      <c r="BE31" s="16">
        <f t="shared" si="7"/>
        <v>714901</v>
      </c>
      <c r="BF31" s="16">
        <f>+'02'!AF31</f>
        <v>0</v>
      </c>
      <c r="BG31" s="16">
        <f>+'04'!Z31+'03'!Q31+'02'!AH31+'01'!AM31</f>
        <v>4382198.4000000004</v>
      </c>
      <c r="BH31" s="16">
        <f t="shared" si="8"/>
        <v>39141324.646983869</v>
      </c>
    </row>
    <row r="32" spans="1:60" ht="14.45" customHeight="1" x14ac:dyDescent="0.2">
      <c r="A32" s="44">
        <v>27</v>
      </c>
      <c r="B32" s="45" t="s">
        <v>39</v>
      </c>
      <c r="C32" s="16">
        <f>+'01'!C32+'02'!D32+'03'!C32+'04'!C32</f>
        <v>50163121.680000007</v>
      </c>
      <c r="D32" s="16">
        <f>+'01'!D32</f>
        <v>1423195.6133120549</v>
      </c>
      <c r="E32" s="16">
        <f>+'01'!E32</f>
        <v>-3819.54</v>
      </c>
      <c r="F32" s="16">
        <f>+'02'!E32</f>
        <v>328900.28000000003</v>
      </c>
      <c r="G32" s="16">
        <f>+'02'!F32</f>
        <v>918655.73</v>
      </c>
      <c r="H32" s="16">
        <f>+'04'!D32</f>
        <v>-1990060.18</v>
      </c>
      <c r="I32" s="16">
        <f t="shared" si="0"/>
        <v>50839993.583312064</v>
      </c>
      <c r="J32" s="16">
        <f>+'01'!G32</f>
        <v>0</v>
      </c>
      <c r="K32" s="16">
        <f>+'04'!F32+'03'!D32+'02'!H32+'01'!H32</f>
        <v>1206803.1100000001</v>
      </c>
      <c r="L32" s="16">
        <f>+'01'!I32</f>
        <v>372291.98459657154</v>
      </c>
      <c r="M32" s="16">
        <f>+'01'!J32</f>
        <v>-82.26</v>
      </c>
      <c r="N32" s="16">
        <f>+'02'!I32</f>
        <v>15525.16</v>
      </c>
      <c r="O32" s="16">
        <f>+'02'!J32</f>
        <v>410403.87</v>
      </c>
      <c r="P32" s="16">
        <f>+'03'!E32</f>
        <v>608134.92000000004</v>
      </c>
      <c r="Q32" s="108">
        <f>+'04'!G32</f>
        <v>480473.71</v>
      </c>
      <c r="R32" s="16">
        <f t="shared" si="1"/>
        <v>3093550.4945965717</v>
      </c>
      <c r="S32" s="16">
        <f>+'01'!L32</f>
        <v>0</v>
      </c>
      <c r="T32" s="16">
        <f>+'04'!I32</f>
        <v>117091.17</v>
      </c>
      <c r="U32" s="16">
        <f>+'04'!J32+'03'!G32+'02'!L32+'01'!M32</f>
        <v>9074620.1400000006</v>
      </c>
      <c r="V32" s="16">
        <f>+'01'!N32</f>
        <v>223331.89842479423</v>
      </c>
      <c r="W32" s="16">
        <f>+'01'!O32</f>
        <v>-681.93</v>
      </c>
      <c r="X32" s="16">
        <f>+'02'!M32</f>
        <v>-3396.15</v>
      </c>
      <c r="Y32" s="16">
        <f>+'02'!N32</f>
        <v>203667.61</v>
      </c>
      <c r="Z32" s="16">
        <f>+'04'!K32</f>
        <v>-326619.68</v>
      </c>
      <c r="AA32" s="16">
        <f t="shared" si="2"/>
        <v>9170921.8884247951</v>
      </c>
      <c r="AB32" s="16">
        <f>+'01'!Q32</f>
        <v>0</v>
      </c>
      <c r="AC32" s="16">
        <f>+'04'!M32+'03'!H32+'02'!P32+'01'!R32</f>
        <v>4788507.6900000004</v>
      </c>
      <c r="AD32" s="16">
        <f>+'01'!S32</f>
        <v>182994.39365220864</v>
      </c>
      <c r="AE32" s="16">
        <f>+'02'!Q32</f>
        <v>29233.39</v>
      </c>
      <c r="AF32" s="16">
        <f>+'02'!R32</f>
        <v>229581.38</v>
      </c>
      <c r="AG32" s="16">
        <f>+'04'!N32</f>
        <v>-331792.14</v>
      </c>
      <c r="AH32" s="16">
        <f t="shared" si="3"/>
        <v>4898524.7136522094</v>
      </c>
      <c r="AI32" s="16">
        <f>+'04'!P32+'03'!I32+'02'!T32+'01'!U32</f>
        <v>1389420.73</v>
      </c>
      <c r="AJ32" s="16">
        <f>+'01'!V32</f>
        <v>-41961.292105913999</v>
      </c>
      <c r="AK32" s="16">
        <f>+'01'!W32</f>
        <v>-209.58</v>
      </c>
      <c r="AL32" s="16">
        <f>+'02'!U32</f>
        <v>-6621.28</v>
      </c>
      <c r="AM32" s="16">
        <f>+'02'!V32</f>
        <v>-69913.039999999994</v>
      </c>
      <c r="AN32" s="16">
        <f>+'04'!Q32</f>
        <v>-7665.38</v>
      </c>
      <c r="AO32" s="16">
        <f t="shared" si="4"/>
        <v>1263050.1578940859</v>
      </c>
      <c r="AP32" s="16">
        <f>+'01'!Y32</f>
        <v>0</v>
      </c>
      <c r="AQ32" s="16">
        <f>+'04'!S32+'03'!J32+'02'!X32+'01'!Z32</f>
        <v>309.27999999999997</v>
      </c>
      <c r="AR32" s="16">
        <f>+'04'!T32+'03'!K32+'02'!Y32+'01'!AA32</f>
        <v>1782949.5799999998</v>
      </c>
      <c r="AS32" s="16">
        <f>+'04'!U32+'03'!L32+'02'!Z32+'01'!AB32</f>
        <v>764121.26</v>
      </c>
      <c r="AT32" s="16">
        <f>+'04'!V32+'03'!M32+'02'!AA32+'01'!AC32</f>
        <v>955038.58000000007</v>
      </c>
      <c r="AU32" s="16">
        <f>+'01'!AD32</f>
        <v>-96.91</v>
      </c>
      <c r="AV32" s="16">
        <f t="shared" si="5"/>
        <v>954941.67</v>
      </c>
      <c r="AW32" s="16">
        <f>+'01'!AF32</f>
        <v>0</v>
      </c>
      <c r="AX32" s="16">
        <f>+'04'!W32+'03'!N32+'02'!AB32+'01'!AG32</f>
        <v>208126.2</v>
      </c>
      <c r="AY32" s="16">
        <f>+'04'!X32+'03'!O32+'02'!AC32+'01'!AH32</f>
        <v>198158.43</v>
      </c>
      <c r="AZ32" s="16">
        <f>+'01'!AI32</f>
        <v>5229.8365179527227</v>
      </c>
      <c r="BA32" s="16">
        <f t="shared" si="6"/>
        <v>203388.26651795272</v>
      </c>
      <c r="BB32" s="16">
        <f>+'01'!AK32</f>
        <v>42.513482047277847</v>
      </c>
      <c r="BC32" s="16">
        <f>+'04'!Y32+'03'!P32+'02'!AD32+'01'!AL32</f>
        <v>-378</v>
      </c>
      <c r="BD32" s="16">
        <f>+'02'!AE32</f>
        <v>0</v>
      </c>
      <c r="BE32" s="16">
        <f t="shared" si="7"/>
        <v>-378</v>
      </c>
      <c r="BF32" s="16">
        <f>+'02'!AF32</f>
        <v>0</v>
      </c>
      <c r="BG32" s="16">
        <f>+'04'!Z32+'03'!Q32+'02'!AH32+'01'!AM32</f>
        <v>53966731.800000004</v>
      </c>
      <c r="BH32" s="16">
        <f t="shared" si="8"/>
        <v>127263364.57787974</v>
      </c>
    </row>
    <row r="33" spans="1:60" ht="14.45" customHeight="1" x14ac:dyDescent="0.2">
      <c r="A33" s="44">
        <v>28</v>
      </c>
      <c r="B33" s="45" t="s">
        <v>40</v>
      </c>
      <c r="C33" s="16">
        <f>+'01'!C33+'02'!D33+'03'!C33+'04'!C33</f>
        <v>42671857.519999996</v>
      </c>
      <c r="D33" s="16">
        <f>+'01'!D33</f>
        <v>1206722.0990624088</v>
      </c>
      <c r="E33" s="16">
        <f>+'01'!E33</f>
        <v>-3263.27</v>
      </c>
      <c r="F33" s="16">
        <f>+'02'!E33</f>
        <v>278856.94</v>
      </c>
      <c r="G33" s="16">
        <f>+'02'!F33</f>
        <v>782873.62</v>
      </c>
      <c r="H33" s="16">
        <f>+'04'!D33</f>
        <v>-1694125.93</v>
      </c>
      <c r="I33" s="16">
        <f t="shared" si="0"/>
        <v>43242920.979062393</v>
      </c>
      <c r="J33" s="16">
        <f>+'01'!G33</f>
        <v>0</v>
      </c>
      <c r="K33" s="16">
        <f>+'04'!F33+'03'!D33+'02'!H33+'01'!H33</f>
        <v>1026540.63</v>
      </c>
      <c r="L33" s="16">
        <f>+'01'!I33</f>
        <v>315153.25463962118</v>
      </c>
      <c r="M33" s="16">
        <f>+'01'!J33</f>
        <v>-70.28</v>
      </c>
      <c r="N33" s="16">
        <f>+'02'!I33</f>
        <v>13162.95</v>
      </c>
      <c r="O33" s="16">
        <f>+'02'!J33</f>
        <v>349771.91</v>
      </c>
      <c r="P33" s="16">
        <f>+'03'!E33</f>
        <v>518118.72</v>
      </c>
      <c r="Q33" s="108">
        <f>+'04'!G33</f>
        <v>408922.26</v>
      </c>
      <c r="R33" s="16">
        <f t="shared" si="1"/>
        <v>2631599.4446396213</v>
      </c>
      <c r="S33" s="16">
        <f>+'01'!L33</f>
        <v>0</v>
      </c>
      <c r="T33" s="16">
        <f>+'04'!I33</f>
        <v>99656.17</v>
      </c>
      <c r="U33" s="16">
        <f>+'04'!J33+'03'!G33+'02'!L33+'01'!M33</f>
        <v>7719488.7400000002</v>
      </c>
      <c r="V33" s="16">
        <f>+'01'!N33</f>
        <v>189362.25964579961</v>
      </c>
      <c r="W33" s="16">
        <f>+'01'!O33</f>
        <v>-582.61</v>
      </c>
      <c r="X33" s="16">
        <f>+'02'!M33</f>
        <v>-2879.42</v>
      </c>
      <c r="Y33" s="16">
        <f>+'02'!N33</f>
        <v>173564.47</v>
      </c>
      <c r="Z33" s="16">
        <f>+'04'!K33</f>
        <v>-278049.32</v>
      </c>
      <c r="AA33" s="16">
        <f t="shared" si="2"/>
        <v>7800904.1196457986</v>
      </c>
      <c r="AB33" s="16">
        <f>+'01'!Q33</f>
        <v>0</v>
      </c>
      <c r="AC33" s="16">
        <f>+'04'!M33+'03'!H33+'02'!P33+'01'!R33</f>
        <v>4427862.3599999994</v>
      </c>
      <c r="AD33" s="16">
        <f>+'01'!S33</f>
        <v>238148.21710384332</v>
      </c>
      <c r="AE33" s="16">
        <f>+'02'!Q33</f>
        <v>38044.22</v>
      </c>
      <c r="AF33" s="16">
        <f>+'02'!R33</f>
        <v>154513.51999999999</v>
      </c>
      <c r="AG33" s="16">
        <f>+'04'!N33</f>
        <v>-223303.7</v>
      </c>
      <c r="AH33" s="16">
        <f t="shared" si="3"/>
        <v>4635264.6171038421</v>
      </c>
      <c r="AI33" s="16">
        <f>+'04'!P33+'03'!I33+'02'!T33+'01'!U33</f>
        <v>1181393.0999999999</v>
      </c>
      <c r="AJ33" s="16">
        <f>+'01'!V33</f>
        <v>-35578.81855156961</v>
      </c>
      <c r="AK33" s="16">
        <f>+'01'!W33</f>
        <v>-179.06</v>
      </c>
      <c r="AL33" s="16">
        <f>+'02'!U33</f>
        <v>-5613.83</v>
      </c>
      <c r="AM33" s="16">
        <f>+'02'!V33</f>
        <v>-59579.53</v>
      </c>
      <c r="AN33" s="16">
        <f>+'04'!Q33</f>
        <v>-6525.49</v>
      </c>
      <c r="AO33" s="16">
        <f t="shared" si="4"/>
        <v>1073916.37144843</v>
      </c>
      <c r="AP33" s="16">
        <f>+'01'!Y33</f>
        <v>0</v>
      </c>
      <c r="AQ33" s="16">
        <f>+'04'!S33+'03'!J33+'02'!X33+'01'!Z33</f>
        <v>262.8</v>
      </c>
      <c r="AR33" s="16">
        <f>+'04'!T33+'03'!K33+'02'!Y33+'01'!AA33</f>
        <v>1771160.6700000002</v>
      </c>
      <c r="AS33" s="16">
        <f>+'04'!U33+'03'!L33+'02'!Z33+'01'!AB33</f>
        <v>759068.85999999987</v>
      </c>
      <c r="AT33" s="16">
        <f>+'04'!V33+'03'!M33+'02'!AA33+'01'!AC33</f>
        <v>812168.65999999992</v>
      </c>
      <c r="AU33" s="16">
        <f>+'01'!AD33</f>
        <v>-82.8</v>
      </c>
      <c r="AV33" s="16">
        <f t="shared" si="5"/>
        <v>812085.85999999987</v>
      </c>
      <c r="AW33" s="16">
        <f>+'01'!AF33</f>
        <v>0</v>
      </c>
      <c r="AX33" s="16">
        <f>+'04'!W33+'03'!N33+'02'!AB33+'01'!AG33</f>
        <v>177037.97</v>
      </c>
      <c r="AY33" s="16">
        <f>+'04'!X33+'03'!O33+'02'!AC33+'01'!AH33</f>
        <v>168437.11</v>
      </c>
      <c r="AZ33" s="16">
        <f>+'01'!AI33</f>
        <v>4428.361735821366</v>
      </c>
      <c r="BA33" s="16">
        <f t="shared" si="6"/>
        <v>172865.47173582134</v>
      </c>
      <c r="BB33" s="16">
        <f>+'01'!AK33</f>
        <v>35.998264178634095</v>
      </c>
      <c r="BC33" s="16">
        <f>+'04'!Y33+'03'!P33+'02'!AD33+'01'!AL33</f>
        <v>4738940</v>
      </c>
      <c r="BD33" s="16">
        <f>+'02'!AE33</f>
        <v>0</v>
      </c>
      <c r="BE33" s="16">
        <f t="shared" si="7"/>
        <v>4738940</v>
      </c>
      <c r="BF33" s="16">
        <f>+'02'!AF33</f>
        <v>0</v>
      </c>
      <c r="BG33" s="16">
        <f>+'04'!Z33+'03'!Q33+'02'!AH33+'01'!AM33</f>
        <v>52644887.519999996</v>
      </c>
      <c r="BH33" s="16">
        <f t="shared" si="8"/>
        <v>120560606.85190007</v>
      </c>
    </row>
    <row r="34" spans="1:60" ht="14.45" customHeight="1" x14ac:dyDescent="0.2">
      <c r="A34" s="44">
        <v>29</v>
      </c>
      <c r="B34" s="45" t="s">
        <v>41</v>
      </c>
      <c r="C34" s="16">
        <f>+'01'!C34+'02'!D34+'03'!C34+'04'!C34</f>
        <v>18717937.580000002</v>
      </c>
      <c r="D34" s="16">
        <f>+'01'!D34</f>
        <v>533071.28821902326</v>
      </c>
      <c r="E34" s="16">
        <f>+'01'!E34</f>
        <v>-1450.37</v>
      </c>
      <c r="F34" s="16">
        <f>+'02'!E34</f>
        <v>123179.63</v>
      </c>
      <c r="G34" s="16">
        <f>+'02'!F34</f>
        <v>341951.39</v>
      </c>
      <c r="H34" s="16">
        <f>+'04'!D34</f>
        <v>-743347.81</v>
      </c>
      <c r="I34" s="16">
        <f t="shared" si="0"/>
        <v>18971341.708219025</v>
      </c>
      <c r="J34" s="16">
        <f>+'01'!G34</f>
        <v>0</v>
      </c>
      <c r="K34" s="16">
        <f>+'04'!F34+'03'!D34+'02'!H34+'01'!H34</f>
        <v>450458.18000000005</v>
      </c>
      <c r="L34" s="16">
        <f>+'01'!I34</f>
        <v>139036.65947606612</v>
      </c>
      <c r="M34" s="16">
        <f>+'01'!J34</f>
        <v>-31.24</v>
      </c>
      <c r="N34" s="16">
        <f>+'02'!I34</f>
        <v>5814.48</v>
      </c>
      <c r="O34" s="16">
        <f>+'02'!J34</f>
        <v>152724.48000000001</v>
      </c>
      <c r="P34" s="16">
        <f>+'03'!E34</f>
        <v>226554.76</v>
      </c>
      <c r="Q34" s="108">
        <f>+'04'!G34</f>
        <v>179618.75</v>
      </c>
      <c r="R34" s="16">
        <f t="shared" si="1"/>
        <v>1154176.0694760662</v>
      </c>
      <c r="S34" s="16">
        <f>+'01'!L34</f>
        <v>0</v>
      </c>
      <c r="T34" s="16">
        <f>+'04'!I34</f>
        <v>43770.04</v>
      </c>
      <c r="U34" s="16">
        <f>+'04'!J34+'03'!G34+'02'!L34+'01'!M34</f>
        <v>3386169.79</v>
      </c>
      <c r="V34" s="16">
        <f>+'01'!N34</f>
        <v>83651.06081000925</v>
      </c>
      <c r="W34" s="16">
        <f>+'01'!O34</f>
        <v>-258.94</v>
      </c>
      <c r="X34" s="16">
        <f>+'02'!M34</f>
        <v>-1271.93</v>
      </c>
      <c r="Y34" s="16">
        <f>+'02'!N34</f>
        <v>75811.23</v>
      </c>
      <c r="Z34" s="16">
        <f>+'04'!K34</f>
        <v>-122002.35</v>
      </c>
      <c r="AA34" s="16">
        <f t="shared" si="2"/>
        <v>3422098.8608100088</v>
      </c>
      <c r="AB34" s="16">
        <f>+'01'!Q34</f>
        <v>0</v>
      </c>
      <c r="AC34" s="16">
        <f>+'04'!M34+'03'!H34+'02'!P34+'01'!R34</f>
        <v>755122.18</v>
      </c>
      <c r="AD34" s="16">
        <f>+'01'!S34</f>
        <v>32303.255220987619</v>
      </c>
      <c r="AE34" s="16">
        <f>+'02'!Q34</f>
        <v>5160.45</v>
      </c>
      <c r="AF34" s="16">
        <f>+'02'!R34</f>
        <v>33315.57</v>
      </c>
      <c r="AG34" s="16">
        <f>+'04'!N34</f>
        <v>-48147.83</v>
      </c>
      <c r="AH34" s="16">
        <f t="shared" si="3"/>
        <v>777753.6252209876</v>
      </c>
      <c r="AI34" s="16">
        <f>+'04'!P34+'03'!I34+'02'!T34+'01'!U34</f>
        <v>518674.84</v>
      </c>
      <c r="AJ34" s="16">
        <f>+'01'!V34</f>
        <v>-15716.996194345173</v>
      </c>
      <c r="AK34" s="16">
        <f>+'01'!W34</f>
        <v>-79.58</v>
      </c>
      <c r="AL34" s="16">
        <f>+'02'!U34</f>
        <v>-2479.8000000000002</v>
      </c>
      <c r="AM34" s="16">
        <f>+'02'!V34</f>
        <v>-26023.74</v>
      </c>
      <c r="AN34" s="16">
        <f>+'04'!Q34</f>
        <v>-2863.25</v>
      </c>
      <c r="AO34" s="16">
        <f t="shared" si="4"/>
        <v>471511.47380565485</v>
      </c>
      <c r="AP34" s="16">
        <f>+'01'!Y34</f>
        <v>0</v>
      </c>
      <c r="AQ34" s="16">
        <f>+'04'!S34+'03'!J34+'02'!X34+'01'!Z34</f>
        <v>115.48</v>
      </c>
      <c r="AR34" s="16">
        <f>+'04'!T34+'03'!K34+'02'!Y34+'01'!AA34</f>
        <v>289287.23</v>
      </c>
      <c r="AS34" s="16">
        <f>+'04'!U34+'03'!L34+'02'!Z34+'01'!AB34</f>
        <v>123980.22</v>
      </c>
      <c r="AT34" s="16">
        <f>+'04'!V34+'03'!M34+'02'!AA34+'01'!AC34</f>
        <v>356503.18</v>
      </c>
      <c r="AU34" s="16">
        <f>+'01'!AD34</f>
        <v>-36.799999999999997</v>
      </c>
      <c r="AV34" s="16">
        <f t="shared" si="5"/>
        <v>356466.38</v>
      </c>
      <c r="AW34" s="16">
        <f>+'01'!AF34</f>
        <v>0</v>
      </c>
      <c r="AX34" s="16">
        <f>+'04'!W34+'03'!N34+'02'!AB34+'01'!AG34</f>
        <v>77686.360000000015</v>
      </c>
      <c r="AY34" s="16">
        <f>+'04'!X34+'03'!O34+'02'!AC34+'01'!AH34</f>
        <v>73977.98</v>
      </c>
      <c r="AZ34" s="16">
        <f>+'01'!AI34</f>
        <v>1954.0951266450304</v>
      </c>
      <c r="BA34" s="16">
        <f t="shared" si="6"/>
        <v>75932.075126645024</v>
      </c>
      <c r="BB34" s="16">
        <f>+'01'!AK34</f>
        <v>15.884873354969535</v>
      </c>
      <c r="BC34" s="16">
        <f>+'04'!Y34+'03'!P34+'02'!AD34+'01'!AL34</f>
        <v>22816</v>
      </c>
      <c r="BD34" s="16">
        <f>+'02'!AE34</f>
        <v>0</v>
      </c>
      <c r="BE34" s="16">
        <f t="shared" si="7"/>
        <v>22816</v>
      </c>
      <c r="BF34" s="16">
        <f>+'02'!AF34</f>
        <v>0</v>
      </c>
      <c r="BG34" s="16">
        <f>+'04'!Z34+'03'!Q34+'02'!AH34+'01'!AM34</f>
        <v>10874203.08</v>
      </c>
      <c r="BH34" s="16">
        <f t="shared" si="8"/>
        <v>36661154.487531736</v>
      </c>
    </row>
    <row r="35" spans="1:60" ht="14.45" customHeight="1" x14ac:dyDescent="0.2">
      <c r="A35" s="44">
        <v>30</v>
      </c>
      <c r="B35" s="45" t="s">
        <v>42</v>
      </c>
      <c r="C35" s="16">
        <f>+'01'!C35+'02'!D35+'03'!C35+'04'!C35</f>
        <v>60486513</v>
      </c>
      <c r="D35" s="16">
        <f>+'01'!D35</f>
        <v>1708169.7400055532</v>
      </c>
      <c r="E35" s="16">
        <f>+'01'!E35</f>
        <v>-4516.51</v>
      </c>
      <c r="F35" s="16">
        <f>+'02'!E35</f>
        <v>394802.67</v>
      </c>
      <c r="G35" s="16">
        <f>+'02'!F35</f>
        <v>1110960.81</v>
      </c>
      <c r="H35" s="16">
        <f>+'04'!D35</f>
        <v>-2396989.79</v>
      </c>
      <c r="I35" s="16">
        <f t="shared" si="0"/>
        <v>61298939.92000556</v>
      </c>
      <c r="J35" s="16">
        <f>+'01'!G35</f>
        <v>0</v>
      </c>
      <c r="K35" s="16">
        <f>+'04'!F35+'03'!D35+'02'!H35+'01'!H35</f>
        <v>1454608.69</v>
      </c>
      <c r="L35" s="16">
        <f>+'01'!I35</f>
        <v>448243.66995462059</v>
      </c>
      <c r="M35" s="16">
        <f>+'01'!J35</f>
        <v>-97.27</v>
      </c>
      <c r="N35" s="16">
        <f>+'02'!I35</f>
        <v>18635.97</v>
      </c>
      <c r="O35" s="16">
        <f>+'02'!J35</f>
        <v>496465.12</v>
      </c>
      <c r="P35" s="16">
        <f>+'03'!E35</f>
        <v>734733.88</v>
      </c>
      <c r="Q35" s="108">
        <f>+'04'!G35</f>
        <v>578171.92000000004</v>
      </c>
      <c r="R35" s="16">
        <f t="shared" si="1"/>
        <v>3730761.9799546204</v>
      </c>
      <c r="S35" s="16">
        <f>+'01'!L35</f>
        <v>0</v>
      </c>
      <c r="T35" s="16">
        <f>+'04'!I35</f>
        <v>140911.19</v>
      </c>
      <c r="U35" s="16">
        <f>+'04'!J35+'03'!G35+'02'!L35+'01'!M35</f>
        <v>10941959.559999999</v>
      </c>
      <c r="V35" s="16">
        <f>+'01'!N35</f>
        <v>268050.84789393656</v>
      </c>
      <c r="W35" s="16">
        <f>+'01'!O35</f>
        <v>-806.36</v>
      </c>
      <c r="X35" s="16">
        <f>+'02'!M35</f>
        <v>-4076.65</v>
      </c>
      <c r="Y35" s="16">
        <f>+'02'!N35</f>
        <v>246301.99</v>
      </c>
      <c r="Z35" s="16">
        <f>+'04'!K35</f>
        <v>-393407.22</v>
      </c>
      <c r="AA35" s="16">
        <f t="shared" si="2"/>
        <v>11058022.167893935</v>
      </c>
      <c r="AB35" s="16">
        <f>+'01'!Q35</f>
        <v>0</v>
      </c>
      <c r="AC35" s="16">
        <f>+'04'!M35+'03'!H35+'02'!P35+'01'!R35</f>
        <v>3323962.6599999997</v>
      </c>
      <c r="AD35" s="16">
        <f>+'01'!S35</f>
        <v>138560.57778282644</v>
      </c>
      <c r="AE35" s="16">
        <f>+'02'!Q35</f>
        <v>22135.08</v>
      </c>
      <c r="AF35" s="16">
        <f>+'02'!R35</f>
        <v>149697.73000000001</v>
      </c>
      <c r="AG35" s="16">
        <f>+'04'!N35</f>
        <v>-216343.9</v>
      </c>
      <c r="AH35" s="16">
        <f t="shared" si="3"/>
        <v>3418012.1477828263</v>
      </c>
      <c r="AI35" s="16">
        <f>+'04'!P35+'03'!I35+'02'!T35+'01'!U35</f>
        <v>1674463.74</v>
      </c>
      <c r="AJ35" s="16">
        <f>+'01'!V35</f>
        <v>-50363.427737139915</v>
      </c>
      <c r="AK35" s="16">
        <f>+'01'!W35</f>
        <v>-247.83</v>
      </c>
      <c r="AL35" s="16">
        <f>+'02'!U35</f>
        <v>-7948</v>
      </c>
      <c r="AM35" s="16">
        <f>+'02'!V35</f>
        <v>-84548.160000000003</v>
      </c>
      <c r="AN35" s="16">
        <f>+'04'!Q35</f>
        <v>-9232.7999999999993</v>
      </c>
      <c r="AO35" s="16">
        <f t="shared" si="4"/>
        <v>1522123.5222628601</v>
      </c>
      <c r="AP35" s="16">
        <f>+'01'!Y35</f>
        <v>0</v>
      </c>
      <c r="AQ35" s="16">
        <f>+'04'!S35+'03'!J35+'02'!X35+'01'!Z35</f>
        <v>372.59000000000003</v>
      </c>
      <c r="AR35" s="16">
        <f>+'04'!T35+'03'!K35+'02'!Y35+'01'!AA35</f>
        <v>1252060.2400000002</v>
      </c>
      <c r="AS35" s="16">
        <f>+'04'!U35+'03'!L35+'02'!Z35+'01'!AB35</f>
        <v>536597.23</v>
      </c>
      <c r="AT35" s="16">
        <f>+'04'!V35+'03'!M35+'02'!AA35+'01'!AC35</f>
        <v>1151041.6299999999</v>
      </c>
      <c r="AU35" s="16">
        <f>+'01'!AD35</f>
        <v>-114.6</v>
      </c>
      <c r="AV35" s="16">
        <f t="shared" si="5"/>
        <v>1150927.0299999998</v>
      </c>
      <c r="AW35" s="16">
        <f>+'01'!AF35</f>
        <v>0</v>
      </c>
      <c r="AX35" s="16">
        <f>+'04'!W35+'03'!N35+'02'!AB35+'01'!AG35</f>
        <v>250862.91</v>
      </c>
      <c r="AY35" s="16">
        <f>+'04'!X35+'03'!O35+'02'!AC35+'01'!AH35</f>
        <v>238785.57</v>
      </c>
      <c r="AZ35" s="16">
        <f>+'01'!AI35</f>
        <v>6293.5098828316077</v>
      </c>
      <c r="BA35" s="16">
        <f t="shared" si="6"/>
        <v>245079.0798828316</v>
      </c>
      <c r="BB35" s="16">
        <f>+'01'!AK35</f>
        <v>51.160117168392304</v>
      </c>
      <c r="BC35" s="16">
        <f>+'04'!Y35+'03'!P35+'02'!AD35+'01'!AL35</f>
        <v>932115</v>
      </c>
      <c r="BD35" s="16">
        <f>+'02'!AE35</f>
        <v>0</v>
      </c>
      <c r="BE35" s="16">
        <f t="shared" si="7"/>
        <v>932115</v>
      </c>
      <c r="BF35" s="16">
        <f>+'02'!AF35</f>
        <v>0</v>
      </c>
      <c r="BG35" s="16">
        <f>+'04'!Z35+'03'!Q35+'02'!AH35+'01'!AM35</f>
        <v>24295154.879999999</v>
      </c>
      <c r="BH35" s="16">
        <f t="shared" si="8"/>
        <v>109831991.0478998</v>
      </c>
    </row>
    <row r="36" spans="1:60" ht="14.45" customHeight="1" x14ac:dyDescent="0.2">
      <c r="A36" s="44">
        <v>31</v>
      </c>
      <c r="B36" s="45" t="s">
        <v>43</v>
      </c>
      <c r="C36" s="16">
        <f>+'01'!C36+'02'!D36+'03'!C36+'04'!C36</f>
        <v>180924250.5</v>
      </c>
      <c r="D36" s="16">
        <f>+'01'!D36</f>
        <v>5030957.8569050925</v>
      </c>
      <c r="E36" s="16">
        <f>+'01'!E36</f>
        <v>-10477.030000000001</v>
      </c>
      <c r="F36" s="16">
        <f>+'02'!E36</f>
        <v>1164656.23</v>
      </c>
      <c r="G36" s="16">
        <f>+'02'!F36</f>
        <v>3362891.07</v>
      </c>
      <c r="H36" s="16">
        <f>+'04'!D36</f>
        <v>-7049651.3300000001</v>
      </c>
      <c r="I36" s="16">
        <f t="shared" si="0"/>
        <v>183422627.29690507</v>
      </c>
      <c r="J36" s="16">
        <f>+'01'!G36</f>
        <v>0</v>
      </c>
      <c r="K36" s="16">
        <f>+'04'!F36+'03'!D36+'02'!H36+'01'!H36</f>
        <v>4336933.8599999994</v>
      </c>
      <c r="L36" s="16">
        <f>+'01'!I36</f>
        <v>1378723.3562654387</v>
      </c>
      <c r="M36" s="16">
        <f>+'01'!J36</f>
        <v>-225.64</v>
      </c>
      <c r="N36" s="16">
        <f>+'02'!I36</f>
        <v>54975.56</v>
      </c>
      <c r="O36" s="16">
        <f>+'02'!J36</f>
        <v>1506009.52</v>
      </c>
      <c r="P36" s="16">
        <f>+'03'!E36</f>
        <v>2209027.79</v>
      </c>
      <c r="Q36" s="108">
        <f>+'04'!G36</f>
        <v>1688653.54</v>
      </c>
      <c r="R36" s="16">
        <f t="shared" si="1"/>
        <v>11174097.986265436</v>
      </c>
      <c r="S36" s="16">
        <f>+'01'!L36</f>
        <v>0</v>
      </c>
      <c r="T36" s="16">
        <f>+'04'!I36</f>
        <v>411792.4</v>
      </c>
      <c r="U36" s="16">
        <f>+'04'!J36+'03'!G36+'02'!L36+'01'!M36</f>
        <v>32721806.439999998</v>
      </c>
      <c r="V36" s="16">
        <f>+'01'!N36</f>
        <v>789472.19803676417</v>
      </c>
      <c r="W36" s="16">
        <f>+'01'!O36</f>
        <v>-1870.53</v>
      </c>
      <c r="X36" s="16">
        <f>+'02'!M36</f>
        <v>-12025.98</v>
      </c>
      <c r="Y36" s="16">
        <f>+'02'!N36</f>
        <v>745558.93</v>
      </c>
      <c r="Z36" s="16">
        <f>+'04'!K36</f>
        <v>-1157027.77</v>
      </c>
      <c r="AA36" s="16">
        <f t="shared" si="2"/>
        <v>33085913.28803676</v>
      </c>
      <c r="AB36" s="16">
        <f>+'01'!Q36</f>
        <v>0</v>
      </c>
      <c r="AC36" s="16">
        <f>+'04'!M36+'03'!H36+'02'!P36+'01'!R36</f>
        <v>11906383.640000001</v>
      </c>
      <c r="AD36" s="16">
        <f>+'01'!S36</f>
        <v>510958.35519834753</v>
      </c>
      <c r="AE36" s="16">
        <f>+'02'!Q36</f>
        <v>81625.7</v>
      </c>
      <c r="AF36" s="16">
        <f>+'02'!R36</f>
        <v>523947.79</v>
      </c>
      <c r="AG36" s="16">
        <f>+'04'!N36</f>
        <v>-757211.93</v>
      </c>
      <c r="AH36" s="16">
        <f t="shared" si="3"/>
        <v>12265703.555198347</v>
      </c>
      <c r="AI36" s="16">
        <f>+'04'!P36+'03'!I36+'02'!T36+'01'!U36</f>
        <v>5002986.32</v>
      </c>
      <c r="AJ36" s="16">
        <f>+'01'!V36</f>
        <v>-148332.02845169953</v>
      </c>
      <c r="AK36" s="16">
        <f>+'01'!W36</f>
        <v>-574.89</v>
      </c>
      <c r="AL36" s="16">
        <f>+'02'!U36</f>
        <v>-23446.37</v>
      </c>
      <c r="AM36" s="16">
        <f>+'02'!V36</f>
        <v>-255928.24</v>
      </c>
      <c r="AN36" s="16">
        <f>+'04'!Q36</f>
        <v>-27154.07</v>
      </c>
      <c r="AO36" s="16">
        <f t="shared" si="4"/>
        <v>4547550.7215483002</v>
      </c>
      <c r="AP36" s="16">
        <f>+'01'!Y36</f>
        <v>0</v>
      </c>
      <c r="AQ36" s="16">
        <f>+'04'!S36+'03'!J36+'02'!X36+'01'!Z36</f>
        <v>1115.4100000000001</v>
      </c>
      <c r="AR36" s="16">
        <f>+'04'!T36+'03'!K36+'02'!Y36+'01'!AA36</f>
        <v>4117719.12</v>
      </c>
      <c r="AS36" s="16">
        <f>+'04'!U36+'03'!L36+'02'!Z36+'01'!AB36</f>
        <v>1764736.77</v>
      </c>
      <c r="AT36" s="16">
        <f>+'04'!V36+'03'!M36+'02'!AA36+'01'!AC36</f>
        <v>3436753.2800000003</v>
      </c>
      <c r="AU36" s="16">
        <f>+'01'!AD36</f>
        <v>-265.83</v>
      </c>
      <c r="AV36" s="16">
        <f t="shared" si="5"/>
        <v>3436487.45</v>
      </c>
      <c r="AW36" s="16">
        <f>+'01'!AF36</f>
        <v>0</v>
      </c>
      <c r="AX36" s="16">
        <f>+'04'!W36+'03'!N36+'02'!AB36+'01'!AG36</f>
        <v>747950.89</v>
      </c>
      <c r="AY36" s="16">
        <f>+'04'!X36+'03'!O36+'02'!AC36+'01'!AH36</f>
        <v>714659.66999999993</v>
      </c>
      <c r="AZ36" s="16">
        <f>+'01'!AI36</f>
        <v>19222.003690308575</v>
      </c>
      <c r="BA36" s="16">
        <f t="shared" si="6"/>
        <v>733881.67369030847</v>
      </c>
      <c r="BB36" s="16">
        <f>+'01'!AK36</f>
        <v>156.25630969142216</v>
      </c>
      <c r="BC36" s="16">
        <f>+'04'!Y36+'03'!P36+'02'!AD36+'01'!AL36</f>
        <v>8354966</v>
      </c>
      <c r="BD36" s="16">
        <f>+'02'!AE36</f>
        <v>0</v>
      </c>
      <c r="BE36" s="16">
        <f t="shared" si="7"/>
        <v>8354966</v>
      </c>
      <c r="BF36" s="16">
        <f>+'02'!AF36</f>
        <v>0</v>
      </c>
      <c r="BG36" s="16">
        <f>+'04'!Z36+'03'!Q36+'02'!AH36+'01'!AM36</f>
        <v>47272385.640000001</v>
      </c>
      <c r="BH36" s="16">
        <f t="shared" si="8"/>
        <v>311337084.45795387</v>
      </c>
    </row>
    <row r="37" spans="1:60" ht="14.45" customHeight="1" x14ac:dyDescent="0.2">
      <c r="A37" s="44">
        <v>32</v>
      </c>
      <c r="B37" s="45" t="s">
        <v>44</v>
      </c>
      <c r="C37" s="16">
        <f>+'01'!C37+'02'!D37+'03'!C37+'04'!C37</f>
        <v>16757939.720000001</v>
      </c>
      <c r="D37" s="16">
        <f>+'01'!D37</f>
        <v>474969.83715422888</v>
      </c>
      <c r="E37" s="16">
        <f>+'01'!E37</f>
        <v>-1340.61</v>
      </c>
      <c r="F37" s="16">
        <f>+'02'!E37</f>
        <v>109721.83</v>
      </c>
      <c r="G37" s="16">
        <f>+'02'!F37</f>
        <v>306840.82</v>
      </c>
      <c r="H37" s="16">
        <f>+'04'!D37</f>
        <v>-667724.96</v>
      </c>
      <c r="I37" s="16">
        <f t="shared" si="0"/>
        <v>16980406.637154229</v>
      </c>
      <c r="J37" s="16">
        <f>+'01'!G37</f>
        <v>0</v>
      </c>
      <c r="K37" s="16">
        <f>+'04'!F37+'03'!D37+'02'!H37+'01'!H37</f>
        <v>403401.18999999994</v>
      </c>
      <c r="L37" s="16">
        <f>+'01'!I37</f>
        <v>122881.26210103073</v>
      </c>
      <c r="M37" s="16">
        <f>+'01'!J37</f>
        <v>-28.87</v>
      </c>
      <c r="N37" s="16">
        <f>+'02'!I37</f>
        <v>5179.2299999999996</v>
      </c>
      <c r="O37" s="16">
        <f>+'02'!J37</f>
        <v>137032.26</v>
      </c>
      <c r="P37" s="16">
        <f>+'03'!E37</f>
        <v>203343.95</v>
      </c>
      <c r="Q37" s="108">
        <f>+'04'!G37</f>
        <v>161385.45000000001</v>
      </c>
      <c r="R37" s="16">
        <f t="shared" si="1"/>
        <v>1033194.4721010306</v>
      </c>
      <c r="S37" s="16">
        <f>+'01'!L37</f>
        <v>0</v>
      </c>
      <c r="T37" s="16">
        <f>+'04'!I37</f>
        <v>39326.089999999997</v>
      </c>
      <c r="U37" s="16">
        <f>+'04'!J37+'03'!G37+'02'!L37+'01'!M37</f>
        <v>3031713.3499999996</v>
      </c>
      <c r="V37" s="16">
        <f>+'01'!N37</f>
        <v>74533.616063718655</v>
      </c>
      <c r="W37" s="16">
        <f>+'01'!O37</f>
        <v>-239.35</v>
      </c>
      <c r="X37" s="16">
        <f>+'02'!M37</f>
        <v>-1132.96</v>
      </c>
      <c r="Y37" s="16">
        <f>+'02'!N37</f>
        <v>68027.16</v>
      </c>
      <c r="Z37" s="16">
        <f>+'04'!K37</f>
        <v>-109590.71</v>
      </c>
      <c r="AA37" s="16">
        <f t="shared" si="2"/>
        <v>3063311.1060637184</v>
      </c>
      <c r="AB37" s="16">
        <f>+'01'!Q37</f>
        <v>0</v>
      </c>
      <c r="AC37" s="16">
        <f>+'04'!M37+'03'!H37+'02'!P37+'01'!R37</f>
        <v>0</v>
      </c>
      <c r="AD37" s="16">
        <f>+'01'!S37</f>
        <v>0</v>
      </c>
      <c r="AE37" s="16">
        <f>+'02'!Q37</f>
        <v>0</v>
      </c>
      <c r="AF37" s="16">
        <f>+'02'!R37</f>
        <v>0</v>
      </c>
      <c r="AG37" s="16">
        <f>+'04'!N37</f>
        <v>0</v>
      </c>
      <c r="AH37" s="16">
        <f t="shared" si="3"/>
        <v>0</v>
      </c>
      <c r="AI37" s="16">
        <f>+'04'!P37+'03'!I37+'02'!T37+'01'!U37</f>
        <v>464001.69</v>
      </c>
      <c r="AJ37" s="16">
        <f>+'01'!V37</f>
        <v>-14003.941476425143</v>
      </c>
      <c r="AK37" s="16">
        <f>+'01'!W37</f>
        <v>-73.56</v>
      </c>
      <c r="AL37" s="16">
        <f>+'02'!U37</f>
        <v>-2208.87</v>
      </c>
      <c r="AM37" s="16">
        <f>+'02'!V37</f>
        <v>-23351.7</v>
      </c>
      <c r="AN37" s="16">
        <f>+'04'!Q37</f>
        <v>-2571.96</v>
      </c>
      <c r="AO37" s="16">
        <f t="shared" si="4"/>
        <v>421791.65852357482</v>
      </c>
      <c r="AP37" s="16">
        <f>+'01'!Y37</f>
        <v>0</v>
      </c>
      <c r="AQ37" s="16">
        <f>+'04'!S37+'03'!J37+'02'!X37+'01'!Z37</f>
        <v>103.16</v>
      </c>
      <c r="AR37" s="16">
        <f>+'04'!T37+'03'!K37+'02'!Y37+'01'!AA37</f>
        <v>29084.04</v>
      </c>
      <c r="AS37" s="16">
        <f>+'04'!U37+'03'!L37+'02'!Z37+'01'!AB37</f>
        <v>12464.579999999998</v>
      </c>
      <c r="AT37" s="16">
        <f>+'04'!V37+'03'!M37+'02'!AA37+'01'!AC37</f>
        <v>319043.19</v>
      </c>
      <c r="AU37" s="16">
        <f>+'01'!AD37</f>
        <v>-34.020000000000003</v>
      </c>
      <c r="AV37" s="16">
        <f t="shared" si="5"/>
        <v>319009.17</v>
      </c>
      <c r="AW37" s="16">
        <f>+'01'!AF37</f>
        <v>0</v>
      </c>
      <c r="AX37" s="16">
        <f>+'04'!W37+'03'!N37+'02'!AB37+'01'!AG37</f>
        <v>69570.87000000001</v>
      </c>
      <c r="AY37" s="16">
        <f>+'04'!X37+'03'!O37+'02'!AC37+'01'!AH37</f>
        <v>66126.420000000013</v>
      </c>
      <c r="AZ37" s="16">
        <f>+'01'!AI37</f>
        <v>1729.3718801651717</v>
      </c>
      <c r="BA37" s="16">
        <f t="shared" si="6"/>
        <v>67855.791880165183</v>
      </c>
      <c r="BB37" s="16">
        <f>+'01'!AK37</f>
        <v>14.058119834828389</v>
      </c>
      <c r="BC37" s="16">
        <f>+'04'!Y37+'03'!P37+'02'!AD37+'01'!AL37</f>
        <v>17756</v>
      </c>
      <c r="BD37" s="16">
        <f>+'02'!AE37</f>
        <v>0</v>
      </c>
      <c r="BE37" s="16">
        <f t="shared" si="7"/>
        <v>17756</v>
      </c>
      <c r="BF37" s="16">
        <f>+'02'!AF37</f>
        <v>0</v>
      </c>
      <c r="BG37" s="16">
        <f>+'04'!Z37+'03'!Q37+'02'!AH37+'01'!AM37</f>
        <v>1769178.2399999998</v>
      </c>
      <c r="BH37" s="16">
        <f t="shared" si="8"/>
        <v>23823065.873842549</v>
      </c>
    </row>
    <row r="38" spans="1:60" ht="14.45" customHeight="1" x14ac:dyDescent="0.2">
      <c r="A38" s="44">
        <v>33</v>
      </c>
      <c r="B38" s="45" t="s">
        <v>45</v>
      </c>
      <c r="C38" s="16">
        <f>+'01'!C38+'02'!D38+'03'!C38+'04'!C38</f>
        <v>19890861.350000001</v>
      </c>
      <c r="D38" s="16">
        <f>+'01'!D38</f>
        <v>562427.2145089499</v>
      </c>
      <c r="E38" s="16">
        <f>+'01'!E38</f>
        <v>-1556.73</v>
      </c>
      <c r="F38" s="16">
        <f>+'02'!E38</f>
        <v>129945.52</v>
      </c>
      <c r="G38" s="16">
        <f>+'02'!F38</f>
        <v>364823.91</v>
      </c>
      <c r="H38" s="16">
        <f>+'04'!D38</f>
        <v>-791262.91</v>
      </c>
      <c r="I38" s="16">
        <f t="shared" si="0"/>
        <v>20155238.354508951</v>
      </c>
      <c r="J38" s="16">
        <f>+'01'!G38</f>
        <v>0</v>
      </c>
      <c r="K38" s="16">
        <f>+'04'!F38+'03'!D38+'02'!H38+'01'!H38</f>
        <v>478647.12</v>
      </c>
      <c r="L38" s="16">
        <f>+'01'!I38</f>
        <v>146144.41132643519</v>
      </c>
      <c r="M38" s="16">
        <f>+'01'!J38</f>
        <v>-33.53</v>
      </c>
      <c r="N38" s="16">
        <f>+'02'!I38</f>
        <v>6133.85</v>
      </c>
      <c r="O38" s="16">
        <f>+'02'!J38</f>
        <v>162968.03</v>
      </c>
      <c r="P38" s="16">
        <f>+'03'!E38</f>
        <v>241576.95999999999</v>
      </c>
      <c r="Q38" s="108">
        <f>+'04'!G38</f>
        <v>191094.28</v>
      </c>
      <c r="R38" s="16">
        <f t="shared" si="1"/>
        <v>1226531.1213264351</v>
      </c>
      <c r="S38" s="16">
        <f>+'01'!L38</f>
        <v>0</v>
      </c>
      <c r="T38" s="16">
        <f>+'04'!I38</f>
        <v>46568.480000000003</v>
      </c>
      <c r="U38" s="16">
        <f>+'04'!J38+'03'!G38+'02'!L38+'01'!M38</f>
        <v>3598416.48</v>
      </c>
      <c r="V38" s="16">
        <f>+'01'!N38</f>
        <v>88257.676152991</v>
      </c>
      <c r="W38" s="16">
        <f>+'01'!O38</f>
        <v>-277.93</v>
      </c>
      <c r="X38" s="16">
        <f>+'02'!M38</f>
        <v>-1341.79</v>
      </c>
      <c r="Y38" s="16">
        <f>+'02'!N38</f>
        <v>80882.11</v>
      </c>
      <c r="Z38" s="16">
        <f>+'04'!K38</f>
        <v>-129866.45</v>
      </c>
      <c r="AA38" s="16">
        <f t="shared" si="2"/>
        <v>3636070.0961529906</v>
      </c>
      <c r="AB38" s="16">
        <f>+'01'!Q38</f>
        <v>0</v>
      </c>
      <c r="AC38" s="16">
        <f>+'04'!M38+'03'!H38+'02'!P38+'01'!R38</f>
        <v>0</v>
      </c>
      <c r="AD38" s="16">
        <f>+'01'!S38</f>
        <v>0</v>
      </c>
      <c r="AE38" s="16">
        <f>+'02'!Q38</f>
        <v>0</v>
      </c>
      <c r="AF38" s="16">
        <f>+'02'!R38</f>
        <v>0</v>
      </c>
      <c r="AG38" s="16">
        <f>+'04'!N38</f>
        <v>0</v>
      </c>
      <c r="AH38" s="16">
        <f t="shared" si="3"/>
        <v>0</v>
      </c>
      <c r="AI38" s="16">
        <f>+'04'!P38+'03'!I38+'02'!T38+'01'!U38</f>
        <v>550625.80000000005</v>
      </c>
      <c r="AJ38" s="16">
        <f>+'01'!V38</f>
        <v>-16582.522047972998</v>
      </c>
      <c r="AK38" s="16">
        <f>+'01'!W38</f>
        <v>-85.42</v>
      </c>
      <c r="AL38" s="16">
        <f>+'02'!U38</f>
        <v>-2616.0100000000002</v>
      </c>
      <c r="AM38" s="16">
        <f>+'02'!V38</f>
        <v>-27764.43</v>
      </c>
      <c r="AN38" s="16">
        <f>+'04'!Q38</f>
        <v>-3047.81</v>
      </c>
      <c r="AO38" s="16">
        <f t="shared" si="4"/>
        <v>500529.607952027</v>
      </c>
      <c r="AP38" s="16">
        <f>+'01'!Y38</f>
        <v>0</v>
      </c>
      <c r="AQ38" s="16">
        <f>+'04'!S38+'03'!J38+'02'!X38+'01'!Z38</f>
        <v>122.43</v>
      </c>
      <c r="AR38" s="16">
        <f>+'04'!T38+'03'!K38+'02'!Y38+'01'!AA38</f>
        <v>183398.77</v>
      </c>
      <c r="AS38" s="16">
        <f>+'04'!U38+'03'!L38+'02'!Z38+'01'!AB38</f>
        <v>78599.48</v>
      </c>
      <c r="AT38" s="16">
        <f>+'04'!V38+'03'!M38+'02'!AA38+'01'!AC38</f>
        <v>378589.88</v>
      </c>
      <c r="AU38" s="16">
        <f>+'01'!AD38</f>
        <v>-39.5</v>
      </c>
      <c r="AV38" s="16">
        <f t="shared" si="5"/>
        <v>378550.38</v>
      </c>
      <c r="AW38" s="16">
        <f>+'01'!AF38</f>
        <v>0</v>
      </c>
      <c r="AX38" s="16">
        <f>+'04'!W38+'03'!N38+'02'!AB38+'01'!AG38</f>
        <v>82547.839999999997</v>
      </c>
      <c r="AY38" s="16">
        <f>+'04'!X38+'03'!O38+'02'!AC38+'01'!AH38</f>
        <v>78480.429999999993</v>
      </c>
      <c r="AZ38" s="16">
        <f>+'01'!AI38</f>
        <v>2055.2726569061429</v>
      </c>
      <c r="BA38" s="16">
        <f t="shared" si="6"/>
        <v>80535.702656906142</v>
      </c>
      <c r="BB38" s="16">
        <f>+'01'!AK38</f>
        <v>16.707343093857059</v>
      </c>
      <c r="BC38" s="16">
        <f>+'04'!Y38+'03'!P38+'02'!AD38+'01'!AL38</f>
        <v>334171</v>
      </c>
      <c r="BD38" s="16">
        <f>+'02'!AE38</f>
        <v>0</v>
      </c>
      <c r="BE38" s="16">
        <f t="shared" si="7"/>
        <v>334171</v>
      </c>
      <c r="BF38" s="16">
        <f>+'02'!AF38</f>
        <v>0</v>
      </c>
      <c r="BG38" s="16">
        <f>+'04'!Z38+'03'!Q38+'02'!AH38+'01'!AM38</f>
        <v>4533505.68</v>
      </c>
      <c r="BH38" s="16">
        <f t="shared" si="8"/>
        <v>31236385.649940405</v>
      </c>
    </row>
    <row r="39" spans="1:60" ht="14.45" customHeight="1" x14ac:dyDescent="0.2">
      <c r="A39" s="44">
        <v>34</v>
      </c>
      <c r="B39" s="45" t="s">
        <v>46</v>
      </c>
      <c r="C39" s="16">
        <f>+'01'!C39+'02'!D39+'03'!C39+'04'!C39</f>
        <v>18580356.66</v>
      </c>
      <c r="D39" s="16">
        <f>+'01'!D39</f>
        <v>517553.40126214747</v>
      </c>
      <c r="E39" s="16">
        <f>+'01'!E39</f>
        <v>-1242.19</v>
      </c>
      <c r="F39" s="16">
        <f>+'02'!E39</f>
        <v>119703.7</v>
      </c>
      <c r="G39" s="16">
        <f>+'02'!F39</f>
        <v>344437.88</v>
      </c>
      <c r="H39" s="16">
        <f>+'04'!D39</f>
        <v>-731114.27</v>
      </c>
      <c r="I39" s="16">
        <f t="shared" si="0"/>
        <v>18829695.181262147</v>
      </c>
      <c r="J39" s="16">
        <f>+'01'!G39</f>
        <v>0</v>
      </c>
      <c r="K39" s="16">
        <f>+'04'!F39+'03'!D39+'02'!H39+'01'!H39</f>
        <v>446073.99</v>
      </c>
      <c r="L39" s="16">
        <f>+'01'!I39</f>
        <v>138428.16848453527</v>
      </c>
      <c r="M39" s="16">
        <f>+'01'!J39</f>
        <v>-26.75</v>
      </c>
      <c r="N39" s="16">
        <f>+'02'!I39</f>
        <v>5650.4</v>
      </c>
      <c r="O39" s="16">
        <f>+'02'!J39</f>
        <v>154109.26</v>
      </c>
      <c r="P39" s="16">
        <f>+'03'!E39</f>
        <v>226916.45</v>
      </c>
      <c r="Q39" s="108">
        <f>+'04'!G39</f>
        <v>175662.3</v>
      </c>
      <c r="R39" s="16">
        <f t="shared" si="1"/>
        <v>1146813.8184845354</v>
      </c>
      <c r="S39" s="16">
        <f>+'01'!L39</f>
        <v>0</v>
      </c>
      <c r="T39" s="16">
        <f>+'04'!I39</f>
        <v>42825.96</v>
      </c>
      <c r="U39" s="16">
        <f>+'04'!J39+'03'!G39+'02'!L39+'01'!M39</f>
        <v>3360841.15</v>
      </c>
      <c r="V39" s="16">
        <f>+'01'!N39</f>
        <v>81215.949908033377</v>
      </c>
      <c r="W39" s="16">
        <f>+'01'!O39</f>
        <v>-221.78</v>
      </c>
      <c r="X39" s="16">
        <f>+'02'!M39</f>
        <v>-1236.03</v>
      </c>
      <c r="Y39" s="16">
        <f>+'02'!N39</f>
        <v>76362.490000000005</v>
      </c>
      <c r="Z39" s="16">
        <f>+'04'!K39</f>
        <v>-119994.52</v>
      </c>
      <c r="AA39" s="16">
        <f t="shared" si="2"/>
        <v>3396967.259908034</v>
      </c>
      <c r="AB39" s="16">
        <f>+'01'!Q39</f>
        <v>0</v>
      </c>
      <c r="AC39" s="16">
        <f>+'04'!M39+'03'!H39+'02'!P39+'01'!R39</f>
        <v>1093176.9300000002</v>
      </c>
      <c r="AD39" s="16">
        <f>+'01'!S39</f>
        <v>48181.185557483506</v>
      </c>
      <c r="AE39" s="16">
        <f>+'02'!Q39</f>
        <v>7696.95</v>
      </c>
      <c r="AF39" s="16">
        <f>+'02'!R39</f>
        <v>47043.29</v>
      </c>
      <c r="AG39" s="16">
        <f>+'04'!N39</f>
        <v>-67987.199999999997</v>
      </c>
      <c r="AH39" s="16">
        <f t="shared" si="3"/>
        <v>1128111.1555574837</v>
      </c>
      <c r="AI39" s="16">
        <f>+'04'!P39+'03'!I39+'02'!T39+'01'!U39</f>
        <v>513653.23</v>
      </c>
      <c r="AJ39" s="16">
        <f>+'01'!V39</f>
        <v>-15259.469076236184</v>
      </c>
      <c r="AK39" s="16">
        <f>+'01'!W39</f>
        <v>-68.16</v>
      </c>
      <c r="AL39" s="16">
        <f>+'02'!U39</f>
        <v>-2409.8200000000002</v>
      </c>
      <c r="AM39" s="16">
        <f>+'02'!V39</f>
        <v>-26212.98</v>
      </c>
      <c r="AN39" s="16">
        <f>+'04'!Q39</f>
        <v>-2816.13</v>
      </c>
      <c r="AO39" s="16">
        <f t="shared" si="4"/>
        <v>466886.67092376383</v>
      </c>
      <c r="AP39" s="16">
        <f>+'01'!Y39</f>
        <v>0</v>
      </c>
      <c r="AQ39" s="16">
        <f>+'04'!S39+'03'!J39+'02'!X39+'01'!Z39</f>
        <v>114.28999999999999</v>
      </c>
      <c r="AR39" s="16">
        <f>+'04'!T39+'03'!K39+'02'!Y39+'01'!AA39</f>
        <v>388434.11000000004</v>
      </c>
      <c r="AS39" s="16">
        <f>+'04'!U39+'03'!L39+'02'!Z39+'01'!AB39</f>
        <v>166471.76</v>
      </c>
      <c r="AT39" s="16">
        <f>+'04'!V39+'03'!M39+'02'!AA39+'01'!AC39</f>
        <v>353064.84</v>
      </c>
      <c r="AU39" s="16">
        <f>+'01'!AD39</f>
        <v>-31.52</v>
      </c>
      <c r="AV39" s="16">
        <f t="shared" si="5"/>
        <v>353033.32</v>
      </c>
      <c r="AW39" s="16">
        <f>+'01'!AF39</f>
        <v>0</v>
      </c>
      <c r="AX39" s="16">
        <f>+'04'!W39+'03'!N39+'02'!AB39+'01'!AG39</f>
        <v>76930.27</v>
      </c>
      <c r="AY39" s="16">
        <f>+'04'!X39+'03'!O39+'02'!AC39+'01'!AH39</f>
        <v>73270.010000000009</v>
      </c>
      <c r="AZ39" s="16">
        <f>+'01'!AI39</f>
        <v>1937.5098793567404</v>
      </c>
      <c r="BA39" s="16">
        <f t="shared" si="6"/>
        <v>75207.519879356754</v>
      </c>
      <c r="BB39" s="16">
        <f>+'01'!AK39</f>
        <v>15.750120643259697</v>
      </c>
      <c r="BC39" s="16">
        <f>+'04'!Y39+'03'!P39+'02'!AD39+'01'!AL39</f>
        <v>2558933</v>
      </c>
      <c r="BD39" s="16">
        <f>+'02'!AE39</f>
        <v>0</v>
      </c>
      <c r="BE39" s="16">
        <f t="shared" si="7"/>
        <v>2558933</v>
      </c>
      <c r="BF39" s="16">
        <f>+'02'!AF39</f>
        <v>0</v>
      </c>
      <c r="BG39" s="16">
        <f>+'04'!Z39+'03'!Q39+'02'!AH39+'01'!AM39</f>
        <v>6379616.2799999993</v>
      </c>
      <c r="BH39" s="16">
        <f t="shared" si="8"/>
        <v>35010056.346135959</v>
      </c>
    </row>
    <row r="40" spans="1:60" ht="14.45" customHeight="1" x14ac:dyDescent="0.2">
      <c r="A40" s="44">
        <v>35</v>
      </c>
      <c r="B40" s="45" t="s">
        <v>47</v>
      </c>
      <c r="C40" s="16">
        <f>+'01'!C40+'02'!D40+'03'!C40+'04'!C40</f>
        <v>68286770.030000001</v>
      </c>
      <c r="D40" s="16">
        <f>+'01'!D40</f>
        <v>1920119.3297849589</v>
      </c>
      <c r="E40" s="16">
        <f>+'01'!E40</f>
        <v>-4568.8100000000004</v>
      </c>
      <c r="F40" s="16">
        <f>+'02'!E40</f>
        <v>444126.16</v>
      </c>
      <c r="G40" s="16">
        <f>+'02'!F40</f>
        <v>1259200.95</v>
      </c>
      <c r="H40" s="16">
        <f>+'04'!D40</f>
        <v>-2684232.9300000002</v>
      </c>
      <c r="I40" s="16">
        <f t="shared" si="0"/>
        <v>69221414.729784951</v>
      </c>
      <c r="J40" s="16">
        <f>+'01'!G40</f>
        <v>0</v>
      </c>
      <c r="K40" s="16">
        <f>+'04'!F40+'03'!D40+'02'!H40+'01'!H40</f>
        <v>1639874.7999999998</v>
      </c>
      <c r="L40" s="16">
        <f>+'01'!I40</f>
        <v>514390.56104193762</v>
      </c>
      <c r="M40" s="16">
        <f>+'01'!J40</f>
        <v>-98.4</v>
      </c>
      <c r="N40" s="16">
        <f>+'02'!I40</f>
        <v>20964.2</v>
      </c>
      <c r="O40" s="16">
        <f>+'02'!J40</f>
        <v>563217.37</v>
      </c>
      <c r="P40" s="16">
        <f>+'03'!E40</f>
        <v>830396.47</v>
      </c>
      <c r="Q40" s="108">
        <f>+'04'!G40</f>
        <v>645594.4</v>
      </c>
      <c r="R40" s="16">
        <f t="shared" si="1"/>
        <v>4214339.401041938</v>
      </c>
      <c r="S40" s="16">
        <f>+'01'!L40</f>
        <v>0</v>
      </c>
      <c r="T40" s="16">
        <f>+'04'!I40</f>
        <v>157380.68</v>
      </c>
      <c r="U40" s="16">
        <f>+'04'!J40+'03'!G40+'02'!L40+'01'!M40</f>
        <v>12351727.529999999</v>
      </c>
      <c r="V40" s="16">
        <f>+'01'!N40</f>
        <v>301310.57959422824</v>
      </c>
      <c r="W40" s="16">
        <f>+'01'!O40</f>
        <v>-815.7</v>
      </c>
      <c r="X40" s="16">
        <f>+'02'!M40</f>
        <v>-4585.95</v>
      </c>
      <c r="Y40" s="16">
        <f>+'02'!N40</f>
        <v>279167.09000000003</v>
      </c>
      <c r="Z40" s="16">
        <f>+'04'!K40</f>
        <v>-440551.15</v>
      </c>
      <c r="AA40" s="16">
        <f t="shared" si="2"/>
        <v>12486252.399594229</v>
      </c>
      <c r="AB40" s="16">
        <f>+'01'!Q40</f>
        <v>0</v>
      </c>
      <c r="AC40" s="16">
        <f>+'04'!M40+'03'!H40+'02'!P40+'01'!R40</f>
        <v>3977153.93</v>
      </c>
      <c r="AD40" s="16">
        <f>+'01'!S40</f>
        <v>153371.13641407099</v>
      </c>
      <c r="AE40" s="16">
        <f>+'02'!Q40</f>
        <v>24501.07</v>
      </c>
      <c r="AF40" s="16">
        <f>+'02'!R40</f>
        <v>189522.6</v>
      </c>
      <c r="AG40" s="16">
        <f>+'04'!N40</f>
        <v>-273899</v>
      </c>
      <c r="AH40" s="16">
        <f t="shared" si="3"/>
        <v>4070649.7364140712</v>
      </c>
      <c r="AI40" s="16">
        <f>+'04'!P40+'03'!I40+'02'!T40+'01'!U40</f>
        <v>1890124.12</v>
      </c>
      <c r="AJ40" s="16">
        <f>+'01'!V40</f>
        <v>-56612.518561531193</v>
      </c>
      <c r="AK40" s="16">
        <f>+'01'!W40</f>
        <v>-250.7</v>
      </c>
      <c r="AL40" s="16">
        <f>+'02'!U40</f>
        <v>-8940.9599999999991</v>
      </c>
      <c r="AM40" s="16">
        <f>+'02'!V40</f>
        <v>-95829.77</v>
      </c>
      <c r="AN40" s="16">
        <f>+'04'!Q40</f>
        <v>-10339.209999999999</v>
      </c>
      <c r="AO40" s="16">
        <f t="shared" si="4"/>
        <v>1718150.9614384691</v>
      </c>
      <c r="AP40" s="16">
        <f>+'01'!Y40</f>
        <v>0</v>
      </c>
      <c r="AQ40" s="16">
        <f>+'04'!S40+'03'!J40+'02'!X40+'01'!Z40</f>
        <v>421.14</v>
      </c>
      <c r="AR40" s="16">
        <f>+'04'!T40+'03'!K40+'02'!Y40+'01'!AA40</f>
        <v>1442165.2799999998</v>
      </c>
      <c r="AS40" s="16">
        <f>+'04'!U40+'03'!L40+'02'!Z40+'01'!AB40</f>
        <v>618070.83000000007</v>
      </c>
      <c r="AT40" s="16">
        <f>+'04'!V40+'03'!M40+'02'!AA40+'01'!AC40</f>
        <v>1298741.02</v>
      </c>
      <c r="AU40" s="16">
        <f>+'01'!AD40</f>
        <v>-115.92</v>
      </c>
      <c r="AV40" s="16">
        <f t="shared" si="5"/>
        <v>1298625.1000000001</v>
      </c>
      <c r="AW40" s="16">
        <f>+'01'!AF40</f>
        <v>0</v>
      </c>
      <c r="AX40" s="16">
        <f>+'04'!W40+'03'!N40+'02'!AB40+'01'!AG40</f>
        <v>282814.03999999998</v>
      </c>
      <c r="AY40" s="16">
        <f>+'04'!X40+'03'!O40+'02'!AC40+'01'!AH40</f>
        <v>269810.32</v>
      </c>
      <c r="AZ40" s="16">
        <f>+'01'!AI40</f>
        <v>7197.8087452458167</v>
      </c>
      <c r="BA40" s="16">
        <f t="shared" si="6"/>
        <v>277008.12874524581</v>
      </c>
      <c r="BB40" s="16">
        <f>+'01'!AK40</f>
        <v>58.511254754183305</v>
      </c>
      <c r="BC40" s="16">
        <f>+'04'!Y40+'03'!P40+'02'!AD40+'01'!AL40</f>
        <v>4884335</v>
      </c>
      <c r="BD40" s="16">
        <f>+'02'!AE40</f>
        <v>0</v>
      </c>
      <c r="BE40" s="16">
        <f t="shared" si="7"/>
        <v>4884335</v>
      </c>
      <c r="BF40" s="16">
        <f>+'02'!AF40</f>
        <v>0</v>
      </c>
      <c r="BG40" s="16">
        <f>+'04'!Z40+'03'!Q40+'02'!AH40+'01'!AM40</f>
        <v>18654809.640000001</v>
      </c>
      <c r="BH40" s="16">
        <f t="shared" si="8"/>
        <v>119326495.57827367</v>
      </c>
    </row>
    <row r="41" spans="1:60" ht="14.45" customHeight="1" x14ac:dyDescent="0.2">
      <c r="A41" s="44">
        <v>36</v>
      </c>
      <c r="B41" s="45" t="s">
        <v>48</v>
      </c>
      <c r="C41" s="16">
        <f>+'01'!C41+'02'!D41+'03'!C41+'04'!C41</f>
        <v>1893257938.21</v>
      </c>
      <c r="D41" s="16">
        <f>+'01'!D41</f>
        <v>46608235.353677668</v>
      </c>
      <c r="E41" s="16">
        <f>+'01'!E41</f>
        <v>108044.38147812842</v>
      </c>
      <c r="F41" s="16">
        <f>+'02'!E41</f>
        <v>10925499.59</v>
      </c>
      <c r="G41" s="16">
        <f>+'02'!F41</f>
        <v>38201280.130000003</v>
      </c>
      <c r="H41" s="16">
        <f>+'04'!D41</f>
        <v>-65214878.810000002</v>
      </c>
      <c r="I41" s="16">
        <f t="shared" si="0"/>
        <v>1923886118.8551559</v>
      </c>
      <c r="J41" s="16">
        <f>+'01'!G41</f>
        <v>878.29852187158212</v>
      </c>
      <c r="K41" s="16">
        <f>+'04'!F41+'03'!D41+'02'!H41+'01'!H41</f>
        <v>44366894.109999999</v>
      </c>
      <c r="L41" s="16">
        <f>+'01'!I41</f>
        <v>17023015.142026395</v>
      </c>
      <c r="M41" s="16">
        <f>+'01'!J41</f>
        <v>2326.880925147138</v>
      </c>
      <c r="N41" s="16">
        <f>+'02'!I41</f>
        <v>515719.11</v>
      </c>
      <c r="O41" s="16">
        <f>+'02'!J41</f>
        <v>17338897.210000001</v>
      </c>
      <c r="P41" s="16">
        <f>+'03'!E41</f>
        <v>24010153.120000001</v>
      </c>
      <c r="Q41" s="108">
        <f>+'04'!G41</f>
        <v>14747016.119999999</v>
      </c>
      <c r="R41" s="16">
        <f t="shared" si="1"/>
        <v>118004021.69295156</v>
      </c>
      <c r="S41" s="16">
        <f>+'01'!L41</f>
        <v>21.749074852861973</v>
      </c>
      <c r="T41" s="16">
        <f>+'04'!I41</f>
        <v>3613853.42</v>
      </c>
      <c r="U41" s="16">
        <f>+'04'!J41+'03'!G41+'02'!L41+'01'!M41</f>
        <v>341895402.80999994</v>
      </c>
      <c r="V41" s="16">
        <f>+'01'!N41</f>
        <v>7313896.6888342332</v>
      </c>
      <c r="W41" s="16">
        <f>+'01'!O41</f>
        <v>19289.821401399899</v>
      </c>
      <c r="X41" s="16">
        <f>+'02'!M41</f>
        <v>-112814.3</v>
      </c>
      <c r="Y41" s="16">
        <f>+'02'!N41</f>
        <v>8469291.75</v>
      </c>
      <c r="Z41" s="16">
        <f>+'04'!K41</f>
        <v>-10703426.59</v>
      </c>
      <c r="AA41" s="16">
        <f t="shared" si="2"/>
        <v>346881640.18023562</v>
      </c>
      <c r="AB41" s="16">
        <f>+'01'!Q41</f>
        <v>156.80859860010301</v>
      </c>
      <c r="AC41" s="16">
        <f>+'04'!M41+'03'!H41+'02'!P41+'01'!R41</f>
        <v>156709377.19999999</v>
      </c>
      <c r="AD41" s="16">
        <f>+'01'!S41</f>
        <v>7077780.1430750266</v>
      </c>
      <c r="AE41" s="16">
        <f>+'02'!Q41</f>
        <v>1130676.74</v>
      </c>
      <c r="AF41" s="16">
        <f>+'02'!R41</f>
        <v>6600527.5300000003</v>
      </c>
      <c r="AG41" s="16">
        <f>+'04'!N41</f>
        <v>-9539114.9199999999</v>
      </c>
      <c r="AH41" s="16">
        <f t="shared" si="3"/>
        <v>161979246.69307503</v>
      </c>
      <c r="AI41" s="16">
        <f>+'04'!P41+'03'!I41+'02'!T41+'01'!U41</f>
        <v>51899031.909999996</v>
      </c>
      <c r="AJ41" s="16">
        <f>+'01'!V41</f>
        <v>-1374190.420433817</v>
      </c>
      <c r="AK41" s="16">
        <f>+'01'!W41</f>
        <v>5928.5683988818855</v>
      </c>
      <c r="AL41" s="16">
        <f>+'02'!U41</f>
        <v>-219947.57</v>
      </c>
      <c r="AM41" s="16">
        <f>+'02'!V41</f>
        <v>-2907256.35</v>
      </c>
      <c r="AN41" s="16">
        <f>+'04'!Q41</f>
        <v>-251196.75</v>
      </c>
      <c r="AO41" s="16">
        <f t="shared" si="4"/>
        <v>47152369.387965061</v>
      </c>
      <c r="AP41" s="16">
        <f>+'01'!Y41</f>
        <v>48.191601118114924</v>
      </c>
      <c r="AQ41" s="16">
        <f>+'04'!S41+'03'!J41+'02'!X41+'01'!Z41</f>
        <v>11712.66</v>
      </c>
      <c r="AR41" s="16">
        <f>+'04'!T41+'03'!K41+'02'!Y41+'01'!AA41</f>
        <v>53383657.890000001</v>
      </c>
      <c r="AS41" s="16">
        <f>+'04'!U41+'03'!L41+'02'!Z41+'01'!AB41</f>
        <v>22878710.509999998</v>
      </c>
      <c r="AT41" s="16">
        <f>+'04'!V41+'03'!M41+'02'!AA41+'01'!AC41</f>
        <v>35493414.980000004</v>
      </c>
      <c r="AU41" s="16">
        <f>+'01'!AD41</f>
        <v>2741.4108715021316</v>
      </c>
      <c r="AV41" s="16">
        <f t="shared" si="5"/>
        <v>35496156.39087151</v>
      </c>
      <c r="AW41" s="16">
        <f>+'01'!AF41</f>
        <v>25.629128497868336</v>
      </c>
      <c r="AX41" s="16">
        <f>+'04'!W41+'03'!N41+'02'!AB41+'01'!AG41</f>
        <v>7651547.9499999993</v>
      </c>
      <c r="AY41" s="16">
        <f>+'04'!X41+'03'!O41+'02'!AC41+'01'!AH41</f>
        <v>7496320.2200000007</v>
      </c>
      <c r="AZ41" s="16">
        <f>+'01'!AI41</f>
        <v>227893.96259637832</v>
      </c>
      <c r="BA41" s="16">
        <f t="shared" si="6"/>
        <v>7724214.182596379</v>
      </c>
      <c r="BB41" s="16">
        <f>+'01'!AK41</f>
        <v>1852.5574036216726</v>
      </c>
      <c r="BC41" s="16">
        <f>+'04'!Y41+'03'!P41+'02'!AD41+'01'!AL41</f>
        <v>296924615</v>
      </c>
      <c r="BD41" s="16">
        <f>+'02'!AE41</f>
        <v>0</v>
      </c>
      <c r="BE41" s="16">
        <f t="shared" si="7"/>
        <v>296924615</v>
      </c>
      <c r="BF41" s="16">
        <f>+'02'!AF41</f>
        <v>0</v>
      </c>
      <c r="BG41" s="16">
        <f>+'04'!Z41+'03'!Q41+'02'!AH41+'01'!AM41</f>
        <v>450735197.88</v>
      </c>
      <c r="BH41" s="16">
        <f t="shared" si="8"/>
        <v>3476326045.9271798</v>
      </c>
    </row>
    <row r="42" spans="1:60" ht="14.45" customHeight="1" x14ac:dyDescent="0.2">
      <c r="A42" s="44">
        <v>37</v>
      </c>
      <c r="B42" s="45" t="s">
        <v>49</v>
      </c>
      <c r="C42" s="16">
        <f>+'01'!C42+'02'!D42+'03'!C42+'04'!C42</f>
        <v>17167046.530000001</v>
      </c>
      <c r="D42" s="16">
        <f>+'01'!D42</f>
        <v>485595.41470926185</v>
      </c>
      <c r="E42" s="16">
        <f>+'01'!E42</f>
        <v>-1262.43</v>
      </c>
      <c r="F42" s="16">
        <f>+'02'!E42</f>
        <v>112248.04</v>
      </c>
      <c r="G42" s="16">
        <f>+'02'!F42</f>
        <v>315085.18</v>
      </c>
      <c r="H42" s="16">
        <f>+'04'!D42</f>
        <v>-679325.24</v>
      </c>
      <c r="I42" s="16">
        <f t="shared" si="0"/>
        <v>17399387.494709264</v>
      </c>
      <c r="J42" s="16">
        <f>+'01'!G42</f>
        <v>0</v>
      </c>
      <c r="K42" s="16">
        <f>+'04'!F42+'03'!D42+'02'!H42+'01'!H42</f>
        <v>412783.42000000004</v>
      </c>
      <c r="L42" s="16">
        <f>+'01'!I42</f>
        <v>127871.7377107979</v>
      </c>
      <c r="M42" s="16">
        <f>+'01'!J42</f>
        <v>-27.19</v>
      </c>
      <c r="N42" s="16">
        <f>+'02'!I42</f>
        <v>5298.47</v>
      </c>
      <c r="O42" s="16">
        <f>+'02'!J42</f>
        <v>140812.70000000001</v>
      </c>
      <c r="P42" s="16">
        <f>+'03'!E42</f>
        <v>208345.34</v>
      </c>
      <c r="Q42" s="108">
        <f>+'04'!G42</f>
        <v>163829.94</v>
      </c>
      <c r="R42" s="16">
        <f t="shared" si="1"/>
        <v>1058914.4177107981</v>
      </c>
      <c r="S42" s="16">
        <f>+'01'!L42</f>
        <v>0</v>
      </c>
      <c r="T42" s="16">
        <f>+'04'!I42</f>
        <v>39928.959999999999</v>
      </c>
      <c r="U42" s="16">
        <f>+'04'!J42+'03'!G42+'02'!L42+'01'!M42</f>
        <v>3105451.62</v>
      </c>
      <c r="V42" s="16">
        <f>+'01'!N42</f>
        <v>76201.011877076235</v>
      </c>
      <c r="W42" s="16">
        <f>+'01'!O42</f>
        <v>-225.39</v>
      </c>
      <c r="X42" s="16">
        <f>+'02'!M42</f>
        <v>-1159.05</v>
      </c>
      <c r="Y42" s="16">
        <f>+'02'!N42</f>
        <v>69854.94</v>
      </c>
      <c r="Z42" s="16">
        <f>+'04'!K42</f>
        <v>-111494.62</v>
      </c>
      <c r="AA42" s="16">
        <f t="shared" si="2"/>
        <v>3138628.5118770762</v>
      </c>
      <c r="AB42" s="16">
        <f>+'01'!Q42</f>
        <v>0</v>
      </c>
      <c r="AC42" s="16">
        <f>+'04'!M42+'03'!H42+'02'!P42+'01'!R42</f>
        <v>459168.51</v>
      </c>
      <c r="AD42" s="16">
        <f>+'01'!S42</f>
        <v>20781.800804923841</v>
      </c>
      <c r="AE42" s="16">
        <f>+'02'!Q42</f>
        <v>3319.9</v>
      </c>
      <c r="AF42" s="16">
        <f>+'02'!R42</f>
        <v>19303.55</v>
      </c>
      <c r="AG42" s="16">
        <f>+'04'!N42</f>
        <v>-27897.59</v>
      </c>
      <c r="AH42" s="16">
        <f t="shared" si="3"/>
        <v>474676.17080492387</v>
      </c>
      <c r="AI42" s="16">
        <f>+'04'!P42+'03'!I42+'02'!T42+'01'!U42</f>
        <v>475372.23</v>
      </c>
      <c r="AJ42" s="16">
        <f>+'01'!V42</f>
        <v>-14317.224456930662</v>
      </c>
      <c r="AK42" s="16">
        <f>+'01'!W42</f>
        <v>-69.27</v>
      </c>
      <c r="AL42" s="16">
        <f>+'02'!U42</f>
        <v>-2259.73</v>
      </c>
      <c r="AM42" s="16">
        <f>+'02'!V42</f>
        <v>-23979.13</v>
      </c>
      <c r="AN42" s="16">
        <f>+'04'!Q42</f>
        <v>-2616.65</v>
      </c>
      <c r="AO42" s="16">
        <f t="shared" si="4"/>
        <v>432130.2255430693</v>
      </c>
      <c r="AP42" s="16">
        <f>+'01'!Y42</f>
        <v>0</v>
      </c>
      <c r="AQ42" s="16">
        <f>+'04'!S42+'03'!J42+'02'!X42+'01'!Z42</f>
        <v>105.84</v>
      </c>
      <c r="AR42" s="16">
        <f>+'04'!T42+'03'!K42+'02'!Y42+'01'!AA42</f>
        <v>175774.81</v>
      </c>
      <c r="AS42" s="16">
        <f>+'04'!U42+'03'!L42+'02'!Z42+'01'!AB42</f>
        <v>75332.06</v>
      </c>
      <c r="AT42" s="16">
        <f>+'04'!V42+'03'!M42+'02'!AA42+'01'!AC42</f>
        <v>326727.13</v>
      </c>
      <c r="AU42" s="16">
        <f>+'01'!AD42</f>
        <v>-32.03</v>
      </c>
      <c r="AV42" s="16">
        <f t="shared" si="5"/>
        <v>326695.09999999998</v>
      </c>
      <c r="AW42" s="16">
        <f>+'01'!AF42</f>
        <v>0</v>
      </c>
      <c r="AX42" s="16">
        <f>+'04'!W42+'03'!N42+'02'!AB42+'01'!AG42</f>
        <v>71188.94</v>
      </c>
      <c r="AY42" s="16">
        <f>+'04'!X42+'03'!O42+'02'!AC42+'01'!AH42</f>
        <v>67811.95</v>
      </c>
      <c r="AZ42" s="16">
        <f>+'01'!AI42</f>
        <v>1794.3338147172283</v>
      </c>
      <c r="BA42" s="16">
        <f t="shared" si="6"/>
        <v>69606.28381471723</v>
      </c>
      <c r="BB42" s="16">
        <f>+'01'!AK42</f>
        <v>14.586185282771797</v>
      </c>
      <c r="BC42" s="16">
        <f>+'04'!Y42+'03'!P42+'02'!AD42+'01'!AL42</f>
        <v>1355541.42</v>
      </c>
      <c r="BD42" s="16">
        <f>+'02'!AE42</f>
        <v>0</v>
      </c>
      <c r="BE42" s="16">
        <f t="shared" si="7"/>
        <v>1355541.42</v>
      </c>
      <c r="BF42" s="16">
        <f>+'02'!AF42</f>
        <v>0</v>
      </c>
      <c r="BG42" s="16">
        <f>+'04'!Z42+'03'!Q42+'02'!AH42+'01'!AM42</f>
        <v>3541194.24</v>
      </c>
      <c r="BH42" s="16">
        <f t="shared" si="8"/>
        <v>28159119.060645141</v>
      </c>
    </row>
    <row r="43" spans="1:60" ht="14.45" customHeight="1" x14ac:dyDescent="0.2">
      <c r="A43" s="44">
        <v>38</v>
      </c>
      <c r="B43" s="45" t="s">
        <v>50</v>
      </c>
      <c r="C43" s="16">
        <f>+'01'!C43+'02'!D43+'03'!C43+'04'!C43</f>
        <v>16499269.85</v>
      </c>
      <c r="D43" s="16">
        <f>+'01'!D43</f>
        <v>467814.06047226622</v>
      </c>
      <c r="E43" s="16">
        <f>+'01'!E43</f>
        <v>-1285.81</v>
      </c>
      <c r="F43" s="16">
        <f>+'02'!E43</f>
        <v>108091.7</v>
      </c>
      <c r="G43" s="16">
        <f>+'02'!F43</f>
        <v>302160.68</v>
      </c>
      <c r="H43" s="16">
        <f>+'04'!D43</f>
        <v>-655895.68000000005</v>
      </c>
      <c r="I43" s="16">
        <f t="shared" si="0"/>
        <v>16720154.800472267</v>
      </c>
      <c r="J43" s="16">
        <f>+'01'!G43</f>
        <v>0</v>
      </c>
      <c r="K43" s="16">
        <f>+'04'!F43+'03'!D43+'02'!H43+'01'!H43</f>
        <v>397042.85</v>
      </c>
      <c r="L43" s="16">
        <f>+'01'!I43</f>
        <v>121747.01441185235</v>
      </c>
      <c r="M43" s="16">
        <f>+'01'!J43</f>
        <v>-27.69</v>
      </c>
      <c r="N43" s="16">
        <f>+'02'!I43</f>
        <v>5102.28</v>
      </c>
      <c r="O43" s="16">
        <f>+'02'!J43</f>
        <v>134967.72</v>
      </c>
      <c r="P43" s="16">
        <f>+'03'!E43</f>
        <v>200122.53</v>
      </c>
      <c r="Q43" s="108">
        <f>+'04'!G43</f>
        <v>158433.19</v>
      </c>
      <c r="R43" s="16">
        <f t="shared" si="1"/>
        <v>1017387.8944118524</v>
      </c>
      <c r="S43" s="16">
        <f>+'01'!L43</f>
        <v>0</v>
      </c>
      <c r="T43" s="16">
        <f>+'04'!I43</f>
        <v>38608.559999999998</v>
      </c>
      <c r="U43" s="16">
        <f>+'04'!J43+'03'!G43+'02'!L43+'01'!M43</f>
        <v>2984830.2399999998</v>
      </c>
      <c r="V43" s="16">
        <f>+'01'!N43</f>
        <v>73410.711259812277</v>
      </c>
      <c r="W43" s="16">
        <f>+'01'!O43</f>
        <v>-229.56</v>
      </c>
      <c r="X43" s="16">
        <f>+'02'!M43</f>
        <v>-1116.1300000000001</v>
      </c>
      <c r="Y43" s="16">
        <f>+'02'!N43</f>
        <v>66989.56</v>
      </c>
      <c r="Z43" s="16">
        <f>+'04'!K43</f>
        <v>-107649.23</v>
      </c>
      <c r="AA43" s="16">
        <f t="shared" si="2"/>
        <v>3016235.591259812</v>
      </c>
      <c r="AB43" s="16">
        <f>+'01'!Q43</f>
        <v>0</v>
      </c>
      <c r="AC43" s="16">
        <f>+'04'!M43+'03'!H43+'02'!P43+'01'!R43</f>
        <v>364804.72</v>
      </c>
      <c r="AD43" s="16">
        <f>+'01'!S43</f>
        <v>16655.10797658694</v>
      </c>
      <c r="AE43" s="16">
        <f>+'02'!Q43</f>
        <v>2660.66</v>
      </c>
      <c r="AF43" s="16">
        <f>+'02'!R43</f>
        <v>15215.64</v>
      </c>
      <c r="AG43" s="16">
        <f>+'04'!N43</f>
        <v>-21989.71</v>
      </c>
      <c r="AH43" s="16">
        <f t="shared" si="3"/>
        <v>377346.4179765869</v>
      </c>
      <c r="AI43" s="16">
        <f>+'04'!P43+'03'!I43+'02'!T43+'01'!U43</f>
        <v>456914.46</v>
      </c>
      <c r="AJ43" s="16">
        <f>+'01'!V43</f>
        <v>-13792.961599317632</v>
      </c>
      <c r="AK43" s="16">
        <f>+'01'!W43</f>
        <v>-70.55</v>
      </c>
      <c r="AL43" s="16">
        <f>+'02'!U43</f>
        <v>-2176.06</v>
      </c>
      <c r="AM43" s="16">
        <f>+'02'!V43</f>
        <v>-22995.53</v>
      </c>
      <c r="AN43" s="16">
        <f>+'04'!Q43</f>
        <v>-2526.4</v>
      </c>
      <c r="AO43" s="16">
        <f t="shared" si="4"/>
        <v>415352.95840068243</v>
      </c>
      <c r="AP43" s="16">
        <f>+'01'!Y43</f>
        <v>0</v>
      </c>
      <c r="AQ43" s="16">
        <f>+'04'!S43+'03'!J43+'02'!X43+'01'!Z43</f>
        <v>101.65</v>
      </c>
      <c r="AR43" s="16">
        <f>+'04'!T43+'03'!K43+'02'!Y43+'01'!AA43</f>
        <v>130736.91999999998</v>
      </c>
      <c r="AS43" s="16">
        <f>+'04'!U43+'03'!L43+'02'!Z43+'01'!AB43</f>
        <v>56030.100000000006</v>
      </c>
      <c r="AT43" s="16">
        <f>+'04'!V43+'03'!M43+'02'!AA43+'01'!AC43</f>
        <v>314116.65999999997</v>
      </c>
      <c r="AU43" s="16">
        <f>+'01'!AD43</f>
        <v>-32.619999999999997</v>
      </c>
      <c r="AV43" s="16">
        <f t="shared" si="5"/>
        <v>314084.03999999998</v>
      </c>
      <c r="AW43" s="16">
        <f>+'01'!AF43</f>
        <v>0</v>
      </c>
      <c r="AX43" s="16">
        <f>+'04'!W43+'03'!N43+'02'!AB43+'01'!AG43</f>
        <v>68474.320000000007</v>
      </c>
      <c r="AY43" s="16">
        <f>+'04'!X43+'03'!O43+'02'!AC43+'01'!AH43</f>
        <v>65141.570000000007</v>
      </c>
      <c r="AZ43" s="16">
        <f>+'01'!AI43</f>
        <v>1711.7253553379837</v>
      </c>
      <c r="BA43" s="16">
        <f t="shared" si="6"/>
        <v>66853.295355337992</v>
      </c>
      <c r="BB43" s="16">
        <f>+'01'!AK43</f>
        <v>13.914644662016261</v>
      </c>
      <c r="BC43" s="16">
        <f>+'04'!Y43+'03'!P43+'02'!AD43+'01'!AL43</f>
        <v>0</v>
      </c>
      <c r="BD43" s="16">
        <f>+'02'!AE43</f>
        <v>0</v>
      </c>
      <c r="BE43" s="16">
        <f t="shared" si="7"/>
        <v>0</v>
      </c>
      <c r="BF43" s="16">
        <f>+'02'!AF43</f>
        <v>0</v>
      </c>
      <c r="BG43" s="16">
        <f>+'04'!Z43+'03'!Q43+'02'!AH43+'01'!AM43</f>
        <v>2799426.96</v>
      </c>
      <c r="BH43" s="16">
        <f t="shared" si="8"/>
        <v>25020807.4225212</v>
      </c>
    </row>
    <row r="44" spans="1:60" ht="14.45" customHeight="1" x14ac:dyDescent="0.2">
      <c r="A44" s="44">
        <v>39</v>
      </c>
      <c r="B44" s="45" t="s">
        <v>51</v>
      </c>
      <c r="C44" s="16">
        <f>+'01'!C44+'02'!D44+'03'!C44+'04'!C44</f>
        <v>18993602.899999999</v>
      </c>
      <c r="D44" s="16">
        <f>+'01'!D44</f>
        <v>535342.544291939</v>
      </c>
      <c r="E44" s="16">
        <f>+'01'!E44</f>
        <v>-1433.66</v>
      </c>
      <c r="F44" s="16">
        <f>+'02'!E44</f>
        <v>123719.62</v>
      </c>
      <c r="G44" s="16">
        <f>+'02'!F44</f>
        <v>349189.99</v>
      </c>
      <c r="H44" s="16">
        <f>+'04'!D44</f>
        <v>-753532.93</v>
      </c>
      <c r="I44" s="16">
        <f t="shared" si="0"/>
        <v>19246888.464291938</v>
      </c>
      <c r="J44" s="16">
        <f>+'01'!G44</f>
        <v>0</v>
      </c>
      <c r="K44" s="16">
        <f>+'04'!F44+'03'!D44+'02'!H44+'01'!H44</f>
        <v>456802.87</v>
      </c>
      <c r="L44" s="16">
        <f>+'01'!I44</f>
        <v>140103.39189383032</v>
      </c>
      <c r="M44" s="16">
        <f>+'01'!J44</f>
        <v>-30.88</v>
      </c>
      <c r="N44" s="16">
        <f>+'02'!I44</f>
        <v>5839.97</v>
      </c>
      <c r="O44" s="16">
        <f>+'02'!J44</f>
        <v>156043.73000000001</v>
      </c>
      <c r="P44" s="16">
        <f>+'03'!E44</f>
        <v>230946.02</v>
      </c>
      <c r="Q44" s="108">
        <f>+'04'!G44</f>
        <v>181765.04</v>
      </c>
      <c r="R44" s="16">
        <f t="shared" si="1"/>
        <v>1171470.1418938302</v>
      </c>
      <c r="S44" s="16">
        <f>+'01'!L44</f>
        <v>0</v>
      </c>
      <c r="T44" s="16">
        <f>+'04'!I44</f>
        <v>44299.360000000001</v>
      </c>
      <c r="U44" s="16">
        <f>+'04'!J44+'03'!G44+'02'!L44+'01'!M44</f>
        <v>3435970.78</v>
      </c>
      <c r="V44" s="16">
        <f>+'01'!N44</f>
        <v>84007.472764788021</v>
      </c>
      <c r="W44" s="16">
        <f>+'01'!O44</f>
        <v>-255.96</v>
      </c>
      <c r="X44" s="16">
        <f>+'02'!M44</f>
        <v>-1277.5</v>
      </c>
      <c r="Y44" s="16">
        <f>+'02'!N44</f>
        <v>77416.039999999994</v>
      </c>
      <c r="Z44" s="16">
        <f>+'04'!K44</f>
        <v>-123673.99</v>
      </c>
      <c r="AA44" s="16">
        <f t="shared" si="2"/>
        <v>3472186.8427647878</v>
      </c>
      <c r="AB44" s="16">
        <f>+'01'!Q44</f>
        <v>0</v>
      </c>
      <c r="AC44" s="16">
        <f>+'04'!M44+'03'!H44+'02'!P44+'01'!R44</f>
        <v>0</v>
      </c>
      <c r="AD44" s="16">
        <f>+'01'!S44</f>
        <v>0</v>
      </c>
      <c r="AE44" s="16">
        <f>+'02'!Q44</f>
        <v>0</v>
      </c>
      <c r="AF44" s="16">
        <f>+'02'!R44</f>
        <v>0</v>
      </c>
      <c r="AG44" s="16">
        <f>+'04'!N44</f>
        <v>0</v>
      </c>
      <c r="AH44" s="16">
        <f t="shared" si="3"/>
        <v>0</v>
      </c>
      <c r="AI44" s="16">
        <f>+'04'!P44+'03'!I44+'02'!T44+'01'!U44</f>
        <v>525645</v>
      </c>
      <c r="AJ44" s="16">
        <f>+'01'!V44</f>
        <v>-15783.961577481194</v>
      </c>
      <c r="AK44" s="16">
        <f>+'01'!W44</f>
        <v>-78.67</v>
      </c>
      <c r="AL44" s="16">
        <f>+'02'!U44</f>
        <v>-2490.67</v>
      </c>
      <c r="AM44" s="16">
        <f>+'02'!V44</f>
        <v>-26574.63</v>
      </c>
      <c r="AN44" s="16">
        <f>+'04'!Q44</f>
        <v>-2902.48</v>
      </c>
      <c r="AO44" s="16">
        <f t="shared" si="4"/>
        <v>477814.58842251886</v>
      </c>
      <c r="AP44" s="16">
        <f>+'01'!Y44</f>
        <v>0</v>
      </c>
      <c r="AQ44" s="16">
        <f>+'04'!S44+'03'!J44+'02'!X44+'01'!Z44</f>
        <v>116.9</v>
      </c>
      <c r="AR44" s="16">
        <f>+'04'!T44+'03'!K44+'02'!Y44+'01'!AA44</f>
        <v>145490.71</v>
      </c>
      <c r="AS44" s="16">
        <f>+'04'!U44+'03'!L44+'02'!Z44+'01'!AB44</f>
        <v>62353.16</v>
      </c>
      <c r="AT44" s="16">
        <f>+'04'!V44+'03'!M44+'02'!AA44+'01'!AC44</f>
        <v>361382.04</v>
      </c>
      <c r="AU44" s="16">
        <f>+'01'!AD44</f>
        <v>-36.380000000000003</v>
      </c>
      <c r="AV44" s="16">
        <f t="shared" si="5"/>
        <v>361345.66</v>
      </c>
      <c r="AW44" s="16">
        <f>+'01'!AF44</f>
        <v>0</v>
      </c>
      <c r="AX44" s="16">
        <f>+'04'!W44+'03'!N44+'02'!AB44+'01'!AG44</f>
        <v>78780.570000000007</v>
      </c>
      <c r="AY44" s="16">
        <f>+'04'!X44+'03'!O44+'02'!AC44+'01'!AH44</f>
        <v>74937.279999999999</v>
      </c>
      <c r="AZ44" s="16">
        <f>+'01'!AI44</f>
        <v>1967.9722507237616</v>
      </c>
      <c r="BA44" s="16">
        <f t="shared" si="6"/>
        <v>76905.252250723759</v>
      </c>
      <c r="BB44" s="16">
        <f>+'01'!AK44</f>
        <v>15.99774927623843</v>
      </c>
      <c r="BC44" s="16">
        <f>+'04'!Y44+'03'!P44+'02'!AD44+'01'!AL44</f>
        <v>553506</v>
      </c>
      <c r="BD44" s="16">
        <f>+'02'!AE44</f>
        <v>0</v>
      </c>
      <c r="BE44" s="16">
        <f t="shared" si="7"/>
        <v>553506</v>
      </c>
      <c r="BF44" s="16">
        <f>+'02'!AF44</f>
        <v>0</v>
      </c>
      <c r="BG44" s="16">
        <f>+'04'!Z44+'03'!Q44+'02'!AH44+'01'!AM44</f>
        <v>3144076.2</v>
      </c>
      <c r="BH44" s="16">
        <f t="shared" si="8"/>
        <v>28835249.847373072</v>
      </c>
    </row>
    <row r="45" spans="1:60" ht="14.45" customHeight="1" x14ac:dyDescent="0.2">
      <c r="A45" s="44">
        <v>40</v>
      </c>
      <c r="B45" s="45" t="s">
        <v>52</v>
      </c>
      <c r="C45" s="16">
        <f>+'01'!C45+'02'!D45+'03'!C45+'04'!C45</f>
        <v>77173074.319999993</v>
      </c>
      <c r="D45" s="16">
        <f>+'01'!D45</f>
        <v>2179712.5525810714</v>
      </c>
      <c r="E45" s="16">
        <f>+'01'!E45</f>
        <v>-5774.88</v>
      </c>
      <c r="F45" s="16">
        <f>+'02'!E45</f>
        <v>503780.87</v>
      </c>
      <c r="G45" s="16">
        <f>+'02'!F45</f>
        <v>1417286.88</v>
      </c>
      <c r="H45" s="16">
        <f>+'04'!D45</f>
        <v>-3058746.42</v>
      </c>
      <c r="I45" s="16">
        <f t="shared" si="0"/>
        <v>78209333.322581068</v>
      </c>
      <c r="J45" s="16">
        <f>+'01'!G45</f>
        <v>0</v>
      </c>
      <c r="K45" s="16">
        <f>+'04'!F45+'03'!D45+'02'!H45+'01'!H45</f>
        <v>1855952.0299999998</v>
      </c>
      <c r="L45" s="16">
        <f>+'01'!I45</f>
        <v>571741.95310310635</v>
      </c>
      <c r="M45" s="16">
        <f>+'01'!J45</f>
        <v>-124.37</v>
      </c>
      <c r="N45" s="16">
        <f>+'02'!I45</f>
        <v>23780.1</v>
      </c>
      <c r="O45" s="16">
        <f>+'02'!J45</f>
        <v>633342.88</v>
      </c>
      <c r="P45" s="16">
        <f>+'03'!E45</f>
        <v>937383.32</v>
      </c>
      <c r="Q45" s="108">
        <f>+'04'!G45</f>
        <v>737840.18</v>
      </c>
      <c r="R45" s="16">
        <f t="shared" si="1"/>
        <v>4759916.0931031061</v>
      </c>
      <c r="S45" s="16">
        <f>+'01'!L45</f>
        <v>0</v>
      </c>
      <c r="T45" s="16">
        <f>+'04'!I45</f>
        <v>179824.34</v>
      </c>
      <c r="U45" s="16">
        <f>+'04'!J45+'03'!G45+'02'!L45+'01'!M45</f>
        <v>13960574.190000001</v>
      </c>
      <c r="V45" s="16">
        <f>+'01'!N45</f>
        <v>342046.68552582688</v>
      </c>
      <c r="W45" s="16">
        <f>+'01'!O45</f>
        <v>-1031.03</v>
      </c>
      <c r="X45" s="16">
        <f>+'02'!M45</f>
        <v>-5201.93</v>
      </c>
      <c r="Y45" s="16">
        <f>+'02'!N45</f>
        <v>314215.02</v>
      </c>
      <c r="Z45" s="16">
        <f>+'04'!K45</f>
        <v>-502018.38</v>
      </c>
      <c r="AA45" s="16">
        <f t="shared" si="2"/>
        <v>14108584.555525828</v>
      </c>
      <c r="AB45" s="16">
        <f>+'01'!Q45</f>
        <v>0</v>
      </c>
      <c r="AC45" s="16">
        <f>+'04'!M45+'03'!H45+'02'!P45+'01'!R45</f>
        <v>2511798.4400000004</v>
      </c>
      <c r="AD45" s="16">
        <f>+'01'!S45</f>
        <v>130175.91026952221</v>
      </c>
      <c r="AE45" s="16">
        <f>+'02'!Q45</f>
        <v>20795.63</v>
      </c>
      <c r="AF45" s="16">
        <f>+'02'!R45</f>
        <v>91773.54</v>
      </c>
      <c r="AG45" s="16">
        <f>+'04'!N45</f>
        <v>-132631.57</v>
      </c>
      <c r="AH45" s="16">
        <f t="shared" si="3"/>
        <v>2621911.9502695226</v>
      </c>
      <c r="AI45" s="16">
        <f>+'04'!P45+'03'!I45+'02'!T45+'01'!U45</f>
        <v>2136423.04</v>
      </c>
      <c r="AJ45" s="16">
        <f>+'01'!V45</f>
        <v>-64266.327320197517</v>
      </c>
      <c r="AK45" s="16">
        <f>+'01'!W45</f>
        <v>-316.88</v>
      </c>
      <c r="AL45" s="16">
        <f>+'02'!U45</f>
        <v>-10141.9</v>
      </c>
      <c r="AM45" s="16">
        <f>+'02'!V45</f>
        <v>-107860.69</v>
      </c>
      <c r="AN45" s="16">
        <f>+'04'!Q45</f>
        <v>-11781.78</v>
      </c>
      <c r="AO45" s="16">
        <f t="shared" si="4"/>
        <v>1942055.4626798027</v>
      </c>
      <c r="AP45" s="16">
        <f>+'01'!Y45</f>
        <v>0</v>
      </c>
      <c r="AQ45" s="16">
        <f>+'04'!S45+'03'!J45+'02'!X45+'01'!Z45</f>
        <v>475.38</v>
      </c>
      <c r="AR45" s="16">
        <f>+'04'!T45+'03'!K45+'02'!Y45+'01'!AA45</f>
        <v>887486.33000000007</v>
      </c>
      <c r="AS45" s="16">
        <f>+'04'!U45+'03'!L45+'02'!Z45+'01'!AB45</f>
        <v>380351.28</v>
      </c>
      <c r="AT45" s="16">
        <f>+'04'!V45+'03'!M45+'02'!AA45+'01'!AC45</f>
        <v>1468606.58</v>
      </c>
      <c r="AU45" s="16">
        <f>+'01'!AD45</f>
        <v>-146.53</v>
      </c>
      <c r="AV45" s="16">
        <f t="shared" si="5"/>
        <v>1468460.05</v>
      </c>
      <c r="AW45" s="16">
        <f>+'01'!AF45</f>
        <v>0</v>
      </c>
      <c r="AX45" s="16">
        <f>+'04'!W45+'03'!N45+'02'!AB45+'01'!AG45</f>
        <v>320078.89</v>
      </c>
      <c r="AY45" s="16">
        <f>+'04'!X45+'03'!O45+'02'!AC45+'01'!AH45</f>
        <v>304657.82</v>
      </c>
      <c r="AZ45" s="16">
        <f>+'01'!AI45</f>
        <v>8028.0199282748654</v>
      </c>
      <c r="BA45" s="16">
        <f t="shared" si="6"/>
        <v>312685.83992827486</v>
      </c>
      <c r="BB45" s="16">
        <f>+'01'!AK45</f>
        <v>65.260071725134637</v>
      </c>
      <c r="BC45" s="16">
        <f>+'04'!Y45+'03'!P45+'02'!AD45+'01'!AL45</f>
        <v>0</v>
      </c>
      <c r="BD45" s="16">
        <f>+'02'!AE45</f>
        <v>0</v>
      </c>
      <c r="BE45" s="16">
        <f t="shared" si="7"/>
        <v>0</v>
      </c>
      <c r="BF45" s="16">
        <f>+'02'!AF45</f>
        <v>0</v>
      </c>
      <c r="BG45" s="16">
        <f>+'04'!Z45+'03'!Q45+'02'!AH45+'01'!AM45</f>
        <v>18508348.440000001</v>
      </c>
      <c r="BH45" s="16">
        <f t="shared" si="8"/>
        <v>123699577.19415931</v>
      </c>
    </row>
    <row r="46" spans="1:60" ht="14.45" customHeight="1" x14ac:dyDescent="0.2">
      <c r="A46" s="44">
        <v>41</v>
      </c>
      <c r="B46" s="45" t="s">
        <v>53</v>
      </c>
      <c r="C46" s="16">
        <f>+'01'!C46+'02'!D46+'03'!C46+'04'!C46</f>
        <v>15262170.910000002</v>
      </c>
      <c r="D46" s="16">
        <f>+'01'!D46</f>
        <v>432872.65140584076</v>
      </c>
      <c r="E46" s="16">
        <f>+'01'!E46</f>
        <v>-1220.55</v>
      </c>
      <c r="F46" s="16">
        <f>+'02'!E46</f>
        <v>99997.87</v>
      </c>
      <c r="G46" s="16">
        <f>+'02'!F46</f>
        <v>279344.3</v>
      </c>
      <c r="H46" s="16">
        <f>+'04'!D46</f>
        <v>-608059.57999999996</v>
      </c>
      <c r="I46" s="16">
        <f t="shared" si="0"/>
        <v>15465105.601405842</v>
      </c>
      <c r="J46" s="16">
        <f>+'01'!G46</f>
        <v>0</v>
      </c>
      <c r="K46" s="16">
        <f>+'04'!F46+'03'!D46+'02'!H46+'01'!H46</f>
        <v>367400.4</v>
      </c>
      <c r="L46" s="16">
        <f>+'01'!I46</f>
        <v>112015.94967166784</v>
      </c>
      <c r="M46" s="16">
        <f>+'01'!J46</f>
        <v>-26.29</v>
      </c>
      <c r="N46" s="16">
        <f>+'02'!I46</f>
        <v>4720.22</v>
      </c>
      <c r="O46" s="16">
        <f>+'02'!J46</f>
        <v>124749.92</v>
      </c>
      <c r="P46" s="16">
        <f>+'03'!E46</f>
        <v>185134.39</v>
      </c>
      <c r="Q46" s="108">
        <f>+'04'!G46</f>
        <v>146974.32</v>
      </c>
      <c r="R46" s="16">
        <f t="shared" si="1"/>
        <v>940968.90967166796</v>
      </c>
      <c r="S46" s="16">
        <f>+'01'!L46</f>
        <v>0</v>
      </c>
      <c r="T46" s="16">
        <f>+'04'!I46</f>
        <v>35814.22</v>
      </c>
      <c r="U46" s="16">
        <f>+'04'!J46+'03'!G46+'02'!L46+'01'!M46</f>
        <v>2761108.23</v>
      </c>
      <c r="V46" s="16">
        <f>+'01'!N46</f>
        <v>67927.606093206414</v>
      </c>
      <c r="W46" s="16">
        <f>+'01'!O46</f>
        <v>-217.91</v>
      </c>
      <c r="X46" s="16">
        <f>+'02'!M46</f>
        <v>-1032.56</v>
      </c>
      <c r="Y46" s="16">
        <f>+'02'!N46</f>
        <v>61931.13</v>
      </c>
      <c r="Z46" s="16">
        <f>+'04'!K46</f>
        <v>-99798.1</v>
      </c>
      <c r="AA46" s="16">
        <f t="shared" si="2"/>
        <v>2789918.396093206</v>
      </c>
      <c r="AB46" s="16">
        <f>+'01'!Q46</f>
        <v>0</v>
      </c>
      <c r="AC46" s="16">
        <f>+'04'!M46+'03'!H46+'02'!P46+'01'!R46</f>
        <v>131575.04999999999</v>
      </c>
      <c r="AD46" s="16">
        <f>+'01'!S46</f>
        <v>8330.7353758243225</v>
      </c>
      <c r="AE46" s="16">
        <f>+'02'!Q46</f>
        <v>1330.84</v>
      </c>
      <c r="AF46" s="16">
        <f>+'02'!R46</f>
        <v>3540.31</v>
      </c>
      <c r="AG46" s="16">
        <f>+'04'!N46</f>
        <v>-5116.4799999999996</v>
      </c>
      <c r="AH46" s="16">
        <f t="shared" si="3"/>
        <v>139660.4553758243</v>
      </c>
      <c r="AI46" s="16">
        <f>+'04'!P46+'03'!I46+'02'!T46+'01'!U46</f>
        <v>422625.49</v>
      </c>
      <c r="AJ46" s="16">
        <f>+'01'!V46</f>
        <v>-12762.754185302067</v>
      </c>
      <c r="AK46" s="16">
        <f>+'01'!W46</f>
        <v>-66.97</v>
      </c>
      <c r="AL46" s="16">
        <f>+'02'!U46</f>
        <v>-2013.12</v>
      </c>
      <c r="AM46" s="16">
        <f>+'02'!V46</f>
        <v>-21259.119999999999</v>
      </c>
      <c r="AN46" s="16">
        <f>+'04'!Q46</f>
        <v>-2342.14</v>
      </c>
      <c r="AO46" s="16">
        <f t="shared" si="4"/>
        <v>384181.38581469795</v>
      </c>
      <c r="AP46" s="16">
        <f>+'01'!Y46</f>
        <v>0</v>
      </c>
      <c r="AQ46" s="16">
        <f>+'04'!S46+'03'!J46+'02'!X46+'01'!Z46</f>
        <v>93.97</v>
      </c>
      <c r="AR46" s="16">
        <f>+'04'!T46+'03'!K46+'02'!Y46+'01'!AA46</f>
        <v>45955.58</v>
      </c>
      <c r="AS46" s="16">
        <f>+'04'!U46+'03'!L46+'02'!Z46+'01'!AB46</f>
        <v>19695.240000000002</v>
      </c>
      <c r="AT46" s="16">
        <f>+'04'!V46+'03'!M46+'02'!AA46+'01'!AC46</f>
        <v>290585.12</v>
      </c>
      <c r="AU46" s="16">
        <f>+'01'!AD46</f>
        <v>-30.97</v>
      </c>
      <c r="AV46" s="16">
        <f t="shared" si="5"/>
        <v>290554.15000000002</v>
      </c>
      <c r="AW46" s="16">
        <f>+'01'!AF46</f>
        <v>0</v>
      </c>
      <c r="AX46" s="16">
        <f>+'04'!W46+'03'!N46+'02'!AB46+'01'!AG46</f>
        <v>63362.159999999996</v>
      </c>
      <c r="AY46" s="16">
        <f>+'04'!X46+'03'!O46+'02'!AC46+'01'!AH46</f>
        <v>60233.299999999996</v>
      </c>
      <c r="AZ46" s="16">
        <f>+'01'!AI46</f>
        <v>1576.3954100254853</v>
      </c>
      <c r="BA46" s="16">
        <f t="shared" si="6"/>
        <v>61809.695410025481</v>
      </c>
      <c r="BB46" s="16">
        <f>+'01'!AK46</f>
        <v>12.81458997451468</v>
      </c>
      <c r="BC46" s="16">
        <f>+'04'!Y46+'03'!P46+'02'!AD46+'01'!AL46</f>
        <v>0</v>
      </c>
      <c r="BD46" s="16">
        <f>+'02'!AE46</f>
        <v>0</v>
      </c>
      <c r="BE46" s="16">
        <f t="shared" si="7"/>
        <v>0</v>
      </c>
      <c r="BF46" s="16">
        <f>+'02'!AF46</f>
        <v>0</v>
      </c>
      <c r="BG46" s="16">
        <f>+'04'!Z46+'03'!Q46+'02'!AH46+'01'!AM46</f>
        <v>2878746.12</v>
      </c>
      <c r="BH46" s="16">
        <f t="shared" si="8"/>
        <v>23115878.698361229</v>
      </c>
    </row>
    <row r="47" spans="1:60" ht="14.45" customHeight="1" x14ac:dyDescent="0.2">
      <c r="A47" s="44">
        <v>42</v>
      </c>
      <c r="B47" s="45" t="s">
        <v>54</v>
      </c>
      <c r="C47" s="16">
        <f>+'01'!C47+'02'!D47+'03'!C47+'04'!C47</f>
        <v>18325281.949999999</v>
      </c>
      <c r="D47" s="16">
        <f>+'01'!D47</f>
        <v>516222.02450797358</v>
      </c>
      <c r="E47" s="16">
        <f>+'01'!E47</f>
        <v>-1466.89</v>
      </c>
      <c r="F47" s="16">
        <f>+'02'!E47</f>
        <v>119244.89</v>
      </c>
      <c r="G47" s="16">
        <f>+'02'!F47</f>
        <v>336710.8</v>
      </c>
      <c r="H47" s="16">
        <f>+'04'!D47</f>
        <v>-730729.95</v>
      </c>
      <c r="I47" s="16">
        <f t="shared" si="0"/>
        <v>18565262.824507974</v>
      </c>
      <c r="J47" s="16">
        <f>+'01'!G47</f>
        <v>0</v>
      </c>
      <c r="K47" s="16">
        <f>+'04'!F47+'03'!D47+'02'!H47+'01'!H47</f>
        <v>441056</v>
      </c>
      <c r="L47" s="16">
        <f>+'01'!I47</f>
        <v>133349.70788186911</v>
      </c>
      <c r="M47" s="16">
        <f>+'01'!J47</f>
        <v>-31.59</v>
      </c>
      <c r="N47" s="16">
        <f>+'02'!I47</f>
        <v>5628.75</v>
      </c>
      <c r="O47" s="16">
        <f>+'02'!J47</f>
        <v>150402.95000000001</v>
      </c>
      <c r="P47" s="16">
        <f>+'03'!E47</f>
        <v>222993.35</v>
      </c>
      <c r="Q47" s="108">
        <f>+'04'!G47</f>
        <v>176500.32</v>
      </c>
      <c r="R47" s="16">
        <f t="shared" si="1"/>
        <v>1129899.4878818691</v>
      </c>
      <c r="S47" s="16">
        <f>+'01'!L47</f>
        <v>0</v>
      </c>
      <c r="T47" s="16">
        <f>+'04'!I47</f>
        <v>43011.519999999997</v>
      </c>
      <c r="U47" s="16">
        <f>+'04'!J47+'03'!G47+'02'!L47+'01'!M47</f>
        <v>3315282.3200000003</v>
      </c>
      <c r="V47" s="16">
        <f>+'01'!N47</f>
        <v>81007.026485808703</v>
      </c>
      <c r="W47" s="16">
        <f>+'01'!O47</f>
        <v>-261.89</v>
      </c>
      <c r="X47" s="16">
        <f>+'02'!M47</f>
        <v>-1231.3</v>
      </c>
      <c r="Y47" s="16">
        <f>+'02'!N47</f>
        <v>74649.38</v>
      </c>
      <c r="Z47" s="16">
        <f>+'04'!K47</f>
        <v>-119931.44</v>
      </c>
      <c r="AA47" s="16">
        <f t="shared" si="2"/>
        <v>3349514.096485809</v>
      </c>
      <c r="AB47" s="16">
        <f>+'01'!Q47</f>
        <v>0</v>
      </c>
      <c r="AC47" s="16">
        <f>+'04'!M47+'03'!H47+'02'!P47+'01'!R47</f>
        <v>114370.64</v>
      </c>
      <c r="AD47" s="16">
        <f>+'01'!S47</f>
        <v>7218.1064964409543</v>
      </c>
      <c r="AE47" s="16">
        <f>+'02'!Q47</f>
        <v>1153.0899999999999</v>
      </c>
      <c r="AF47" s="16">
        <f>+'02'!R47</f>
        <v>3096.94</v>
      </c>
      <c r="AG47" s="16">
        <f>+'04'!N47</f>
        <v>-4475.71</v>
      </c>
      <c r="AH47" s="16">
        <f t="shared" si="3"/>
        <v>121363.06649644095</v>
      </c>
      <c r="AI47" s="16">
        <f>+'04'!P47+'03'!I47+'02'!T47+'01'!U47</f>
        <v>506984.66000000003</v>
      </c>
      <c r="AJ47" s="16">
        <f>+'01'!V47</f>
        <v>-15220.214957995262</v>
      </c>
      <c r="AK47" s="16">
        <f>+'01'!W47</f>
        <v>-80.489999999999995</v>
      </c>
      <c r="AL47" s="16">
        <f>+'02'!U47</f>
        <v>-2400.59</v>
      </c>
      <c r="AM47" s="16">
        <f>+'02'!V47</f>
        <v>-25624.92</v>
      </c>
      <c r="AN47" s="16">
        <f>+'04'!Q47</f>
        <v>-2814.65</v>
      </c>
      <c r="AO47" s="16">
        <f t="shared" si="4"/>
        <v>460843.79504200473</v>
      </c>
      <c r="AP47" s="16">
        <f>+'01'!Y47</f>
        <v>0</v>
      </c>
      <c r="AQ47" s="16">
        <f>+'04'!S47+'03'!J47+'02'!X47+'01'!Z47</f>
        <v>112.62</v>
      </c>
      <c r="AR47" s="16">
        <f>+'04'!T47+'03'!K47+'02'!Y47+'01'!AA47</f>
        <v>41578.86</v>
      </c>
      <c r="AS47" s="16">
        <f>+'04'!U47+'03'!L47+'02'!Z47+'01'!AB47</f>
        <v>17819.52</v>
      </c>
      <c r="AT47" s="16">
        <f>+'04'!V47+'03'!M47+'02'!AA47+'01'!AC47</f>
        <v>348680.33</v>
      </c>
      <c r="AU47" s="16">
        <f>+'01'!AD47</f>
        <v>-37.22</v>
      </c>
      <c r="AV47" s="16">
        <f t="shared" si="5"/>
        <v>348643.11000000004</v>
      </c>
      <c r="AW47" s="16">
        <f>+'01'!AF47</f>
        <v>0</v>
      </c>
      <c r="AX47" s="16">
        <f>+'04'!W47+'03'!N47+'02'!AB47+'01'!AG47</f>
        <v>76064.87000000001</v>
      </c>
      <c r="AY47" s="16">
        <f>+'04'!X47+'03'!O47+'02'!AC47+'01'!AH47</f>
        <v>72216.84</v>
      </c>
      <c r="AZ47" s="16">
        <f>+'01'!AI47</f>
        <v>1877.1803446083882</v>
      </c>
      <c r="BA47" s="16">
        <f t="shared" si="6"/>
        <v>74094.020344608391</v>
      </c>
      <c r="BB47" s="16">
        <f>+'01'!AK47</f>
        <v>15.25965539161197</v>
      </c>
      <c r="BC47" s="16">
        <f>+'04'!Y47+'03'!P47+'02'!AD47+'01'!AL47</f>
        <v>0</v>
      </c>
      <c r="BD47" s="16">
        <f>+'02'!AE47</f>
        <v>0</v>
      </c>
      <c r="BE47" s="16">
        <f t="shared" si="7"/>
        <v>0</v>
      </c>
      <c r="BF47" s="16">
        <f>+'02'!AF47</f>
        <v>0</v>
      </c>
      <c r="BG47" s="16">
        <f>+'04'!Z47+'03'!Q47+'02'!AH47+'01'!AM47</f>
        <v>2189905.56</v>
      </c>
      <c r="BH47" s="16">
        <f t="shared" si="8"/>
        <v>26418128.610414091</v>
      </c>
    </row>
    <row r="48" spans="1:60" ht="14.45" customHeight="1" x14ac:dyDescent="0.2">
      <c r="A48" s="44">
        <v>43</v>
      </c>
      <c r="B48" s="45" t="s">
        <v>55</v>
      </c>
      <c r="C48" s="16">
        <f>+'01'!C48+'02'!D48+'03'!C48+'04'!C48</f>
        <v>15759826.429999998</v>
      </c>
      <c r="D48" s="16">
        <f>+'01'!D48</f>
        <v>445448.5784352778</v>
      </c>
      <c r="E48" s="16">
        <f>+'01'!E48</f>
        <v>-1235.47</v>
      </c>
      <c r="F48" s="16">
        <f>+'02'!E48</f>
        <v>102916.63</v>
      </c>
      <c r="G48" s="16">
        <f>+'02'!F48</f>
        <v>289111.49</v>
      </c>
      <c r="H48" s="16">
        <f>+'04'!D48</f>
        <v>-627046.62</v>
      </c>
      <c r="I48" s="16">
        <f t="shared" si="0"/>
        <v>15969021.038435277</v>
      </c>
      <c r="J48" s="16">
        <f>+'01'!G48</f>
        <v>0</v>
      </c>
      <c r="K48" s="16">
        <f>+'04'!F48+'03'!D48+'02'!H48+'01'!H48</f>
        <v>379243.16000000003</v>
      </c>
      <c r="L48" s="16">
        <f>+'01'!I48</f>
        <v>115695.85988290263</v>
      </c>
      <c r="M48" s="16">
        <f>+'01'!J48</f>
        <v>-26.61</v>
      </c>
      <c r="N48" s="16">
        <f>+'02'!I48</f>
        <v>4858</v>
      </c>
      <c r="O48" s="16">
        <f>+'02'!J48</f>
        <v>129147.11</v>
      </c>
      <c r="P48" s="16">
        <f>+'03'!E48</f>
        <v>191441.84</v>
      </c>
      <c r="Q48" s="108">
        <f>+'04'!G48</f>
        <v>151434.91</v>
      </c>
      <c r="R48" s="16">
        <f t="shared" si="1"/>
        <v>971794.26988290274</v>
      </c>
      <c r="S48" s="16">
        <f>+'01'!L48</f>
        <v>0</v>
      </c>
      <c r="T48" s="16">
        <f>+'04'!I48</f>
        <v>36903.74</v>
      </c>
      <c r="U48" s="16">
        <f>+'04'!J48+'03'!G48+'02'!L48+'01'!M48</f>
        <v>2851085.09</v>
      </c>
      <c r="V48" s="16">
        <f>+'01'!N48</f>
        <v>69901.056286324761</v>
      </c>
      <c r="W48" s="16">
        <f>+'01'!O48</f>
        <v>-220.58</v>
      </c>
      <c r="X48" s="16">
        <f>+'02'!M48</f>
        <v>-1062.69</v>
      </c>
      <c r="Y48" s="16">
        <f>+'02'!N48</f>
        <v>64096.53</v>
      </c>
      <c r="Z48" s="16">
        <f>+'04'!K48</f>
        <v>-102914.36</v>
      </c>
      <c r="AA48" s="16">
        <f t="shared" si="2"/>
        <v>2880885.0462863245</v>
      </c>
      <c r="AB48" s="16">
        <f>+'01'!Q48</f>
        <v>0</v>
      </c>
      <c r="AC48" s="16">
        <f>+'04'!M48+'03'!H48+'02'!P48+'01'!R48</f>
        <v>274693.55</v>
      </c>
      <c r="AD48" s="16">
        <f>+'01'!S48</f>
        <v>16712.77641367988</v>
      </c>
      <c r="AE48" s="16">
        <f>+'02'!Q48</f>
        <v>2669.87</v>
      </c>
      <c r="AF48" s="16">
        <f>+'02'!R48</f>
        <v>7960.8</v>
      </c>
      <c r="AG48" s="16">
        <f>+'04'!N48</f>
        <v>-11504.99</v>
      </c>
      <c r="AH48" s="16">
        <f t="shared" si="3"/>
        <v>290532.00641367986</v>
      </c>
      <c r="AI48" s="16">
        <f>+'04'!P48+'03'!I48+'02'!T48+'01'!U48</f>
        <v>436243.68</v>
      </c>
      <c r="AJ48" s="16">
        <f>+'01'!V48</f>
        <v>-13133.54098554859</v>
      </c>
      <c r="AK48" s="16">
        <f>+'01'!W48</f>
        <v>-67.790000000000006</v>
      </c>
      <c r="AL48" s="16">
        <f>+'02'!U48</f>
        <v>-2071.87</v>
      </c>
      <c r="AM48" s="16">
        <f>+'02'!V48</f>
        <v>-22002.44</v>
      </c>
      <c r="AN48" s="16">
        <f>+'04'!Q48</f>
        <v>-2415.2800000000002</v>
      </c>
      <c r="AO48" s="16">
        <f t="shared" si="4"/>
        <v>396552.75901445141</v>
      </c>
      <c r="AP48" s="16">
        <f>+'01'!Y48</f>
        <v>0</v>
      </c>
      <c r="AQ48" s="16">
        <f>+'04'!S48+'03'!J48+'02'!X48+'01'!Z48</f>
        <v>97</v>
      </c>
      <c r="AR48" s="16">
        <f>+'04'!T48+'03'!K48+'02'!Y48+'01'!AA48</f>
        <v>96782.020000000019</v>
      </c>
      <c r="AS48" s="16">
        <f>+'04'!U48+'03'!L48+'02'!Z48+'01'!AB48</f>
        <v>41478.009999999995</v>
      </c>
      <c r="AT48" s="16">
        <f>+'04'!V48+'03'!M48+'02'!AA48+'01'!AC48</f>
        <v>299952.26</v>
      </c>
      <c r="AU48" s="16">
        <f>+'01'!AD48</f>
        <v>-31.35</v>
      </c>
      <c r="AV48" s="16">
        <f t="shared" si="5"/>
        <v>299920.91000000003</v>
      </c>
      <c r="AW48" s="16">
        <f>+'01'!AF48</f>
        <v>0</v>
      </c>
      <c r="AX48" s="16">
        <f>+'04'!W48+'03'!N48+'02'!AB48+'01'!AG48</f>
        <v>65404.55999999999</v>
      </c>
      <c r="AY48" s="16">
        <f>+'04'!X48+'03'!O48+'02'!AC48+'01'!AH48</f>
        <v>62174.36</v>
      </c>
      <c r="AZ48" s="16">
        <f>+'01'!AI48</f>
        <v>1627.1825664532603</v>
      </c>
      <c r="BA48" s="16">
        <f t="shared" si="6"/>
        <v>63801.542566453259</v>
      </c>
      <c r="BB48" s="16">
        <f>+'01'!AK48</f>
        <v>13.227433546739865</v>
      </c>
      <c r="BC48" s="16">
        <f>+'04'!Y48+'03'!P48+'02'!AD48+'01'!AL48</f>
        <v>254648</v>
      </c>
      <c r="BD48" s="16">
        <f>+'02'!AE48</f>
        <v>0</v>
      </c>
      <c r="BE48" s="16">
        <f t="shared" si="7"/>
        <v>254648</v>
      </c>
      <c r="BF48" s="16">
        <f>+'02'!AF48</f>
        <v>0</v>
      </c>
      <c r="BG48" s="16">
        <f>+'04'!Z48+'03'!Q48+'02'!AH48+'01'!AM48</f>
        <v>2751794.7600000002</v>
      </c>
      <c r="BH48" s="16">
        <f t="shared" si="8"/>
        <v>24119628.890032634</v>
      </c>
    </row>
    <row r="49" spans="1:60" ht="14.45" customHeight="1" x14ac:dyDescent="0.2">
      <c r="A49" s="44">
        <v>44</v>
      </c>
      <c r="B49" s="45" t="s">
        <v>56</v>
      </c>
      <c r="C49" s="16">
        <f>+'01'!C49+'02'!D49+'03'!C49+'04'!C49</f>
        <v>16587116.919999998</v>
      </c>
      <c r="D49" s="16">
        <f>+'01'!D49</f>
        <v>470078.41085890558</v>
      </c>
      <c r="E49" s="16">
        <f>+'01'!E49</f>
        <v>-1269.1500000000001</v>
      </c>
      <c r="F49" s="16">
        <f>+'02'!E49</f>
        <v>108630.04</v>
      </c>
      <c r="G49" s="16">
        <f>+'02'!F49</f>
        <v>303936.92</v>
      </c>
      <c r="H49" s="16">
        <f>+'04'!D49</f>
        <v>-658394.96</v>
      </c>
      <c r="I49" s="16">
        <f t="shared" si="0"/>
        <v>16810098.180858906</v>
      </c>
      <c r="J49" s="16">
        <f>+'01'!G49</f>
        <v>0</v>
      </c>
      <c r="K49" s="16">
        <f>+'04'!F49+'03'!D49+'02'!H49+'01'!H49</f>
        <v>399057.53</v>
      </c>
      <c r="L49" s="16">
        <f>+'01'!I49</f>
        <v>122810.5034087641</v>
      </c>
      <c r="M49" s="16">
        <f>+'01'!J49</f>
        <v>-27.33</v>
      </c>
      <c r="N49" s="16">
        <f>+'02'!I49</f>
        <v>5127.6899999999996</v>
      </c>
      <c r="O49" s="16">
        <f>+'02'!J49</f>
        <v>135782.22</v>
      </c>
      <c r="P49" s="16">
        <f>+'03'!E49</f>
        <v>201200.08</v>
      </c>
      <c r="Q49" s="108">
        <f>+'04'!G49</f>
        <v>158959.85999999999</v>
      </c>
      <c r="R49" s="16">
        <f t="shared" si="1"/>
        <v>1022910.553408764</v>
      </c>
      <c r="S49" s="16">
        <f>+'01'!L49</f>
        <v>0</v>
      </c>
      <c r="T49" s="16">
        <f>+'04'!I49</f>
        <v>38738.449999999997</v>
      </c>
      <c r="U49" s="16">
        <f>+'04'!J49+'03'!G49+'02'!L49+'01'!M49</f>
        <v>3000664.3599999994</v>
      </c>
      <c r="V49" s="16">
        <f>+'01'!N49</f>
        <v>73766.039554684001</v>
      </c>
      <c r="W49" s="16">
        <f>+'01'!O49</f>
        <v>-226.59</v>
      </c>
      <c r="X49" s="16">
        <f>+'02'!M49</f>
        <v>-1121.69</v>
      </c>
      <c r="Y49" s="16">
        <f>+'02'!N49</f>
        <v>67383.360000000001</v>
      </c>
      <c r="Z49" s="16">
        <f>+'04'!K49</f>
        <v>-108059.42</v>
      </c>
      <c r="AA49" s="16">
        <f t="shared" si="2"/>
        <v>3032406.0595546835</v>
      </c>
      <c r="AB49" s="16">
        <f>+'01'!Q49</f>
        <v>0</v>
      </c>
      <c r="AC49" s="16">
        <f>+'04'!M49+'03'!H49+'02'!P49+'01'!R49</f>
        <v>415315.99</v>
      </c>
      <c r="AD49" s="16">
        <f>+'01'!S49</f>
        <v>15981.247678613663</v>
      </c>
      <c r="AE49" s="16">
        <f>+'02'!Q49</f>
        <v>2553.0100000000002</v>
      </c>
      <c r="AF49" s="16">
        <f>+'02'!R49</f>
        <v>19819.97</v>
      </c>
      <c r="AG49" s="16">
        <f>+'04'!N49</f>
        <v>-28643.93</v>
      </c>
      <c r="AH49" s="16">
        <f t="shared" si="3"/>
        <v>425026.28767861362</v>
      </c>
      <c r="AI49" s="16">
        <f>+'04'!P49+'03'!I49+'02'!T49+'01'!U49</f>
        <v>459353.58999999997</v>
      </c>
      <c r="AJ49" s="16">
        <f>+'01'!V49</f>
        <v>-13859.723376205629</v>
      </c>
      <c r="AK49" s="16">
        <f>+'01'!W49</f>
        <v>-69.64</v>
      </c>
      <c r="AL49" s="16">
        <f>+'02'!U49</f>
        <v>-2186.89</v>
      </c>
      <c r="AM49" s="16">
        <f>+'02'!V49</f>
        <v>-23130.71</v>
      </c>
      <c r="AN49" s="16">
        <f>+'04'!Q49</f>
        <v>-2536.0300000000002</v>
      </c>
      <c r="AO49" s="16">
        <f t="shared" si="4"/>
        <v>417570.59662379423</v>
      </c>
      <c r="AP49" s="16">
        <f>+'01'!Y49</f>
        <v>0</v>
      </c>
      <c r="AQ49" s="16">
        <f>+'04'!S49+'03'!J49+'02'!X49+'01'!Z49</f>
        <v>102.21</v>
      </c>
      <c r="AR49" s="16">
        <f>+'04'!T49+'03'!K49+'02'!Y49+'01'!AA49</f>
        <v>152267.58000000002</v>
      </c>
      <c r="AS49" s="16">
        <f>+'04'!U49+'03'!L49+'02'!Z49+'01'!AB49</f>
        <v>65257.539999999994</v>
      </c>
      <c r="AT49" s="16">
        <f>+'04'!V49+'03'!M49+'02'!AA49+'01'!AC49</f>
        <v>315765.55</v>
      </c>
      <c r="AU49" s="16">
        <f>+'01'!AD49</f>
        <v>-32.200000000000003</v>
      </c>
      <c r="AV49" s="16">
        <f t="shared" si="5"/>
        <v>315733.34999999998</v>
      </c>
      <c r="AW49" s="16">
        <f>+'01'!AF49</f>
        <v>0</v>
      </c>
      <c r="AX49" s="16">
        <f>+'04'!W49+'03'!N49+'02'!AB49+'01'!AG49</f>
        <v>68821.77</v>
      </c>
      <c r="AY49" s="16">
        <f>+'04'!X49+'03'!O49+'02'!AC49+'01'!AH49</f>
        <v>65502.89</v>
      </c>
      <c r="AZ49" s="16">
        <f>+'01'!AI49</f>
        <v>1725.5628226176818</v>
      </c>
      <c r="BA49" s="16">
        <f t="shared" si="6"/>
        <v>67228.452822617677</v>
      </c>
      <c r="BB49" s="16">
        <f>+'01'!AK49</f>
        <v>14.027177382318117</v>
      </c>
      <c r="BC49" s="16">
        <f>+'04'!Y49+'03'!P49+'02'!AD49+'01'!AL49</f>
        <v>248206</v>
      </c>
      <c r="BD49" s="16">
        <f>+'02'!AE49</f>
        <v>0</v>
      </c>
      <c r="BE49" s="16">
        <f t="shared" si="7"/>
        <v>248206</v>
      </c>
      <c r="BF49" s="16">
        <f>+'02'!AF49</f>
        <v>0</v>
      </c>
      <c r="BG49" s="16">
        <f>+'04'!Z49+'03'!Q49+'02'!AH49+'01'!AM49</f>
        <v>3467275.68</v>
      </c>
      <c r="BH49" s="16">
        <f t="shared" si="8"/>
        <v>26131656.738124762</v>
      </c>
    </row>
    <row r="50" spans="1:60" ht="14.45" customHeight="1" x14ac:dyDescent="0.2">
      <c r="A50" s="44">
        <v>45</v>
      </c>
      <c r="B50" s="45" t="s">
        <v>57</v>
      </c>
      <c r="C50" s="16">
        <f>+'01'!C50+'02'!D50+'03'!C50+'04'!C50</f>
        <v>47415824.949999996</v>
      </c>
      <c r="D50" s="16">
        <f>+'01'!D50</f>
        <v>1320994.2932499335</v>
      </c>
      <c r="E50" s="16">
        <f>+'01'!E50</f>
        <v>-2207.5700000000002</v>
      </c>
      <c r="F50" s="16">
        <f>+'02'!E50</f>
        <v>306167.19</v>
      </c>
      <c r="G50" s="16">
        <f>+'02'!F50</f>
        <v>882317.28</v>
      </c>
      <c r="H50" s="16">
        <f>+'04'!D50</f>
        <v>-1823560.71</v>
      </c>
      <c r="I50" s="16">
        <f t="shared" si="0"/>
        <v>48099535.433249928</v>
      </c>
      <c r="J50" s="16">
        <f>+'01'!G50</f>
        <v>0</v>
      </c>
      <c r="K50" s="16">
        <f>+'04'!F50+'03'!D50+'02'!H50+'01'!H50</f>
        <v>1134521.3700000001</v>
      </c>
      <c r="L50" s="16">
        <f>+'01'!I50</f>
        <v>373276.21037989814</v>
      </c>
      <c r="M50" s="16">
        <f>+'01'!J50</f>
        <v>-47.54</v>
      </c>
      <c r="N50" s="16">
        <f>+'02'!I50</f>
        <v>14452.09</v>
      </c>
      <c r="O50" s="16">
        <f>+'02'!J50</f>
        <v>395534.71</v>
      </c>
      <c r="P50" s="16">
        <f>+'03'!E50</f>
        <v>577681.13</v>
      </c>
      <c r="Q50" s="108">
        <f>+'04'!G50</f>
        <v>435278.65</v>
      </c>
      <c r="R50" s="16">
        <f t="shared" si="1"/>
        <v>2930696.6203798982</v>
      </c>
      <c r="S50" s="16">
        <f>+'01'!L50</f>
        <v>0</v>
      </c>
      <c r="T50" s="16">
        <f>+'04'!I50</f>
        <v>106177.33</v>
      </c>
      <c r="U50" s="16">
        <f>+'04'!J50+'03'!G50+'02'!L50+'01'!M50</f>
        <v>8574220.2699999996</v>
      </c>
      <c r="V50" s="16">
        <f>+'01'!N50</f>
        <v>207294.17696366931</v>
      </c>
      <c r="W50" s="16">
        <f>+'01'!O50</f>
        <v>-394.13</v>
      </c>
      <c r="X50" s="16">
        <f>+'02'!M50</f>
        <v>-3161.41</v>
      </c>
      <c r="Y50" s="16">
        <f>+'02'!N50</f>
        <v>195611.31</v>
      </c>
      <c r="Z50" s="16">
        <f>+'04'!K50</f>
        <v>-299292.87</v>
      </c>
      <c r="AA50" s="16">
        <f t="shared" si="2"/>
        <v>8674277.3469636701</v>
      </c>
      <c r="AB50" s="16">
        <f>+'01'!Q50</f>
        <v>0</v>
      </c>
      <c r="AC50" s="16">
        <f>+'04'!M50+'03'!H50+'02'!P50+'01'!R50</f>
        <v>4494389.6499999994</v>
      </c>
      <c r="AD50" s="16">
        <f>+'01'!S50</f>
        <v>168289.4298471061</v>
      </c>
      <c r="AE50" s="16">
        <f>+'02'!Q50</f>
        <v>26884.27</v>
      </c>
      <c r="AF50" s="16">
        <f>+'02'!R50</f>
        <v>218384.34</v>
      </c>
      <c r="AG50" s="16">
        <f>+'04'!N50</f>
        <v>-315610.13</v>
      </c>
      <c r="AH50" s="16">
        <f t="shared" si="3"/>
        <v>4592337.5598471053</v>
      </c>
      <c r="AI50" s="16">
        <f>+'04'!P50+'03'!I50+'02'!T50+'01'!U50</f>
        <v>1312308.02</v>
      </c>
      <c r="AJ50" s="16">
        <f>+'01'!V50</f>
        <v>-38948.003275746443</v>
      </c>
      <c r="AK50" s="16">
        <f>+'01'!W50</f>
        <v>-121.13</v>
      </c>
      <c r="AL50" s="16">
        <f>+'02'!U50</f>
        <v>-6163.63</v>
      </c>
      <c r="AM50" s="16">
        <f>+'02'!V50</f>
        <v>-67147.55</v>
      </c>
      <c r="AN50" s="16">
        <f>+'04'!Q50</f>
        <v>-7024.05</v>
      </c>
      <c r="AO50" s="16">
        <f t="shared" si="4"/>
        <v>1192903.6567242537</v>
      </c>
      <c r="AP50" s="16">
        <f>+'01'!Y50</f>
        <v>0</v>
      </c>
      <c r="AQ50" s="16">
        <f>+'04'!S50+'03'!J50+'02'!X50+'01'!Z50</f>
        <v>293.49</v>
      </c>
      <c r="AR50" s="16">
        <f>+'04'!T50+'03'!K50+'02'!Y50+'01'!AA50</f>
        <v>1583138.08</v>
      </c>
      <c r="AS50" s="16">
        <f>+'04'!U50+'03'!L50+'02'!Z50+'01'!AB50</f>
        <v>678487.76</v>
      </c>
      <c r="AT50" s="16">
        <f>+'04'!V50+'03'!M50+'02'!AA50+'01'!AC50</f>
        <v>900641.66</v>
      </c>
      <c r="AU50" s="16">
        <f>+'01'!AD50</f>
        <v>-56.01</v>
      </c>
      <c r="AV50" s="16">
        <f t="shared" si="5"/>
        <v>900585.65</v>
      </c>
      <c r="AW50" s="16">
        <f>+'01'!AF50</f>
        <v>0</v>
      </c>
      <c r="AX50" s="16">
        <f>+'04'!W50+'03'!N50+'02'!AB50+'01'!AG50</f>
        <v>195660.39</v>
      </c>
      <c r="AY50" s="16">
        <f>+'04'!X50+'03'!O50+'02'!AC50+'01'!AH50</f>
        <v>187852.78</v>
      </c>
      <c r="AZ50" s="16">
        <f>+'01'!AI50</f>
        <v>5179.1683856943027</v>
      </c>
      <c r="BA50" s="16">
        <f t="shared" si="6"/>
        <v>193031.9483856943</v>
      </c>
      <c r="BB50" s="16">
        <f>+'01'!AK50</f>
        <v>42.101614305697815</v>
      </c>
      <c r="BC50" s="16">
        <f>+'04'!Y50+'03'!P50+'02'!AD50+'01'!AL50</f>
        <v>2273882</v>
      </c>
      <c r="BD50" s="16">
        <f>+'02'!AE50</f>
        <v>0</v>
      </c>
      <c r="BE50" s="16">
        <f t="shared" si="7"/>
        <v>2273882</v>
      </c>
      <c r="BF50" s="16">
        <f>+'02'!AF50</f>
        <v>0</v>
      </c>
      <c r="BG50" s="16">
        <f>+'04'!Z50+'03'!Q50+'02'!AH50+'01'!AM50</f>
        <v>18581538.120000001</v>
      </c>
      <c r="BH50" s="16">
        <f t="shared" si="8"/>
        <v>90002587.48716487</v>
      </c>
    </row>
    <row r="51" spans="1:60" ht="14.45" customHeight="1" x14ac:dyDescent="0.2">
      <c r="A51" s="44">
        <v>46</v>
      </c>
      <c r="B51" s="45" t="s">
        <v>58</v>
      </c>
      <c r="C51" s="16">
        <f>+'01'!C51+'02'!D51+'03'!C51+'04'!C51</f>
        <v>17856788.140000001</v>
      </c>
      <c r="D51" s="16">
        <f>+'01'!D51</f>
        <v>506714.84975104476</v>
      </c>
      <c r="E51" s="16">
        <f>+'01'!E51</f>
        <v>-1429.39</v>
      </c>
      <c r="F51" s="16">
        <f>+'02'!E51</f>
        <v>117055.72</v>
      </c>
      <c r="G51" s="16">
        <f>+'02'!F51</f>
        <v>326735.37</v>
      </c>
      <c r="H51" s="16">
        <f>+'04'!D51</f>
        <v>-711449.88</v>
      </c>
      <c r="I51" s="16">
        <f t="shared" si="0"/>
        <v>18094414.809751045</v>
      </c>
      <c r="J51" s="16">
        <f>+'01'!G51</f>
        <v>0</v>
      </c>
      <c r="K51" s="16">
        <f>+'04'!F51+'03'!D51+'02'!H51+'01'!H51</f>
        <v>429871.24</v>
      </c>
      <c r="L51" s="16">
        <f>+'01'!I51</f>
        <v>131111.08728802553</v>
      </c>
      <c r="M51" s="16">
        <f>+'01'!J51</f>
        <v>-30.78</v>
      </c>
      <c r="N51" s="16">
        <f>+'02'!I51</f>
        <v>5525.41</v>
      </c>
      <c r="O51" s="16">
        <f>+'02'!J51</f>
        <v>145910.26999999999</v>
      </c>
      <c r="P51" s="16">
        <f>+'03'!E51</f>
        <v>216559.57</v>
      </c>
      <c r="Q51" s="108">
        <f>+'04'!G51</f>
        <v>171977.99</v>
      </c>
      <c r="R51" s="16">
        <f t="shared" si="1"/>
        <v>1100924.7872880255</v>
      </c>
      <c r="S51" s="16">
        <f>+'01'!L51</f>
        <v>0</v>
      </c>
      <c r="T51" s="16">
        <f>+'04'!I51</f>
        <v>41906.769999999997</v>
      </c>
      <c r="U51" s="16">
        <f>+'04'!J51+'03'!G51+'02'!L51+'01'!M51</f>
        <v>3230507.5199999996</v>
      </c>
      <c r="V51" s="16">
        <f>+'01'!N51</f>
        <v>79515.133616507359</v>
      </c>
      <c r="W51" s="16">
        <f>+'01'!O51</f>
        <v>-255.2</v>
      </c>
      <c r="X51" s="16">
        <f>+'02'!M51</f>
        <v>-1208.69</v>
      </c>
      <c r="Y51" s="16">
        <f>+'02'!N51</f>
        <v>72437.81</v>
      </c>
      <c r="Z51" s="16">
        <f>+'04'!K51</f>
        <v>-116767.09</v>
      </c>
      <c r="AA51" s="16">
        <f t="shared" si="2"/>
        <v>3264229.4836165071</v>
      </c>
      <c r="AB51" s="16">
        <f>+'01'!Q51</f>
        <v>0</v>
      </c>
      <c r="AC51" s="16">
        <f>+'04'!M51+'03'!H51+'02'!P51+'01'!R51</f>
        <v>0</v>
      </c>
      <c r="AD51" s="16">
        <f>+'01'!S51</f>
        <v>0</v>
      </c>
      <c r="AE51" s="16">
        <f>+'02'!Q51</f>
        <v>0</v>
      </c>
      <c r="AF51" s="16">
        <f>+'02'!R51</f>
        <v>0</v>
      </c>
      <c r="AG51" s="16">
        <f>+'04'!N51</f>
        <v>0</v>
      </c>
      <c r="AH51" s="16">
        <f t="shared" si="3"/>
        <v>0</v>
      </c>
      <c r="AI51" s="16">
        <f>+'04'!P51+'03'!I51+'02'!T51+'01'!U51</f>
        <v>494503.98</v>
      </c>
      <c r="AJ51" s="16">
        <f>+'01'!V51</f>
        <v>-14939.906802639816</v>
      </c>
      <c r="AK51" s="16">
        <f>+'01'!W51</f>
        <v>-78.430000000000007</v>
      </c>
      <c r="AL51" s="16">
        <f>+'02'!U51</f>
        <v>-2356.52</v>
      </c>
      <c r="AM51" s="16">
        <f>+'02'!V51</f>
        <v>-24865.75</v>
      </c>
      <c r="AN51" s="16">
        <f>+'04'!Q51</f>
        <v>-2740.39</v>
      </c>
      <c r="AO51" s="16">
        <f t="shared" si="4"/>
        <v>449522.98319736012</v>
      </c>
      <c r="AP51" s="16">
        <f>+'01'!Y51</f>
        <v>0</v>
      </c>
      <c r="AQ51" s="16">
        <f>+'04'!S51+'03'!J51+'02'!X51+'01'!Z51</f>
        <v>109.96000000000001</v>
      </c>
      <c r="AR51" s="16">
        <f>+'04'!T51+'03'!K51+'02'!Y51+'01'!AA51</f>
        <v>256461.8</v>
      </c>
      <c r="AS51" s="16">
        <f>+'04'!U51+'03'!L51+'02'!Z51+'01'!AB51</f>
        <v>109912.20999999999</v>
      </c>
      <c r="AT51" s="16">
        <f>+'04'!V51+'03'!M51+'02'!AA51+'01'!AC51</f>
        <v>340002.16000000003</v>
      </c>
      <c r="AU51" s="16">
        <f>+'01'!AD51</f>
        <v>-36.270000000000003</v>
      </c>
      <c r="AV51" s="16">
        <f t="shared" si="5"/>
        <v>339965.89</v>
      </c>
      <c r="AW51" s="16">
        <f>+'01'!AF51</f>
        <v>0</v>
      </c>
      <c r="AX51" s="16">
        <f>+'04'!W51+'03'!N51+'02'!AB51+'01'!AG51</f>
        <v>74135.91</v>
      </c>
      <c r="AY51" s="16">
        <f>+'04'!X51+'03'!O51+'02'!AC51+'01'!AH51</f>
        <v>70479.37</v>
      </c>
      <c r="AZ51" s="16">
        <f>+'01'!AI51</f>
        <v>1845.1506786170651</v>
      </c>
      <c r="BA51" s="16">
        <f t="shared" si="6"/>
        <v>72324.52067861706</v>
      </c>
      <c r="BB51" s="16">
        <f>+'01'!AK51</f>
        <v>14.999321382935127</v>
      </c>
      <c r="BC51" s="16">
        <f>+'04'!Y51+'03'!P51+'02'!AD51+'01'!AL51</f>
        <v>0</v>
      </c>
      <c r="BD51" s="16">
        <f>+'02'!AE51</f>
        <v>0</v>
      </c>
      <c r="BE51" s="16">
        <f t="shared" si="7"/>
        <v>0</v>
      </c>
      <c r="BF51" s="16">
        <f>+'02'!AF51</f>
        <v>0</v>
      </c>
      <c r="BG51" s="16">
        <f>+'04'!Z51+'03'!Q51+'02'!AH51+'01'!AM51</f>
        <v>12470665.32</v>
      </c>
      <c r="BH51" s="16">
        <f t="shared" si="8"/>
        <v>36274589.443852946</v>
      </c>
    </row>
    <row r="52" spans="1:60" ht="14.45" customHeight="1" x14ac:dyDescent="0.2">
      <c r="A52" s="44">
        <v>47</v>
      </c>
      <c r="B52" s="45" t="s">
        <v>59</v>
      </c>
      <c r="C52" s="16">
        <f>+'01'!C52+'02'!D52+'03'!C52+'04'!C52</f>
        <v>15992389.5</v>
      </c>
      <c r="D52" s="16">
        <f>+'01'!D52</f>
        <v>454782.51303874812</v>
      </c>
      <c r="E52" s="16">
        <f>+'01'!E52</f>
        <v>-1274.24</v>
      </c>
      <c r="F52" s="16">
        <f>+'02'!E52</f>
        <v>105064.61</v>
      </c>
      <c r="G52" s="16">
        <f>+'02'!F52</f>
        <v>292281.98</v>
      </c>
      <c r="H52" s="16">
        <f>+'04'!D52</f>
        <v>-636751.73</v>
      </c>
      <c r="I52" s="16">
        <f t="shared" si="0"/>
        <v>16206492.633038748</v>
      </c>
      <c r="J52" s="16">
        <f>+'01'!G52</f>
        <v>0</v>
      </c>
      <c r="K52" s="16">
        <f>+'04'!F52+'03'!D52+'02'!H52+'01'!H52</f>
        <v>384989.51</v>
      </c>
      <c r="L52" s="16">
        <f>+'01'!I52</f>
        <v>117853.11497907477</v>
      </c>
      <c r="M52" s="16">
        <f>+'01'!J52</f>
        <v>-27.44</v>
      </c>
      <c r="N52" s="16">
        <f>+'02'!I52</f>
        <v>4959.3900000000003</v>
      </c>
      <c r="O52" s="16">
        <f>+'02'!J52</f>
        <v>130519.4</v>
      </c>
      <c r="P52" s="16">
        <f>+'03'!E52</f>
        <v>193747.43</v>
      </c>
      <c r="Q52" s="108">
        <f>+'04'!G52</f>
        <v>153939.54</v>
      </c>
      <c r="R52" s="16">
        <f t="shared" si="1"/>
        <v>985980.94497907488</v>
      </c>
      <c r="S52" s="16">
        <f>+'01'!L52</f>
        <v>0</v>
      </c>
      <c r="T52" s="16">
        <f>+'04'!I52</f>
        <v>37510.879999999997</v>
      </c>
      <c r="U52" s="16">
        <f>+'04'!J52+'03'!G52+'02'!L52+'01'!M52</f>
        <v>2893195.76</v>
      </c>
      <c r="V52" s="16">
        <f>+'01'!N52</f>
        <v>71365.763818632797</v>
      </c>
      <c r="W52" s="16">
        <f>+'01'!O52</f>
        <v>-227.5</v>
      </c>
      <c r="X52" s="16">
        <f>+'02'!M52</f>
        <v>-1084.8699999999999</v>
      </c>
      <c r="Y52" s="16">
        <f>+'02'!N52</f>
        <v>64799.43</v>
      </c>
      <c r="Z52" s="16">
        <f>+'04'!K52</f>
        <v>-104507.22</v>
      </c>
      <c r="AA52" s="16">
        <f t="shared" si="2"/>
        <v>2923541.3638186324</v>
      </c>
      <c r="AB52" s="16">
        <f>+'01'!Q52</f>
        <v>0</v>
      </c>
      <c r="AC52" s="16">
        <f>+'04'!M52+'03'!H52+'02'!P52+'01'!R52</f>
        <v>498459.61</v>
      </c>
      <c r="AD52" s="16">
        <f>+'01'!S52</f>
        <v>32028.889410190477</v>
      </c>
      <c r="AE52" s="16">
        <f>+'02'!Q52</f>
        <v>5116.62</v>
      </c>
      <c r="AF52" s="16">
        <f>+'02'!R52</f>
        <v>13019.33</v>
      </c>
      <c r="AG52" s="16">
        <f>+'04'!N52</f>
        <v>-18815.599999999999</v>
      </c>
      <c r="AH52" s="16">
        <f t="shared" si="3"/>
        <v>529808.84941019048</v>
      </c>
      <c r="AI52" s="16">
        <f>+'04'!P52+'03'!I52+'02'!T52+'01'!U52</f>
        <v>443009.35</v>
      </c>
      <c r="AJ52" s="16">
        <f>+'01'!V52</f>
        <v>-13408.741353460236</v>
      </c>
      <c r="AK52" s="16">
        <f>+'01'!W52</f>
        <v>-69.92</v>
      </c>
      <c r="AL52" s="16">
        <f>+'02'!U52</f>
        <v>-2115.12</v>
      </c>
      <c r="AM52" s="16">
        <f>+'02'!V52</f>
        <v>-22243.72</v>
      </c>
      <c r="AN52" s="16">
        <f>+'04'!Q52</f>
        <v>-2452.66</v>
      </c>
      <c r="AO52" s="16">
        <f t="shared" si="4"/>
        <v>402719.18864653975</v>
      </c>
      <c r="AP52" s="16">
        <f>+'01'!Y52</f>
        <v>0</v>
      </c>
      <c r="AQ52" s="16">
        <f>+'04'!S52+'03'!J52+'02'!X52+'01'!Z52</f>
        <v>98.56</v>
      </c>
      <c r="AR52" s="16">
        <f>+'04'!T52+'03'!K52+'02'!Y52+'01'!AA52</f>
        <v>156961.98000000001</v>
      </c>
      <c r="AS52" s="16">
        <f>+'04'!U52+'03'!L52+'02'!Z52+'01'!AB52</f>
        <v>67269.41</v>
      </c>
      <c r="AT52" s="16">
        <f>+'04'!V52+'03'!M52+'02'!AA52+'01'!AC52</f>
        <v>304563.04000000004</v>
      </c>
      <c r="AU52" s="16">
        <f>+'01'!AD52</f>
        <v>-32.33</v>
      </c>
      <c r="AV52" s="16">
        <f t="shared" si="5"/>
        <v>304530.71000000002</v>
      </c>
      <c r="AW52" s="16">
        <f>+'01'!AF52</f>
        <v>0</v>
      </c>
      <c r="AX52" s="16">
        <f>+'04'!W52+'03'!N52+'02'!AB52+'01'!AG52</f>
        <v>66395.59</v>
      </c>
      <c r="AY52" s="16">
        <f>+'04'!X52+'03'!O52+'02'!AC52+'01'!AH52</f>
        <v>63154.729999999996</v>
      </c>
      <c r="AZ52" s="16">
        <f>+'01'!AI52</f>
        <v>1658.1508421065346</v>
      </c>
      <c r="BA52" s="16">
        <f t="shared" si="6"/>
        <v>64812.880842106533</v>
      </c>
      <c r="BB52" s="16">
        <f>+'01'!AK52</f>
        <v>13.47915789346564</v>
      </c>
      <c r="BC52" s="16">
        <f>+'04'!Y52+'03'!P52+'02'!AD52+'01'!AL52</f>
        <v>0</v>
      </c>
      <c r="BD52" s="16">
        <f>+'02'!AE52</f>
        <v>0</v>
      </c>
      <c r="BE52" s="16">
        <f t="shared" si="7"/>
        <v>0</v>
      </c>
      <c r="BF52" s="16">
        <f>+'02'!AF52</f>
        <v>0</v>
      </c>
      <c r="BG52" s="16">
        <f>+'04'!Z52+'03'!Q52+'02'!AH52+'01'!AM52</f>
        <v>4628856.72</v>
      </c>
      <c r="BH52" s="16">
        <f t="shared" si="8"/>
        <v>26374993.189893186</v>
      </c>
    </row>
    <row r="53" spans="1:60" ht="14.45" customHeight="1" x14ac:dyDescent="0.2">
      <c r="A53" s="44">
        <v>48</v>
      </c>
      <c r="B53" s="45" t="s">
        <v>60</v>
      </c>
      <c r="C53" s="16">
        <f>+'01'!C53+'02'!D53+'03'!C53+'04'!C53</f>
        <v>46699178.019999996</v>
      </c>
      <c r="D53" s="16">
        <f>+'01'!D53</f>
        <v>1315129.8374344925</v>
      </c>
      <c r="E53" s="16">
        <f>+'01'!E53</f>
        <v>-3110.34</v>
      </c>
      <c r="F53" s="16">
        <f>+'02'!E53</f>
        <v>304203.82</v>
      </c>
      <c r="G53" s="16">
        <f>+'02'!F53</f>
        <v>860429.6</v>
      </c>
      <c r="H53" s="16">
        <f>+'04'!D53</f>
        <v>-1834715.94</v>
      </c>
      <c r="I53" s="16">
        <f t="shared" si="0"/>
        <v>47341114.997434489</v>
      </c>
      <c r="J53" s="16">
        <f>+'01'!G53</f>
        <v>0</v>
      </c>
      <c r="K53" s="16">
        <f>+'04'!F53+'03'!D53+'02'!H53+'01'!H53</f>
        <v>1121452.44</v>
      </c>
      <c r="L53" s="16">
        <f>+'01'!I53</f>
        <v>352709.23993360164</v>
      </c>
      <c r="M53" s="16">
        <f>+'01'!J53</f>
        <v>-66.989999999999995</v>
      </c>
      <c r="N53" s="16">
        <f>+'02'!I53</f>
        <v>14359.41</v>
      </c>
      <c r="O53" s="16">
        <f>+'02'!J53</f>
        <v>384845.87</v>
      </c>
      <c r="P53" s="16">
        <f>+'03'!E53</f>
        <v>567461.02</v>
      </c>
      <c r="Q53" s="108">
        <f>+'04'!G53</f>
        <v>441305.4</v>
      </c>
      <c r="R53" s="16">
        <f t="shared" si="1"/>
        <v>2882066.3899336015</v>
      </c>
      <c r="S53" s="16">
        <f>+'01'!L53</f>
        <v>0</v>
      </c>
      <c r="T53" s="16">
        <f>+'04'!I53</f>
        <v>107579.21</v>
      </c>
      <c r="U53" s="16">
        <f>+'04'!J53+'03'!G53+'02'!L53+'01'!M53</f>
        <v>8446913.1699999999</v>
      </c>
      <c r="V53" s="16">
        <f>+'01'!N53</f>
        <v>206373.90989831294</v>
      </c>
      <c r="W53" s="16">
        <f>+'01'!O53</f>
        <v>-555.30999999999995</v>
      </c>
      <c r="X53" s="16">
        <f>+'02'!M53</f>
        <v>-3141.14</v>
      </c>
      <c r="Y53" s="16">
        <f>+'02'!N53</f>
        <v>190758.77</v>
      </c>
      <c r="Z53" s="16">
        <f>+'04'!K53</f>
        <v>-301123.73</v>
      </c>
      <c r="AA53" s="16">
        <f t="shared" si="2"/>
        <v>8539225.6698983107</v>
      </c>
      <c r="AB53" s="16">
        <f>+'01'!Q53</f>
        <v>0</v>
      </c>
      <c r="AC53" s="16">
        <f>+'04'!M53+'03'!H53+'02'!P53+'01'!R53</f>
        <v>1980437.3599999999</v>
      </c>
      <c r="AD53" s="16">
        <f>+'01'!S53</f>
        <v>89736.977947436855</v>
      </c>
      <c r="AE53" s="16">
        <f>+'02'!Q53</f>
        <v>14335.5</v>
      </c>
      <c r="AF53" s="16">
        <f>+'02'!R53</f>
        <v>83171.64</v>
      </c>
      <c r="AG53" s="16">
        <f>+'04'!N53</f>
        <v>-120200.06</v>
      </c>
      <c r="AH53" s="16">
        <f t="shared" si="3"/>
        <v>2047481.4179474367</v>
      </c>
      <c r="AI53" s="16">
        <f>+'04'!P53+'03'!I53+'02'!T53+'01'!U53</f>
        <v>1292881.24</v>
      </c>
      <c r="AJ53" s="16">
        <f>+'01'!V53</f>
        <v>-38775.096514924393</v>
      </c>
      <c r="AK53" s="16">
        <f>+'01'!W53</f>
        <v>-170.67</v>
      </c>
      <c r="AL53" s="16">
        <f>+'02'!U53</f>
        <v>-6124.1</v>
      </c>
      <c r="AM53" s="16">
        <f>+'02'!V53</f>
        <v>-65481.82</v>
      </c>
      <c r="AN53" s="16">
        <f>+'04'!Q53</f>
        <v>-7067.02</v>
      </c>
      <c r="AO53" s="16">
        <f t="shared" si="4"/>
        <v>1175262.5334850755</v>
      </c>
      <c r="AP53" s="16">
        <f>+'01'!Y53</f>
        <v>0</v>
      </c>
      <c r="AQ53" s="16">
        <f>+'04'!S53+'03'!J53+'02'!X53+'01'!Z53</f>
        <v>288.13</v>
      </c>
      <c r="AR53" s="16">
        <f>+'04'!T53+'03'!K53+'02'!Y53+'01'!AA53</f>
        <v>801646.09000000008</v>
      </c>
      <c r="AS53" s="16">
        <f>+'04'!U53+'03'!L53+'02'!Z53+'01'!AB53</f>
        <v>343562.61000000004</v>
      </c>
      <c r="AT53" s="16">
        <f>+'04'!V53+'03'!M53+'02'!AA53+'01'!AC53</f>
        <v>888291.96</v>
      </c>
      <c r="AU53" s="16">
        <f>+'01'!AD53</f>
        <v>-78.92</v>
      </c>
      <c r="AV53" s="16">
        <f t="shared" si="5"/>
        <v>888213.03999999992</v>
      </c>
      <c r="AW53" s="16">
        <f>+'01'!AF53</f>
        <v>0</v>
      </c>
      <c r="AX53" s="16">
        <f>+'04'!W53+'03'!N53+'02'!AB53+'01'!AG53</f>
        <v>193406.51</v>
      </c>
      <c r="AY53" s="16">
        <f>+'04'!X53+'03'!O53+'02'!AC53+'01'!AH53</f>
        <v>184587.06</v>
      </c>
      <c r="AZ53" s="16">
        <f>+'01'!AI53</f>
        <v>4934.527031366526</v>
      </c>
      <c r="BA53" s="16">
        <f t="shared" si="6"/>
        <v>189521.58703136654</v>
      </c>
      <c r="BB53" s="16">
        <f>+'01'!AK53</f>
        <v>40.112968633474388</v>
      </c>
      <c r="BC53" s="16">
        <f>+'04'!Y53+'03'!P53+'02'!AD53+'01'!AL53</f>
        <v>0</v>
      </c>
      <c r="BD53" s="16">
        <f>+'02'!AE53</f>
        <v>0</v>
      </c>
      <c r="BE53" s="16">
        <f t="shared" si="7"/>
        <v>0</v>
      </c>
      <c r="BF53" s="16">
        <f>+'02'!AF53</f>
        <v>0</v>
      </c>
      <c r="BG53" s="16">
        <f>+'04'!Z53+'03'!Q53+'02'!AH53+'01'!AM53</f>
        <v>13489104.24</v>
      </c>
      <c r="BH53" s="16">
        <f t="shared" si="8"/>
        <v>77998512.538698897</v>
      </c>
    </row>
    <row r="54" spans="1:60" ht="14.45" customHeight="1" x14ac:dyDescent="0.2">
      <c r="A54" s="44">
        <v>49</v>
      </c>
      <c r="B54" s="45" t="s">
        <v>61</v>
      </c>
      <c r="C54" s="16">
        <f>+'01'!C54+'02'!D54+'03'!C54+'04'!C54</f>
        <v>16039181.390000001</v>
      </c>
      <c r="D54" s="16">
        <f>+'01'!D54</f>
        <v>455430.04938647803</v>
      </c>
      <c r="E54" s="16">
        <f>+'01'!E54</f>
        <v>-1269.48</v>
      </c>
      <c r="F54" s="16">
        <f>+'02'!E54</f>
        <v>105218.56</v>
      </c>
      <c r="G54" s="16">
        <f>+'02'!F54</f>
        <v>293420.45</v>
      </c>
      <c r="H54" s="16">
        <f>+'04'!D54</f>
        <v>-638353.62</v>
      </c>
      <c r="I54" s="16">
        <f t="shared" si="0"/>
        <v>16253627.349386482</v>
      </c>
      <c r="J54" s="16">
        <f>+'01'!G54</f>
        <v>0</v>
      </c>
      <c r="K54" s="16">
        <f>+'04'!F54+'03'!D54+'02'!H54+'01'!H54</f>
        <v>386065.25</v>
      </c>
      <c r="L54" s="16">
        <f>+'01'!I54</f>
        <v>118157.24097439568</v>
      </c>
      <c r="M54" s="16">
        <f>+'01'!J54</f>
        <v>-27.34</v>
      </c>
      <c r="N54" s="16">
        <f>+'02'!I54</f>
        <v>4966.66</v>
      </c>
      <c r="O54" s="16">
        <f>+'02'!J54</f>
        <v>131041.44</v>
      </c>
      <c r="P54" s="16">
        <f>+'03'!E54</f>
        <v>194438.08</v>
      </c>
      <c r="Q54" s="108">
        <f>+'04'!G54</f>
        <v>154277.1</v>
      </c>
      <c r="R54" s="16">
        <f t="shared" si="1"/>
        <v>988918.43097439548</v>
      </c>
      <c r="S54" s="16">
        <f>+'01'!L54</f>
        <v>0</v>
      </c>
      <c r="T54" s="16">
        <f>+'04'!I54</f>
        <v>37594.129999999997</v>
      </c>
      <c r="U54" s="16">
        <f>+'04'!J54+'03'!G54+'02'!L54+'01'!M54</f>
        <v>2901642.92</v>
      </c>
      <c r="V54" s="16">
        <f>+'01'!N54</f>
        <v>71467.377061735082</v>
      </c>
      <c r="W54" s="16">
        <f>+'01'!O54</f>
        <v>-226.65</v>
      </c>
      <c r="X54" s="16">
        <f>+'02'!M54</f>
        <v>-1086.46</v>
      </c>
      <c r="Y54" s="16">
        <f>+'02'!N54</f>
        <v>65051.839999999997</v>
      </c>
      <c r="Z54" s="16">
        <f>+'04'!K54</f>
        <v>-104770.13</v>
      </c>
      <c r="AA54" s="16">
        <f t="shared" si="2"/>
        <v>2932078.8970617349</v>
      </c>
      <c r="AB54" s="16">
        <f>+'01'!Q54</f>
        <v>0</v>
      </c>
      <c r="AC54" s="16">
        <f>+'04'!M54+'03'!H54+'02'!P54+'01'!R54</f>
        <v>259282.54</v>
      </c>
      <c r="AD54" s="16">
        <f>+'01'!S54</f>
        <v>14623.590629689197</v>
      </c>
      <c r="AE54" s="16">
        <f>+'02'!Q54</f>
        <v>2336.12</v>
      </c>
      <c r="AF54" s="16">
        <f>+'02'!R54</f>
        <v>8479.33</v>
      </c>
      <c r="AG54" s="16">
        <f>+'04'!N54</f>
        <v>-12254.36</v>
      </c>
      <c r="AH54" s="16">
        <f t="shared" si="3"/>
        <v>272467.22062968923</v>
      </c>
      <c r="AI54" s="16">
        <f>+'04'!P54+'03'!I54+'02'!T54+'01'!U54</f>
        <v>444229.54</v>
      </c>
      <c r="AJ54" s="16">
        <f>+'01'!V54</f>
        <v>-13427.833220791852</v>
      </c>
      <c r="AK54" s="16">
        <f>+'01'!W54</f>
        <v>-69.66</v>
      </c>
      <c r="AL54" s="16">
        <f>+'02'!U54</f>
        <v>-2118.2199999999998</v>
      </c>
      <c r="AM54" s="16">
        <f>+'02'!V54</f>
        <v>-22330.36</v>
      </c>
      <c r="AN54" s="16">
        <f>+'04'!Q54</f>
        <v>-2458.83</v>
      </c>
      <c r="AO54" s="16">
        <f t="shared" si="4"/>
        <v>403824.6367792082</v>
      </c>
      <c r="AP54" s="16">
        <f>+'01'!Y54</f>
        <v>0</v>
      </c>
      <c r="AQ54" s="16">
        <f>+'04'!S54+'03'!J54+'02'!X54+'01'!Z54</f>
        <v>98.820000000000007</v>
      </c>
      <c r="AR54" s="16">
        <f>+'04'!T54+'03'!K54+'02'!Y54+'01'!AA54</f>
        <v>97311.48000000001</v>
      </c>
      <c r="AS54" s="16">
        <f>+'04'!U54+'03'!L54+'02'!Z54+'01'!AB54</f>
        <v>41704.909999999996</v>
      </c>
      <c r="AT54" s="16">
        <f>+'04'!V54+'03'!M54+'02'!AA54+'01'!AC54</f>
        <v>305407.19</v>
      </c>
      <c r="AU54" s="16">
        <f>+'01'!AD54</f>
        <v>-32.21</v>
      </c>
      <c r="AV54" s="16">
        <f t="shared" si="5"/>
        <v>305374.98</v>
      </c>
      <c r="AW54" s="16">
        <f>+'01'!AF54</f>
        <v>0</v>
      </c>
      <c r="AX54" s="16">
        <f>+'04'!W54+'03'!N54+'02'!AB54+'01'!AG54</f>
        <v>66581.100000000006</v>
      </c>
      <c r="AY54" s="16">
        <f>+'04'!X54+'03'!O54+'02'!AC54+'01'!AH54</f>
        <v>63327</v>
      </c>
      <c r="AZ54" s="16">
        <f>+'01'!AI54</f>
        <v>1662.1086611196888</v>
      </c>
      <c r="BA54" s="16">
        <f t="shared" si="6"/>
        <v>64989.108661119688</v>
      </c>
      <c r="BB54" s="16">
        <f>+'01'!AK54</f>
        <v>13.511338880311078</v>
      </c>
      <c r="BC54" s="16">
        <f>+'04'!Y54+'03'!P54+'02'!AD54+'01'!AL54</f>
        <v>140331</v>
      </c>
      <c r="BD54" s="16">
        <f>+'02'!AE54</f>
        <v>0</v>
      </c>
      <c r="BE54" s="16">
        <f t="shared" si="7"/>
        <v>140331</v>
      </c>
      <c r="BF54" s="16">
        <f>+'02'!AF54</f>
        <v>0</v>
      </c>
      <c r="BG54" s="16">
        <f>+'04'!Z54+'03'!Q54+'02'!AH54+'01'!AM54</f>
        <v>3447331.92</v>
      </c>
      <c r="BH54" s="16">
        <f t="shared" si="8"/>
        <v>25052247.494831514</v>
      </c>
    </row>
    <row r="55" spans="1:60" ht="14.45" customHeight="1" x14ac:dyDescent="0.2">
      <c r="A55" s="44">
        <v>50</v>
      </c>
      <c r="B55" s="45" t="s">
        <v>62</v>
      </c>
      <c r="C55" s="16">
        <f>+'01'!C55+'02'!D55+'03'!C55+'04'!C55</f>
        <v>81844657.420000002</v>
      </c>
      <c r="D55" s="16">
        <f>+'01'!D55</f>
        <v>2295998.8437013165</v>
      </c>
      <c r="E55" s="16">
        <f>+'01'!E55</f>
        <v>-4704.37</v>
      </c>
      <c r="F55" s="16">
        <f>+'02'!E55</f>
        <v>531569.97</v>
      </c>
      <c r="G55" s="16">
        <f>+'02'!F55</f>
        <v>1513930.89</v>
      </c>
      <c r="H55" s="16">
        <f>+'04'!D55</f>
        <v>-3184241.93</v>
      </c>
      <c r="I55" s="16">
        <f t="shared" si="0"/>
        <v>82997210.823701307</v>
      </c>
      <c r="J55" s="16">
        <f>+'01'!G55</f>
        <v>0</v>
      </c>
      <c r="K55" s="16">
        <f>+'04'!F55+'03'!D55+'02'!H55+'01'!H55</f>
        <v>1962254.62</v>
      </c>
      <c r="L55" s="16">
        <f>+'01'!I55</f>
        <v>630810.86279365642</v>
      </c>
      <c r="M55" s="16">
        <f>+'01'!J55</f>
        <v>-101.31</v>
      </c>
      <c r="N55" s="16">
        <f>+'02'!I55</f>
        <v>25091.83</v>
      </c>
      <c r="O55" s="16">
        <f>+'02'!J55</f>
        <v>677821.91</v>
      </c>
      <c r="P55" s="16">
        <f>+'03'!E55</f>
        <v>995247.34</v>
      </c>
      <c r="Q55" s="108">
        <f>+'04'!G55</f>
        <v>763366.46</v>
      </c>
      <c r="R55" s="16">
        <f t="shared" si="1"/>
        <v>5054491.7127936566</v>
      </c>
      <c r="S55" s="16">
        <f>+'01'!L55</f>
        <v>0</v>
      </c>
      <c r="T55" s="16">
        <f>+'04'!I55</f>
        <v>186140.78</v>
      </c>
      <c r="U55" s="16">
        <f>+'04'!J55+'03'!G55+'02'!L55+'01'!M55</f>
        <v>14802167.800000001</v>
      </c>
      <c r="V55" s="16">
        <f>+'01'!N55</f>
        <v>360294.66065569979</v>
      </c>
      <c r="W55" s="16">
        <f>+'01'!O55</f>
        <v>-839.9</v>
      </c>
      <c r="X55" s="16">
        <f>+'02'!M55</f>
        <v>-5488.87</v>
      </c>
      <c r="Y55" s="16">
        <f>+'02'!N55</f>
        <v>335641.17</v>
      </c>
      <c r="Z55" s="16">
        <f>+'04'!K55</f>
        <v>-522615.4</v>
      </c>
      <c r="AA55" s="16">
        <f t="shared" si="2"/>
        <v>14969159.4606557</v>
      </c>
      <c r="AB55" s="16">
        <f>+'01'!Q55</f>
        <v>0</v>
      </c>
      <c r="AC55" s="16">
        <f>+'04'!M55+'03'!H55+'02'!P55+'01'!R55</f>
        <v>6076710.4499999993</v>
      </c>
      <c r="AD55" s="16">
        <f>+'01'!S55</f>
        <v>277108.16678007873</v>
      </c>
      <c r="AE55" s="16">
        <f>+'02'!Q55</f>
        <v>44268.08</v>
      </c>
      <c r="AF55" s="16">
        <f>+'02'!R55</f>
        <v>253724.31</v>
      </c>
      <c r="AG55" s="16">
        <f>+'04'!N55</f>
        <v>-366683.63</v>
      </c>
      <c r="AH55" s="16">
        <f t="shared" si="3"/>
        <v>6285127.3767800778</v>
      </c>
      <c r="AI55" s="16">
        <f>+'04'!P55+'03'!I55+'02'!T55+'01'!U55</f>
        <v>2265877.0199999996</v>
      </c>
      <c r="AJ55" s="16">
        <f>+'01'!V55</f>
        <v>-67694.895384888456</v>
      </c>
      <c r="AK55" s="16">
        <f>+'01'!W55</f>
        <v>-258.14</v>
      </c>
      <c r="AL55" s="16">
        <f>+'02'!U55</f>
        <v>-10701.34</v>
      </c>
      <c r="AM55" s="16">
        <f>+'02'!V55</f>
        <v>-115215.65</v>
      </c>
      <c r="AN55" s="16">
        <f>+'04'!Q55</f>
        <v>-12265.16</v>
      </c>
      <c r="AO55" s="16">
        <f t="shared" si="4"/>
        <v>2059741.8346151111</v>
      </c>
      <c r="AP55" s="16">
        <f>+'01'!Y55</f>
        <v>0</v>
      </c>
      <c r="AQ55" s="16">
        <f>+'04'!S55+'03'!J55+'02'!X55+'01'!Z55</f>
        <v>505.86</v>
      </c>
      <c r="AR55" s="16">
        <f>+'04'!T55+'03'!K55+'02'!Y55+'01'!AA55</f>
        <v>2320827.58</v>
      </c>
      <c r="AS55" s="16">
        <f>+'04'!U55+'03'!L55+'02'!Z55+'01'!AB55</f>
        <v>994640.39</v>
      </c>
      <c r="AT55" s="16">
        <f>+'04'!V55+'03'!M55+'02'!AA55+'01'!AC55</f>
        <v>1555958.04</v>
      </c>
      <c r="AU55" s="16">
        <f>+'01'!AD55</f>
        <v>-119.36</v>
      </c>
      <c r="AV55" s="16">
        <f t="shared" si="5"/>
        <v>1555838.68</v>
      </c>
      <c r="AW55" s="16">
        <f>+'01'!AF55</f>
        <v>0</v>
      </c>
      <c r="AX55" s="16">
        <f>+'04'!W55+'03'!N55+'02'!AB55+'01'!AG55</f>
        <v>338411.91</v>
      </c>
      <c r="AY55" s="16">
        <f>+'04'!X55+'03'!O55+'02'!AC55+'01'!AH55</f>
        <v>323915.82</v>
      </c>
      <c r="AZ55" s="16">
        <f>+'01'!AI55</f>
        <v>8791.1464823528768</v>
      </c>
      <c r="BA55" s="16">
        <f t="shared" si="6"/>
        <v>332706.96648235287</v>
      </c>
      <c r="BB55" s="16">
        <f>+'01'!AK55</f>
        <v>71.463517647123794</v>
      </c>
      <c r="BC55" s="16">
        <f>+'04'!Y55+'03'!P55+'02'!AD55+'01'!AL55</f>
        <v>5446714.1899999995</v>
      </c>
      <c r="BD55" s="16">
        <f>+'02'!AE55</f>
        <v>0</v>
      </c>
      <c r="BE55" s="16">
        <f t="shared" si="7"/>
        <v>5446714.1899999995</v>
      </c>
      <c r="BF55" s="16">
        <f>+'02'!AF55</f>
        <v>0</v>
      </c>
      <c r="BG55" s="16">
        <f>+'04'!Z55+'03'!Q55+'02'!AH55+'01'!AM55</f>
        <v>25707314.160000004</v>
      </c>
      <c r="BH55" s="16">
        <f t="shared" si="8"/>
        <v>148248903.18854588</v>
      </c>
    </row>
    <row r="56" spans="1:60" ht="14.45" customHeight="1" x14ac:dyDescent="0.2">
      <c r="A56" s="44">
        <v>51</v>
      </c>
      <c r="B56" s="45" t="s">
        <v>63</v>
      </c>
      <c r="C56" s="16">
        <f>+'01'!C56+'02'!D56+'03'!C56+'04'!C56</f>
        <v>22015078.920000002</v>
      </c>
      <c r="D56" s="16">
        <f>+'01'!D56</f>
        <v>621806.04151815549</v>
      </c>
      <c r="E56" s="16">
        <f>+'01'!E56</f>
        <v>-1657.1</v>
      </c>
      <c r="F56" s="16">
        <f>+'02'!E56</f>
        <v>143707.01999999999</v>
      </c>
      <c r="G56" s="16">
        <f>+'02'!F56</f>
        <v>404272.73</v>
      </c>
      <c r="H56" s="16">
        <f>+'04'!D56</f>
        <v>-872989.91</v>
      </c>
      <c r="I56" s="16">
        <f t="shared" si="0"/>
        <v>22310217.701518156</v>
      </c>
      <c r="J56" s="16">
        <f>+'01'!G56</f>
        <v>0</v>
      </c>
      <c r="K56" s="16">
        <f>+'04'!F56+'03'!D56+'02'!H56+'01'!H56</f>
        <v>529484.14</v>
      </c>
      <c r="L56" s="16">
        <f>+'01'!I56</f>
        <v>162899.74954695575</v>
      </c>
      <c r="M56" s="16">
        <f>+'01'!J56</f>
        <v>-35.69</v>
      </c>
      <c r="N56" s="16">
        <f>+'02'!I56</f>
        <v>6783.44</v>
      </c>
      <c r="O56" s="16">
        <f>+'02'!J56</f>
        <v>180649.54</v>
      </c>
      <c r="P56" s="16">
        <f>+'03'!E56</f>
        <v>267419.55</v>
      </c>
      <c r="Q56" s="108">
        <f>+'04'!G56</f>
        <v>210613.89</v>
      </c>
      <c r="R56" s="16">
        <f t="shared" si="1"/>
        <v>1357814.6195469559</v>
      </c>
      <c r="S56" s="16">
        <f>+'01'!L56</f>
        <v>0</v>
      </c>
      <c r="T56" s="16">
        <f>+'04'!I56</f>
        <v>51329.65</v>
      </c>
      <c r="U56" s="16">
        <f>+'04'!J56+'03'!G56+'02'!L56+'01'!M56</f>
        <v>3982542.18</v>
      </c>
      <c r="V56" s="16">
        <f>+'01'!N56</f>
        <v>97575.570361041537</v>
      </c>
      <c r="W56" s="16">
        <f>+'01'!O56</f>
        <v>-295.85000000000002</v>
      </c>
      <c r="X56" s="16">
        <f>+'02'!M56</f>
        <v>-1483.89</v>
      </c>
      <c r="Y56" s="16">
        <f>+'02'!N56</f>
        <v>89627.98</v>
      </c>
      <c r="Z56" s="16">
        <f>+'04'!K56</f>
        <v>-143279.93</v>
      </c>
      <c r="AA56" s="16">
        <f t="shared" si="2"/>
        <v>4024686.0603610412</v>
      </c>
      <c r="AB56" s="16">
        <f>+'01'!Q56</f>
        <v>0</v>
      </c>
      <c r="AC56" s="16">
        <f>+'04'!M56+'03'!H56+'02'!P56+'01'!R56</f>
        <v>722937.32</v>
      </c>
      <c r="AD56" s="16">
        <f>+'01'!S56</f>
        <v>20579.501875529499</v>
      </c>
      <c r="AE56" s="16">
        <f>+'02'!Q56</f>
        <v>3287.58</v>
      </c>
      <c r="AF56" s="16">
        <f>+'02'!R56</f>
        <v>40567.61</v>
      </c>
      <c r="AG56" s="16">
        <f>+'04'!N56</f>
        <v>-58628.51</v>
      </c>
      <c r="AH56" s="16">
        <f t="shared" si="3"/>
        <v>728743.50187552941</v>
      </c>
      <c r="AI56" s="16">
        <f>+'04'!P56+'03'!I56+'02'!T56+'01'!U56</f>
        <v>609440.51</v>
      </c>
      <c r="AJ56" s="16">
        <f>+'01'!V56</f>
        <v>-18333.238732126723</v>
      </c>
      <c r="AK56" s="16">
        <f>+'01'!W56</f>
        <v>-90.93</v>
      </c>
      <c r="AL56" s="16">
        <f>+'02'!U56</f>
        <v>-2893.05</v>
      </c>
      <c r="AM56" s="16">
        <f>+'02'!V56</f>
        <v>-30766.62</v>
      </c>
      <c r="AN56" s="16">
        <f>+'04'!Q56</f>
        <v>-3362.61</v>
      </c>
      <c r="AO56" s="16">
        <f t="shared" si="4"/>
        <v>553994.06126787316</v>
      </c>
      <c r="AP56" s="16">
        <f>+'01'!Y56</f>
        <v>0</v>
      </c>
      <c r="AQ56" s="16">
        <f>+'04'!S56+'03'!J56+'02'!X56+'01'!Z56</f>
        <v>135.57</v>
      </c>
      <c r="AR56" s="16">
        <f>+'04'!T56+'03'!K56+'02'!Y56+'01'!AA56</f>
        <v>286851.79000000004</v>
      </c>
      <c r="AS56" s="16">
        <f>+'04'!U56+'03'!L56+'02'!Z56+'01'!AB56</f>
        <v>122936.48000000001</v>
      </c>
      <c r="AT56" s="16">
        <f>+'04'!V56+'03'!M56+'02'!AA56+'01'!AC56</f>
        <v>418951.67000000004</v>
      </c>
      <c r="AU56" s="16">
        <f>+'01'!AD56</f>
        <v>-42.05</v>
      </c>
      <c r="AV56" s="16">
        <f t="shared" si="5"/>
        <v>418909.62000000005</v>
      </c>
      <c r="AW56" s="16">
        <f>+'01'!AF56</f>
        <v>0</v>
      </c>
      <c r="AX56" s="16">
        <f>+'04'!W56+'03'!N56+'02'!AB56+'01'!AG56</f>
        <v>91315.22</v>
      </c>
      <c r="AY56" s="16">
        <f>+'04'!X56+'03'!O56+'02'!AC56+'01'!AH56</f>
        <v>86900.74</v>
      </c>
      <c r="AZ56" s="16">
        <f>+'01'!AI56</f>
        <v>2287.8024208571524</v>
      </c>
      <c r="BA56" s="16">
        <f t="shared" si="6"/>
        <v>89188.542420857164</v>
      </c>
      <c r="BB56" s="16">
        <f>+'01'!AK56</f>
        <v>18.597579142847724</v>
      </c>
      <c r="BC56" s="16">
        <f>+'04'!Y56+'03'!P56+'02'!AD56+'01'!AL56</f>
        <v>0</v>
      </c>
      <c r="BD56" s="16">
        <f>+'02'!AE56</f>
        <v>0</v>
      </c>
      <c r="BE56" s="16">
        <f t="shared" si="7"/>
        <v>0</v>
      </c>
      <c r="BF56" s="16">
        <f>+'02'!AF56</f>
        <v>0</v>
      </c>
      <c r="BG56" s="16">
        <f>+'04'!Z56+'03'!Q56+'02'!AH56+'01'!AM56</f>
        <v>5908732.5600000005</v>
      </c>
      <c r="BH56" s="16">
        <f t="shared" si="8"/>
        <v>35944873.974569559</v>
      </c>
    </row>
    <row r="57" spans="1:60" ht="14.45" customHeight="1" x14ac:dyDescent="0.2">
      <c r="A57" s="44">
        <v>52</v>
      </c>
      <c r="B57" s="45" t="s">
        <v>64</v>
      </c>
      <c r="C57" s="16">
        <f>+'01'!C57+'02'!D57+'03'!C57+'04'!C57</f>
        <v>48500376.200000003</v>
      </c>
      <c r="D57" s="16">
        <f>+'01'!D57</f>
        <v>1349434.8723801943</v>
      </c>
      <c r="E57" s="16">
        <f>+'01'!E57</f>
        <v>-3287.73</v>
      </c>
      <c r="F57" s="16">
        <f>+'02'!E57</f>
        <v>312075.21000000002</v>
      </c>
      <c r="G57" s="16">
        <f>+'02'!F57</f>
        <v>899496.1</v>
      </c>
      <c r="H57" s="16">
        <f>+'04'!D57</f>
        <v>-1910660.95</v>
      </c>
      <c r="I57" s="16">
        <f t="shared" si="0"/>
        <v>49147433.702380203</v>
      </c>
      <c r="J57" s="16">
        <f>+'01'!G57</f>
        <v>0</v>
      </c>
      <c r="K57" s="16">
        <f>+'04'!F57+'03'!D57+'02'!H57+'01'!H57</f>
        <v>1164530.98</v>
      </c>
      <c r="L57" s="16">
        <f>+'01'!I57</f>
        <v>359914.84257309115</v>
      </c>
      <c r="M57" s="16">
        <f>+'01'!J57</f>
        <v>-70.81</v>
      </c>
      <c r="N57" s="16">
        <f>+'02'!I57</f>
        <v>14730.96</v>
      </c>
      <c r="O57" s="16">
        <f>+'02'!J57</f>
        <v>402433.61</v>
      </c>
      <c r="P57" s="16">
        <f>+'03'!E57</f>
        <v>592689.43999999994</v>
      </c>
      <c r="Q57" s="108">
        <f>+'04'!G57</f>
        <v>459147.09</v>
      </c>
      <c r="R57" s="16">
        <f t="shared" si="1"/>
        <v>2993376.1125730909</v>
      </c>
      <c r="S57" s="16">
        <f>+'01'!L57</f>
        <v>0</v>
      </c>
      <c r="T57" s="16">
        <f>+'04'!I57</f>
        <v>111937.13</v>
      </c>
      <c r="U57" s="16">
        <f>+'04'!J57+'03'!G57+'02'!L57+'01'!M57</f>
        <v>8772937.8300000019</v>
      </c>
      <c r="V57" s="16">
        <f>+'01'!N57</f>
        <v>211757.15343018618</v>
      </c>
      <c r="W57" s="16">
        <f>+'01'!O57</f>
        <v>-586.98</v>
      </c>
      <c r="X57" s="16">
        <f>+'02'!M57</f>
        <v>-3222.42</v>
      </c>
      <c r="Y57" s="16">
        <f>+'02'!N57</f>
        <v>199419.89</v>
      </c>
      <c r="Z57" s="16">
        <f>+'04'!K57</f>
        <v>-313588.24</v>
      </c>
      <c r="AA57" s="16">
        <f t="shared" si="2"/>
        <v>8866717.2334301881</v>
      </c>
      <c r="AB57" s="16">
        <f>+'01'!Q57</f>
        <v>0</v>
      </c>
      <c r="AC57" s="16">
        <f>+'04'!M57+'03'!H57+'02'!P57+'01'!R57</f>
        <v>2513743.4500000002</v>
      </c>
      <c r="AD57" s="16">
        <f>+'01'!S57</f>
        <v>90442.198445926217</v>
      </c>
      <c r="AE57" s="16">
        <f>+'02'!Q57</f>
        <v>14448.16</v>
      </c>
      <c r="AF57" s="16">
        <f>+'02'!R57</f>
        <v>125230.91</v>
      </c>
      <c r="AG57" s="16">
        <f>+'04'!N57</f>
        <v>-180984.33</v>
      </c>
      <c r="AH57" s="16">
        <f t="shared" si="3"/>
        <v>2562880.3884459268</v>
      </c>
      <c r="AI57" s="16">
        <f>+'04'!P57+'03'!I57+'02'!T57+'01'!U57</f>
        <v>1340521.83</v>
      </c>
      <c r="AJ57" s="16">
        <f>+'01'!V57</f>
        <v>-39786.541167083073</v>
      </c>
      <c r="AK57" s="16">
        <f>+'01'!W57</f>
        <v>-180.4</v>
      </c>
      <c r="AL57" s="16">
        <f>+'02'!U57</f>
        <v>-6282.57</v>
      </c>
      <c r="AM57" s="16">
        <f>+'02'!V57</f>
        <v>-68454.92</v>
      </c>
      <c r="AN57" s="16">
        <f>+'04'!Q57</f>
        <v>-7359.54</v>
      </c>
      <c r="AO57" s="16">
        <f t="shared" si="4"/>
        <v>1218457.8588329172</v>
      </c>
      <c r="AP57" s="16">
        <f>+'01'!Y57</f>
        <v>0</v>
      </c>
      <c r="AQ57" s="16">
        <f>+'04'!S57+'03'!J57+'02'!X57+'01'!Z57</f>
        <v>298.16999999999996</v>
      </c>
      <c r="AR57" s="16">
        <f>+'04'!T57+'03'!K57+'02'!Y57+'01'!AA57</f>
        <v>865955.70000000007</v>
      </c>
      <c r="AS57" s="16">
        <f>+'04'!U57+'03'!L57+'02'!Z57+'01'!AB57</f>
        <v>371123.86</v>
      </c>
      <c r="AT57" s="16">
        <f>+'04'!V57+'03'!M57+'02'!AA57+'01'!AC57</f>
        <v>921525.65999999992</v>
      </c>
      <c r="AU57" s="16">
        <f>+'01'!AD57</f>
        <v>-83.42</v>
      </c>
      <c r="AV57" s="16">
        <f t="shared" si="5"/>
        <v>921442.23999999987</v>
      </c>
      <c r="AW57" s="16">
        <f>+'01'!AF57</f>
        <v>0</v>
      </c>
      <c r="AX57" s="16">
        <f>+'04'!W57+'03'!N57+'02'!AB57+'01'!AG57</f>
        <v>200835.89</v>
      </c>
      <c r="AY57" s="16">
        <f>+'04'!X57+'03'!O57+'02'!AC57+'01'!AH57</f>
        <v>191170.97</v>
      </c>
      <c r="AZ57" s="16">
        <f>+'01'!AI57</f>
        <v>5039.8707524250322</v>
      </c>
      <c r="BA57" s="16">
        <f t="shared" si="6"/>
        <v>196210.84075242502</v>
      </c>
      <c r="BB57" s="16">
        <f>+'01'!AK57</f>
        <v>40.969247574968001</v>
      </c>
      <c r="BC57" s="16">
        <f>+'04'!Y57+'03'!P57+'02'!AD57+'01'!AL57</f>
        <v>4322333</v>
      </c>
      <c r="BD57" s="16">
        <f>+'02'!AE57</f>
        <v>0</v>
      </c>
      <c r="BE57" s="16">
        <f t="shared" si="7"/>
        <v>4322333</v>
      </c>
      <c r="BF57" s="16">
        <f>+'02'!AF57</f>
        <v>0</v>
      </c>
      <c r="BG57" s="16">
        <f>+'04'!Z57+'03'!Q57+'02'!AH57+'01'!AM57</f>
        <v>11581727.040000001</v>
      </c>
      <c r="BH57" s="16">
        <f t="shared" si="8"/>
        <v>83360770.135662347</v>
      </c>
    </row>
    <row r="58" spans="1:60" ht="14.45" customHeight="1" x14ac:dyDescent="0.2">
      <c r="A58" s="44">
        <v>53</v>
      </c>
      <c r="B58" s="45" t="s">
        <v>65</v>
      </c>
      <c r="C58" s="16">
        <f>+'01'!C58+'02'!D58+'03'!C58+'04'!C58</f>
        <v>15456460.489999998</v>
      </c>
      <c r="D58" s="16">
        <f>+'01'!D58</f>
        <v>437568.37506109651</v>
      </c>
      <c r="E58" s="16">
        <f>+'01'!E58</f>
        <v>-1186</v>
      </c>
      <c r="F58" s="16">
        <f>+'02'!E58</f>
        <v>101114.26</v>
      </c>
      <c r="G58" s="16">
        <f>+'02'!F58</f>
        <v>283380.34000000003</v>
      </c>
      <c r="H58" s="16">
        <f>+'04'!D58</f>
        <v>-613738.51</v>
      </c>
      <c r="I58" s="16">
        <f t="shared" si="0"/>
        <v>15663598.955061095</v>
      </c>
      <c r="J58" s="16">
        <f>+'01'!G58</f>
        <v>0</v>
      </c>
      <c r="K58" s="16">
        <f>+'04'!F58+'03'!D58+'02'!H58+'01'!H58</f>
        <v>371857.73</v>
      </c>
      <c r="L58" s="16">
        <f>+'01'!I58</f>
        <v>114221.37284149276</v>
      </c>
      <c r="M58" s="16">
        <f>+'01'!J58</f>
        <v>-25.54</v>
      </c>
      <c r="N58" s="16">
        <f>+'02'!I58</f>
        <v>4772.92</v>
      </c>
      <c r="O58" s="16">
        <f>+'02'!J58</f>
        <v>126600.64</v>
      </c>
      <c r="P58" s="16">
        <f>+'03'!E58</f>
        <v>187582.82</v>
      </c>
      <c r="Q58" s="108">
        <f>+'04'!G58</f>
        <v>148171.01999999999</v>
      </c>
      <c r="R58" s="16">
        <f t="shared" si="1"/>
        <v>953180.96284149284</v>
      </c>
      <c r="S58" s="16">
        <f>+'01'!L58</f>
        <v>0</v>
      </c>
      <c r="T58" s="16">
        <f>+'04'!I58</f>
        <v>36109.360000000001</v>
      </c>
      <c r="U58" s="16">
        <f>+'04'!J58+'03'!G58+'02'!L58+'01'!M58</f>
        <v>2796135.61</v>
      </c>
      <c r="V58" s="16">
        <f>+'01'!N58</f>
        <v>68664.472388041278</v>
      </c>
      <c r="W58" s="16">
        <f>+'01'!O58</f>
        <v>-211.74</v>
      </c>
      <c r="X58" s="16">
        <f>+'02'!M58</f>
        <v>-1044.08</v>
      </c>
      <c r="Y58" s="16">
        <f>+'02'!N58</f>
        <v>62825.919999999998</v>
      </c>
      <c r="Z58" s="16">
        <f>+'04'!K58</f>
        <v>-100730.16</v>
      </c>
      <c r="AA58" s="16">
        <f t="shared" si="2"/>
        <v>2825640.0223880406</v>
      </c>
      <c r="AB58" s="16">
        <f>+'01'!Q58</f>
        <v>0</v>
      </c>
      <c r="AC58" s="16">
        <f>+'04'!M58+'03'!H58+'02'!P58+'01'!R58</f>
        <v>0</v>
      </c>
      <c r="AD58" s="16">
        <f>+'01'!S58</f>
        <v>0</v>
      </c>
      <c r="AE58" s="16">
        <f>+'02'!Q58</f>
        <v>0</v>
      </c>
      <c r="AF58" s="16">
        <f>+'02'!R58</f>
        <v>0</v>
      </c>
      <c r="AG58" s="16">
        <f>+'04'!N58</f>
        <v>0</v>
      </c>
      <c r="AH58" s="16">
        <f t="shared" si="3"/>
        <v>0</v>
      </c>
      <c r="AI58" s="16">
        <f>+'04'!P58+'03'!I58+'02'!T58+'01'!U58</f>
        <v>427975.91</v>
      </c>
      <c r="AJ58" s="16">
        <f>+'01'!V58</f>
        <v>-12901.202217395343</v>
      </c>
      <c r="AK58" s="16">
        <f>+'01'!W58</f>
        <v>-65.08</v>
      </c>
      <c r="AL58" s="16">
        <f>+'02'!U58</f>
        <v>-2035.59</v>
      </c>
      <c r="AM58" s="16">
        <f>+'02'!V58</f>
        <v>-21566.27</v>
      </c>
      <c r="AN58" s="16">
        <f>+'04'!Q58</f>
        <v>-2364.02</v>
      </c>
      <c r="AO58" s="16">
        <f t="shared" si="4"/>
        <v>389043.74778260454</v>
      </c>
      <c r="AP58" s="16">
        <f>+'01'!Y58</f>
        <v>0</v>
      </c>
      <c r="AQ58" s="16">
        <f>+'04'!S58+'03'!J58+'02'!X58+'01'!Z58</f>
        <v>95.199999999999989</v>
      </c>
      <c r="AR58" s="16">
        <f>+'04'!T58+'03'!K58+'02'!Y58+'01'!AA58</f>
        <v>180398.62</v>
      </c>
      <c r="AS58" s="16">
        <f>+'04'!U58+'03'!L58+'02'!Z58+'01'!AB58</f>
        <v>77313.709999999992</v>
      </c>
      <c r="AT58" s="16">
        <f>+'04'!V58+'03'!M58+'02'!AA58+'01'!AC58</f>
        <v>294212.90000000002</v>
      </c>
      <c r="AU58" s="16">
        <f>+'01'!AD58</f>
        <v>-30.09</v>
      </c>
      <c r="AV58" s="16">
        <f t="shared" si="5"/>
        <v>294182.81</v>
      </c>
      <c r="AW58" s="16">
        <f>+'01'!AF58</f>
        <v>0</v>
      </c>
      <c r="AX58" s="16">
        <f>+'04'!W58+'03'!N58+'02'!AB58+'01'!AG58</f>
        <v>64130.87</v>
      </c>
      <c r="AY58" s="16">
        <f>+'04'!X58+'03'!O58+'02'!AC58+'01'!AH58</f>
        <v>61021.11</v>
      </c>
      <c r="AZ58" s="16">
        <f>+'01'!AI58</f>
        <v>1605.1020439372173</v>
      </c>
      <c r="BA58" s="16">
        <f t="shared" si="6"/>
        <v>62626.212043937216</v>
      </c>
      <c r="BB58" s="16">
        <f>+'01'!AK58</f>
        <v>13.047956062782713</v>
      </c>
      <c r="BC58" s="16">
        <f>+'04'!Y58+'03'!P58+'02'!AD58+'01'!AL58</f>
        <v>0</v>
      </c>
      <c r="BD58" s="16">
        <f>+'02'!AE58</f>
        <v>0</v>
      </c>
      <c r="BE58" s="16">
        <f t="shared" si="7"/>
        <v>0</v>
      </c>
      <c r="BF58" s="16">
        <f>+'02'!AF58</f>
        <v>0</v>
      </c>
      <c r="BG58" s="16">
        <f>+'04'!Z58+'03'!Q58+'02'!AH58+'01'!AM58</f>
        <v>4252764.12</v>
      </c>
      <c r="BH58" s="16">
        <f t="shared" si="8"/>
        <v>24799097.638073232</v>
      </c>
    </row>
    <row r="59" spans="1:60" ht="14.45" customHeight="1" x14ac:dyDescent="0.2">
      <c r="A59" s="44">
        <v>54</v>
      </c>
      <c r="B59" s="45" t="s">
        <v>66</v>
      </c>
      <c r="C59" s="16">
        <f>+'01'!C59+'02'!D59+'03'!C59+'04'!C59</f>
        <v>27543960.379999999</v>
      </c>
      <c r="D59" s="16">
        <f>+'01'!D59</f>
        <v>773451.48793768708</v>
      </c>
      <c r="E59" s="16">
        <f>+'01'!E59</f>
        <v>-2045.65</v>
      </c>
      <c r="F59" s="16">
        <f>+'02'!E59</f>
        <v>178764.46</v>
      </c>
      <c r="G59" s="16">
        <f>+'02'!F59</f>
        <v>507573.17</v>
      </c>
      <c r="H59" s="16">
        <f>+'04'!D59</f>
        <v>-1091756.28</v>
      </c>
      <c r="I59" s="16">
        <f t="shared" si="0"/>
        <v>27909947.567937691</v>
      </c>
      <c r="J59" s="16">
        <f>+'01'!G59</f>
        <v>0</v>
      </c>
      <c r="K59" s="16">
        <f>+'04'!F59+'03'!D59+'02'!H59+'01'!H59</f>
        <v>662237.69000000006</v>
      </c>
      <c r="L59" s="16">
        <f>+'01'!I59</f>
        <v>202950.39653292246</v>
      </c>
      <c r="M59" s="16">
        <f>+'01'!J59</f>
        <v>-44.06</v>
      </c>
      <c r="N59" s="16">
        <f>+'02'!I59</f>
        <v>8438.26</v>
      </c>
      <c r="O59" s="16">
        <f>+'02'!J59</f>
        <v>226876.29</v>
      </c>
      <c r="P59" s="16">
        <f>+'03'!E59</f>
        <v>335437.5</v>
      </c>
      <c r="Q59" s="108">
        <f>+'04'!G59</f>
        <v>263146.96000000002</v>
      </c>
      <c r="R59" s="16">
        <f t="shared" si="1"/>
        <v>1699043.0365329224</v>
      </c>
      <c r="S59" s="16">
        <f>+'01'!L59</f>
        <v>0</v>
      </c>
      <c r="T59" s="16">
        <f>+'04'!I59</f>
        <v>64137.65</v>
      </c>
      <c r="U59" s="16">
        <f>+'04'!J59+'03'!G59+'02'!L59+'01'!M59</f>
        <v>4982673.25</v>
      </c>
      <c r="V59" s="16">
        <f>+'01'!N59</f>
        <v>121372.2045830468</v>
      </c>
      <c r="W59" s="16">
        <f>+'01'!O59</f>
        <v>-365.22</v>
      </c>
      <c r="X59" s="16">
        <f>+'02'!M59</f>
        <v>-1845.88</v>
      </c>
      <c r="Y59" s="16">
        <f>+'02'!N59</f>
        <v>112529.87</v>
      </c>
      <c r="Z59" s="16">
        <f>+'04'!K59</f>
        <v>-179185.08</v>
      </c>
      <c r="AA59" s="16">
        <f t="shared" si="2"/>
        <v>5035179.1445830474</v>
      </c>
      <c r="AB59" s="16">
        <f>+'01'!Q59</f>
        <v>0</v>
      </c>
      <c r="AC59" s="16">
        <f>+'04'!M59+'03'!H59+'02'!P59+'01'!R59</f>
        <v>876345.34000000008</v>
      </c>
      <c r="AD59" s="16">
        <f>+'01'!S59</f>
        <v>31358.173977546674</v>
      </c>
      <c r="AE59" s="16">
        <f>+'02'!Q59</f>
        <v>5009.47</v>
      </c>
      <c r="AF59" s="16">
        <f>+'02'!R59</f>
        <v>43802.31</v>
      </c>
      <c r="AG59" s="16">
        <f>+'04'!N59</f>
        <v>-63303.31</v>
      </c>
      <c r="AH59" s="16">
        <f t="shared" si="3"/>
        <v>893211.98397754668</v>
      </c>
      <c r="AI59" s="16">
        <f>+'04'!P59+'03'!I59+'02'!T59+'01'!U59</f>
        <v>761949.8600000001</v>
      </c>
      <c r="AJ59" s="16">
        <f>+'01'!V59</f>
        <v>-22804.330979898055</v>
      </c>
      <c r="AK59" s="16">
        <f>+'01'!W59</f>
        <v>-112.25</v>
      </c>
      <c r="AL59" s="16">
        <f>+'02'!U59</f>
        <v>-3598.81</v>
      </c>
      <c r="AM59" s="16">
        <f>+'02'!V59</f>
        <v>-38628.160000000003</v>
      </c>
      <c r="AN59" s="16">
        <f>+'04'!Q59</f>
        <v>-4205.26</v>
      </c>
      <c r="AO59" s="16">
        <f t="shared" si="4"/>
        <v>692601.0490201019</v>
      </c>
      <c r="AP59" s="16">
        <f>+'01'!Y59</f>
        <v>0</v>
      </c>
      <c r="AQ59" s="16">
        <f>+'04'!S59+'03'!J59+'02'!X59+'01'!Z59</f>
        <v>169.43</v>
      </c>
      <c r="AR59" s="16">
        <f>+'04'!T59+'03'!K59+'02'!Y59+'01'!AA59</f>
        <v>271603.83</v>
      </c>
      <c r="AS59" s="16">
        <f>+'04'!U59+'03'!L59+'02'!Z59+'01'!AB59</f>
        <v>116401.65</v>
      </c>
      <c r="AT59" s="16">
        <f>+'04'!V59+'03'!M59+'02'!AA59+'01'!AC59</f>
        <v>523868.05000000005</v>
      </c>
      <c r="AU59" s="16">
        <f>+'01'!AD59</f>
        <v>-51.9</v>
      </c>
      <c r="AV59" s="16">
        <f t="shared" si="5"/>
        <v>523816.15</v>
      </c>
      <c r="AW59" s="16">
        <f>+'01'!AF59</f>
        <v>0</v>
      </c>
      <c r="AX59" s="16">
        <f>+'04'!W59+'03'!N59+'02'!AB59+'01'!AG59</f>
        <v>114210.01000000001</v>
      </c>
      <c r="AY59" s="16">
        <f>+'04'!X59+'03'!O59+'02'!AC59+'01'!AH59</f>
        <v>108616.79000000001</v>
      </c>
      <c r="AZ59" s="16">
        <f>+'01'!AI59</f>
        <v>2849.5261034486489</v>
      </c>
      <c r="BA59" s="16">
        <f t="shared" si="6"/>
        <v>111466.31610344865</v>
      </c>
      <c r="BB59" s="16">
        <f>+'01'!AK59</f>
        <v>23.163896551351023</v>
      </c>
      <c r="BC59" s="16">
        <f>+'04'!Y59+'03'!P59+'02'!AD59+'01'!AL59</f>
        <v>1539276</v>
      </c>
      <c r="BD59" s="16">
        <f>+'02'!AE59</f>
        <v>0</v>
      </c>
      <c r="BE59" s="16">
        <f t="shared" si="7"/>
        <v>1539276</v>
      </c>
      <c r="BF59" s="16">
        <f>+'02'!AF59</f>
        <v>0</v>
      </c>
      <c r="BG59" s="16">
        <f>+'04'!Z59+'03'!Q59+'02'!AH59+'01'!AM59</f>
        <v>5012911.08</v>
      </c>
      <c r="BH59" s="16">
        <f t="shared" si="8"/>
        <v>43983998.062051311</v>
      </c>
    </row>
    <row r="60" spans="1:60" ht="14.45" customHeight="1" x14ac:dyDescent="0.2">
      <c r="A60" s="44">
        <v>55</v>
      </c>
      <c r="B60" s="45" t="s">
        <v>67</v>
      </c>
      <c r="C60" s="16">
        <f>+'01'!C60+'02'!D60+'03'!C60+'04'!C60</f>
        <v>23042790.600000001</v>
      </c>
      <c r="D60" s="16">
        <f>+'01'!D60</f>
        <v>645079.34484769532</v>
      </c>
      <c r="E60" s="16">
        <f>+'01'!E60</f>
        <v>-1485.86</v>
      </c>
      <c r="F60" s="16">
        <f>+'02'!E60</f>
        <v>149240.20000000001</v>
      </c>
      <c r="G60" s="16">
        <f>+'02'!F60</f>
        <v>426160.63</v>
      </c>
      <c r="H60" s="16">
        <f>+'04'!D60</f>
        <v>-903787.44</v>
      </c>
      <c r="I60" s="16">
        <f t="shared" si="0"/>
        <v>23357997.474847693</v>
      </c>
      <c r="J60" s="16">
        <f>+'01'!G60</f>
        <v>0</v>
      </c>
      <c r="K60" s="16">
        <f>+'04'!F60+'03'!D60+'02'!H60+'01'!H60</f>
        <v>553069.03</v>
      </c>
      <c r="L60" s="16">
        <f>+'01'!I60</f>
        <v>173830.43562244045</v>
      </c>
      <c r="M60" s="16">
        <f>+'01'!J60</f>
        <v>-32</v>
      </c>
      <c r="N60" s="16">
        <f>+'02'!I60</f>
        <v>7044.62</v>
      </c>
      <c r="O60" s="16">
        <f>+'02'!J60</f>
        <v>190686.2</v>
      </c>
      <c r="P60" s="16">
        <f>+'03'!E60</f>
        <v>280697.71000000002</v>
      </c>
      <c r="Q60" s="108">
        <f>+'04'!G60</f>
        <v>217103.76</v>
      </c>
      <c r="R60" s="16">
        <f t="shared" si="1"/>
        <v>1422399.7556224405</v>
      </c>
      <c r="S60" s="16">
        <f>+'01'!L60</f>
        <v>0</v>
      </c>
      <c r="T60" s="16">
        <f>+'04'!I60</f>
        <v>52930.19</v>
      </c>
      <c r="U60" s="16">
        <f>+'04'!J60+'03'!G60+'02'!L60+'01'!M60</f>
        <v>4167859.1399999997</v>
      </c>
      <c r="V60" s="16">
        <f>+'01'!N60</f>
        <v>101227.68323054809</v>
      </c>
      <c r="W60" s="16">
        <f>+'01'!O60</f>
        <v>-265.27999999999997</v>
      </c>
      <c r="X60" s="16">
        <f>+'02'!M60</f>
        <v>-1541.02</v>
      </c>
      <c r="Y60" s="16">
        <f>+'02'!N60</f>
        <v>94480.57</v>
      </c>
      <c r="Z60" s="16">
        <f>+'04'!K60</f>
        <v>-148334.59</v>
      </c>
      <c r="AA60" s="16">
        <f t="shared" si="2"/>
        <v>4213426.5032305485</v>
      </c>
      <c r="AB60" s="16">
        <f>+'01'!Q60</f>
        <v>0</v>
      </c>
      <c r="AC60" s="16">
        <f>+'04'!M60+'03'!H60+'02'!P60+'01'!R60</f>
        <v>2274932.9500000002</v>
      </c>
      <c r="AD60" s="16">
        <f>+'01'!S60</f>
        <v>132772.87051112633</v>
      </c>
      <c r="AE60" s="16">
        <f>+'02'!Q60</f>
        <v>21210.49</v>
      </c>
      <c r="AF60" s="16">
        <f>+'02'!R60</f>
        <v>70654.009999999995</v>
      </c>
      <c r="AG60" s="16">
        <f>+'04'!N60</f>
        <v>-102109.52</v>
      </c>
      <c r="AH60" s="16">
        <f t="shared" si="3"/>
        <v>2397460.8005111264</v>
      </c>
      <c r="AI60" s="16">
        <f>+'04'!P60+'03'!I60+'02'!T60+'01'!U60</f>
        <v>637520.59</v>
      </c>
      <c r="AJ60" s="16">
        <f>+'01'!V60</f>
        <v>-19019.425416617461</v>
      </c>
      <c r="AK60" s="16">
        <f>+'01'!W60</f>
        <v>-81.53</v>
      </c>
      <c r="AL60" s="16">
        <f>+'02'!U60</f>
        <v>-3004.44</v>
      </c>
      <c r="AM60" s="16">
        <f>+'02'!V60</f>
        <v>-32432.37</v>
      </c>
      <c r="AN60" s="16">
        <f>+'04'!Q60</f>
        <v>-3481.24</v>
      </c>
      <c r="AO60" s="16">
        <f t="shared" si="4"/>
        <v>579501.58458338259</v>
      </c>
      <c r="AP60" s="16">
        <f>+'01'!Y60</f>
        <v>0</v>
      </c>
      <c r="AQ60" s="16">
        <f>+'04'!S60+'03'!J60+'02'!X60+'01'!Z60</f>
        <v>142.05000000000001</v>
      </c>
      <c r="AR60" s="16">
        <f>+'04'!T60+'03'!K60+'02'!Y60+'01'!AA60</f>
        <v>592128.17000000004</v>
      </c>
      <c r="AS60" s="16">
        <f>+'04'!U60+'03'!L60+'02'!Z60+'01'!AB60</f>
        <v>253769.22999999998</v>
      </c>
      <c r="AT60" s="16">
        <f>+'04'!V60+'03'!M60+'02'!AA60+'01'!AC60</f>
        <v>438045.43000000005</v>
      </c>
      <c r="AU60" s="16">
        <f>+'01'!AD60</f>
        <v>-37.700000000000003</v>
      </c>
      <c r="AV60" s="16">
        <f t="shared" si="5"/>
        <v>438007.73000000004</v>
      </c>
      <c r="AW60" s="16">
        <f>+'01'!AF60</f>
        <v>0</v>
      </c>
      <c r="AX60" s="16">
        <f>+'04'!W60+'03'!N60+'02'!AB60+'01'!AG60</f>
        <v>95382.720000000001</v>
      </c>
      <c r="AY60" s="16">
        <f>+'04'!X60+'03'!O60+'02'!AC60+'01'!AH60</f>
        <v>91011.47</v>
      </c>
      <c r="AZ60" s="16">
        <f>+'01'!AI60</f>
        <v>2430.085794096472</v>
      </c>
      <c r="BA60" s="16">
        <f t="shared" si="6"/>
        <v>93441.555794096479</v>
      </c>
      <c r="BB60" s="16">
        <f>+'01'!AK60</f>
        <v>19.754205903528177</v>
      </c>
      <c r="BC60" s="16">
        <f>+'04'!Y60+'03'!P60+'02'!AD60+'01'!AL60</f>
        <v>48143</v>
      </c>
      <c r="BD60" s="16">
        <f>+'02'!AE60</f>
        <v>0</v>
      </c>
      <c r="BE60" s="16">
        <f t="shared" si="7"/>
        <v>48143</v>
      </c>
      <c r="BF60" s="16">
        <f>+'02'!AF60</f>
        <v>0</v>
      </c>
      <c r="BG60" s="16">
        <f>+'04'!Z60+'03'!Q60+'02'!AH60+'01'!AM60</f>
        <v>7781201.3999999994</v>
      </c>
      <c r="BH60" s="16">
        <f t="shared" si="8"/>
        <v>41325951.918795191</v>
      </c>
    </row>
    <row r="61" spans="1:60" ht="14.45" customHeight="1" x14ac:dyDescent="0.2">
      <c r="A61" s="44">
        <v>56</v>
      </c>
      <c r="B61" s="45" t="s">
        <v>68</v>
      </c>
      <c r="C61" s="16">
        <f>+'01'!C61+'02'!D61+'03'!C61+'04'!C61</f>
        <v>16418750.98</v>
      </c>
      <c r="D61" s="16">
        <f>+'01'!D61</f>
        <v>464866.02523396921</v>
      </c>
      <c r="E61" s="16">
        <f>+'01'!E61</f>
        <v>-1307.5</v>
      </c>
      <c r="F61" s="16">
        <f>+'02'!E61</f>
        <v>107390.81</v>
      </c>
      <c r="G61" s="16">
        <f>+'02'!F61</f>
        <v>300833.08</v>
      </c>
      <c r="H61" s="16">
        <f>+'04'!D61</f>
        <v>-654027.67000000004</v>
      </c>
      <c r="I61" s="16">
        <f t="shared" si="0"/>
        <v>16636505.725233966</v>
      </c>
      <c r="J61" s="16">
        <f>+'01'!G61</f>
        <v>0</v>
      </c>
      <c r="K61" s="16">
        <f>+'04'!F61+'03'!D61+'02'!H61+'01'!H61</f>
        <v>395200.25</v>
      </c>
      <c r="L61" s="16">
        <f>+'01'!I61</f>
        <v>120362.42163303566</v>
      </c>
      <c r="M61" s="16">
        <f>+'01'!J61</f>
        <v>-28.16</v>
      </c>
      <c r="N61" s="16">
        <f>+'02'!I61</f>
        <v>5069.2</v>
      </c>
      <c r="O61" s="16">
        <f>+'02'!J61</f>
        <v>134358.96</v>
      </c>
      <c r="P61" s="16">
        <f>+'03'!E61</f>
        <v>199317.15</v>
      </c>
      <c r="Q61" s="108">
        <f>+'04'!G61</f>
        <v>158039.54999999999</v>
      </c>
      <c r="R61" s="16">
        <f t="shared" si="1"/>
        <v>1012319.3716330356</v>
      </c>
      <c r="S61" s="16">
        <f>+'01'!L61</f>
        <v>0</v>
      </c>
      <c r="T61" s="16">
        <f>+'04'!I61</f>
        <v>38511.480000000003</v>
      </c>
      <c r="U61" s="16">
        <f>+'04'!J61+'03'!G61+'02'!L61+'01'!M61</f>
        <v>2970337.41</v>
      </c>
      <c r="V61" s="16">
        <f>+'01'!N61</f>
        <v>72948.097195917115</v>
      </c>
      <c r="W61" s="16">
        <f>+'01'!O61</f>
        <v>-233.44</v>
      </c>
      <c r="X61" s="16">
        <f>+'02'!M61</f>
        <v>-1108.8900000000001</v>
      </c>
      <c r="Y61" s="16">
        <f>+'02'!N61</f>
        <v>66695.23</v>
      </c>
      <c r="Z61" s="16">
        <f>+'04'!K61</f>
        <v>-107342.64</v>
      </c>
      <c r="AA61" s="16">
        <f t="shared" si="2"/>
        <v>3001295.7671959172</v>
      </c>
      <c r="AB61" s="16">
        <f>+'01'!Q61</f>
        <v>0</v>
      </c>
      <c r="AC61" s="16">
        <f>+'04'!M61+'03'!H61+'02'!P61+'01'!R61</f>
        <v>185560.89</v>
      </c>
      <c r="AD61" s="16">
        <f>+'01'!S61</f>
        <v>7484.0854022534286</v>
      </c>
      <c r="AE61" s="16">
        <f>+'02'!Q61</f>
        <v>1195.58</v>
      </c>
      <c r="AF61" s="16">
        <f>+'02'!R61</f>
        <v>8567.35</v>
      </c>
      <c r="AG61" s="16">
        <f>+'04'!N61</f>
        <v>-12381.58</v>
      </c>
      <c r="AH61" s="16">
        <f t="shared" si="3"/>
        <v>190426.32540225345</v>
      </c>
      <c r="AI61" s="16">
        <f>+'04'!P61+'03'!I61+'02'!T61+'01'!U61</f>
        <v>454555.35</v>
      </c>
      <c r="AJ61" s="16">
        <f>+'01'!V61</f>
        <v>-13706.042157874987</v>
      </c>
      <c r="AK61" s="16">
        <f>+'01'!W61</f>
        <v>-71.739999999999995</v>
      </c>
      <c r="AL61" s="16">
        <f>+'02'!U61</f>
        <v>-2161.9499999999998</v>
      </c>
      <c r="AM61" s="16">
        <f>+'02'!V61</f>
        <v>-22894.49</v>
      </c>
      <c r="AN61" s="16">
        <f>+'04'!Q61</f>
        <v>-2519.1999999999998</v>
      </c>
      <c r="AO61" s="16">
        <f t="shared" si="4"/>
        <v>413201.92784212501</v>
      </c>
      <c r="AP61" s="16">
        <f>+'01'!Y61</f>
        <v>0</v>
      </c>
      <c r="AQ61" s="16">
        <f>+'04'!S61+'03'!J61+'02'!X61+'01'!Z61</f>
        <v>101.06</v>
      </c>
      <c r="AR61" s="16">
        <f>+'04'!T61+'03'!K61+'02'!Y61+'01'!AA61</f>
        <v>73380.69</v>
      </c>
      <c r="AS61" s="16">
        <f>+'04'!U61+'03'!L61+'02'!Z61+'01'!AB61</f>
        <v>31448.87</v>
      </c>
      <c r="AT61" s="16">
        <f>+'04'!V61+'03'!M61+'02'!AA61+'01'!AC61</f>
        <v>312551.97000000003</v>
      </c>
      <c r="AU61" s="16">
        <f>+'01'!AD61</f>
        <v>-33.18</v>
      </c>
      <c r="AV61" s="16">
        <f t="shared" si="5"/>
        <v>312518.79000000004</v>
      </c>
      <c r="AW61" s="16">
        <f>+'01'!AF61</f>
        <v>0</v>
      </c>
      <c r="AX61" s="16">
        <f>+'04'!W61+'03'!N61+'02'!AB61+'01'!AG61</f>
        <v>68156.540000000008</v>
      </c>
      <c r="AY61" s="16">
        <f>+'04'!X61+'03'!O61+'02'!AC61+'01'!AH61</f>
        <v>64778.92</v>
      </c>
      <c r="AZ61" s="16">
        <f>+'01'!AI61</f>
        <v>1693.7018655432505</v>
      </c>
      <c r="BA61" s="16">
        <f t="shared" si="6"/>
        <v>66472.621865543246</v>
      </c>
      <c r="BB61" s="16">
        <f>+'01'!AK61</f>
        <v>13.768134456749626</v>
      </c>
      <c r="BC61" s="16">
        <f>+'04'!Y61+'03'!P61+'02'!AD61+'01'!AL61</f>
        <v>979707</v>
      </c>
      <c r="BD61" s="16">
        <f>+'02'!AE61</f>
        <v>0</v>
      </c>
      <c r="BE61" s="16">
        <f t="shared" si="7"/>
        <v>979707</v>
      </c>
      <c r="BF61" s="16">
        <f>+'02'!AF61</f>
        <v>0</v>
      </c>
      <c r="BG61" s="16">
        <f>+'04'!Z61+'03'!Q61+'02'!AH61+'01'!AM61</f>
        <v>2444810.88</v>
      </c>
      <c r="BH61" s="16">
        <f t="shared" si="8"/>
        <v>25268870.817307297</v>
      </c>
    </row>
    <row r="62" spans="1:60" ht="14.45" customHeight="1" x14ac:dyDescent="0.2">
      <c r="A62" s="44">
        <v>57</v>
      </c>
      <c r="B62" s="45" t="s">
        <v>69</v>
      </c>
      <c r="C62" s="16">
        <f>+'01'!C62+'02'!D62+'03'!C62+'04'!C62</f>
        <v>16068036.210000001</v>
      </c>
      <c r="D62" s="16">
        <f>+'01'!D62</f>
        <v>455351.3925011977</v>
      </c>
      <c r="E62" s="16">
        <f>+'01'!E62</f>
        <v>-1270.06</v>
      </c>
      <c r="F62" s="16">
        <f>+'02'!E62</f>
        <v>105199.86</v>
      </c>
      <c r="G62" s="16">
        <f>+'02'!F62</f>
        <v>294287.09000000003</v>
      </c>
      <c r="H62" s="16">
        <f>+'04'!D62</f>
        <v>-639573.04</v>
      </c>
      <c r="I62" s="16">
        <f t="shared" si="0"/>
        <v>16282031.4525012</v>
      </c>
      <c r="J62" s="16">
        <f>+'01'!G62</f>
        <v>0</v>
      </c>
      <c r="K62" s="16">
        <f>+'04'!F62+'03'!D62+'02'!H62+'01'!H62</f>
        <v>386730.85</v>
      </c>
      <c r="L62" s="16">
        <f>+'01'!I62</f>
        <v>118120.29848675217</v>
      </c>
      <c r="M62" s="16">
        <f>+'01'!J62</f>
        <v>-27.35</v>
      </c>
      <c r="N62" s="16">
        <f>+'02'!I62</f>
        <v>4965.78</v>
      </c>
      <c r="O62" s="16">
        <f>+'02'!J62</f>
        <v>131438.84</v>
      </c>
      <c r="P62" s="16">
        <f>+'03'!E62</f>
        <v>194963.82</v>
      </c>
      <c r="Q62" s="108">
        <f>+'04'!G62</f>
        <v>154534.07</v>
      </c>
      <c r="R62" s="16">
        <f t="shared" si="1"/>
        <v>990726.30848675221</v>
      </c>
      <c r="S62" s="16">
        <f>+'01'!L62</f>
        <v>0</v>
      </c>
      <c r="T62" s="16">
        <f>+'04'!I62</f>
        <v>37657.51</v>
      </c>
      <c r="U62" s="16">
        <f>+'04'!J62+'03'!G62+'02'!L62+'01'!M62</f>
        <v>2906863.1800000006</v>
      </c>
      <c r="V62" s="16">
        <f>+'01'!N62</f>
        <v>71455.033999861131</v>
      </c>
      <c r="W62" s="16">
        <f>+'01'!O62</f>
        <v>-226.75</v>
      </c>
      <c r="X62" s="16">
        <f>+'02'!M62</f>
        <v>-1086.27</v>
      </c>
      <c r="Y62" s="16">
        <f>+'02'!N62</f>
        <v>65243.97</v>
      </c>
      <c r="Z62" s="16">
        <f>+'04'!K62</f>
        <v>-104970.26</v>
      </c>
      <c r="AA62" s="16">
        <f t="shared" si="2"/>
        <v>2937278.9039998623</v>
      </c>
      <c r="AB62" s="16">
        <f>+'01'!Q62</f>
        <v>0</v>
      </c>
      <c r="AC62" s="16">
        <f>+'04'!M62+'03'!H62+'02'!P62+'01'!R62</f>
        <v>185194.04</v>
      </c>
      <c r="AD62" s="16">
        <f>+'01'!S62</f>
        <v>7908.4933657241036</v>
      </c>
      <c r="AE62" s="16">
        <f>+'02'!Q62</f>
        <v>1263.3800000000001</v>
      </c>
      <c r="AF62" s="16">
        <f>+'02'!R62</f>
        <v>8182.3</v>
      </c>
      <c r="AG62" s="16">
        <f>+'04'!N62</f>
        <v>-11825.11</v>
      </c>
      <c r="AH62" s="16">
        <f t="shared" si="3"/>
        <v>190723.10336572409</v>
      </c>
      <c r="AI62" s="16">
        <f>+'04'!P62+'03'!I62+'02'!T62+'01'!U62</f>
        <v>444914.37</v>
      </c>
      <c r="AJ62" s="16">
        <f>+'01'!V62</f>
        <v>-13425.51411264641</v>
      </c>
      <c r="AK62" s="16">
        <f>+'01'!W62</f>
        <v>-69.69</v>
      </c>
      <c r="AL62" s="16">
        <f>+'02'!U62</f>
        <v>-2117.84</v>
      </c>
      <c r="AM62" s="16">
        <f>+'02'!V62</f>
        <v>-22396.32</v>
      </c>
      <c r="AN62" s="16">
        <f>+'04'!Q62</f>
        <v>-2463.5300000000002</v>
      </c>
      <c r="AO62" s="16">
        <f t="shared" si="4"/>
        <v>404441.47588735353</v>
      </c>
      <c r="AP62" s="16">
        <f>+'01'!Y62</f>
        <v>0</v>
      </c>
      <c r="AQ62" s="16">
        <f>+'04'!S62+'03'!J62+'02'!X62+'01'!Z62</f>
        <v>98.949999999999989</v>
      </c>
      <c r="AR62" s="16">
        <f>+'04'!T62+'03'!K62+'02'!Y62+'01'!AA62</f>
        <v>77545.62</v>
      </c>
      <c r="AS62" s="16">
        <f>+'04'!U62+'03'!L62+'02'!Z62+'01'!AB62</f>
        <v>33233.86</v>
      </c>
      <c r="AT62" s="16">
        <f>+'04'!V62+'03'!M62+'02'!AA62+'01'!AC62</f>
        <v>305898.53999999998</v>
      </c>
      <c r="AU62" s="16">
        <f>+'01'!AD62</f>
        <v>-32.229999999999997</v>
      </c>
      <c r="AV62" s="16">
        <f t="shared" si="5"/>
        <v>305866.31</v>
      </c>
      <c r="AW62" s="16">
        <f>+'01'!AF62</f>
        <v>0</v>
      </c>
      <c r="AX62" s="16">
        <f>+'04'!W62+'03'!N62+'02'!AB62+'01'!AG62</f>
        <v>66695.89</v>
      </c>
      <c r="AY62" s="16">
        <f>+'04'!X62+'03'!O62+'02'!AC62+'01'!AH62</f>
        <v>63416.000000000007</v>
      </c>
      <c r="AZ62" s="16">
        <f>+'01'!AI62</f>
        <v>1661.6325701762221</v>
      </c>
      <c r="BA62" s="16">
        <f t="shared" si="6"/>
        <v>65077.632570176233</v>
      </c>
      <c r="BB62" s="16">
        <f>+'01'!AK62</f>
        <v>13.507429823777992</v>
      </c>
      <c r="BC62" s="16">
        <f>+'04'!Y62+'03'!P62+'02'!AD62+'01'!AL62</f>
        <v>0</v>
      </c>
      <c r="BD62" s="16">
        <f>+'02'!AE62</f>
        <v>0</v>
      </c>
      <c r="BE62" s="16">
        <f t="shared" si="7"/>
        <v>0</v>
      </c>
      <c r="BF62" s="16">
        <f>+'02'!AF62</f>
        <v>0</v>
      </c>
      <c r="BG62" s="16">
        <f>+'04'!Z62+'03'!Q62+'02'!AH62+'01'!AM62</f>
        <v>2575047.12</v>
      </c>
      <c r="BH62" s="16">
        <f t="shared" si="8"/>
        <v>23966437.644240893</v>
      </c>
    </row>
    <row r="63" spans="1:60" ht="14.45" customHeight="1" x14ac:dyDescent="0.2">
      <c r="A63" s="44">
        <v>58</v>
      </c>
      <c r="B63" s="45" t="s">
        <v>70</v>
      </c>
      <c r="C63" s="16">
        <f>+'01'!C63+'02'!D63+'03'!C63+'04'!C63</f>
        <v>16728047.23</v>
      </c>
      <c r="D63" s="16">
        <f>+'01'!D63</f>
        <v>475611.65473373974</v>
      </c>
      <c r="E63" s="16">
        <f>+'01'!E63</f>
        <v>-1228.44</v>
      </c>
      <c r="F63" s="16">
        <f>+'02'!E63</f>
        <v>109945.56</v>
      </c>
      <c r="G63" s="16">
        <f>+'02'!F63</f>
        <v>306132.02</v>
      </c>
      <c r="H63" s="16">
        <f>+'04'!D63</f>
        <v>-661483.57999999996</v>
      </c>
      <c r="I63" s="16">
        <f t="shared" si="0"/>
        <v>16957024.444733739</v>
      </c>
      <c r="J63" s="16">
        <f>+'01'!G63</f>
        <v>0</v>
      </c>
      <c r="K63" s="16">
        <f>+'04'!F63+'03'!D63+'02'!H63+'01'!H63</f>
        <v>402280.85</v>
      </c>
      <c r="L63" s="16">
        <f>+'01'!I63</f>
        <v>125409.28179449581</v>
      </c>
      <c r="M63" s="16">
        <f>+'01'!J63</f>
        <v>-26.46</v>
      </c>
      <c r="N63" s="16">
        <f>+'02'!I63</f>
        <v>5189.79</v>
      </c>
      <c r="O63" s="16">
        <f>+'02'!J63</f>
        <v>136788.78</v>
      </c>
      <c r="P63" s="16">
        <f>+'03'!E63</f>
        <v>202531.72</v>
      </c>
      <c r="Q63" s="108">
        <f>+'04'!G63</f>
        <v>159610.72</v>
      </c>
      <c r="R63" s="16">
        <f t="shared" si="1"/>
        <v>1031784.6817944958</v>
      </c>
      <c r="S63" s="16">
        <f>+'01'!L63</f>
        <v>0</v>
      </c>
      <c r="T63" s="16">
        <f>+'04'!I63</f>
        <v>38898.959999999999</v>
      </c>
      <c r="U63" s="16">
        <f>+'04'!J63+'03'!G63+'02'!L63+'01'!M63</f>
        <v>3026022.07</v>
      </c>
      <c r="V63" s="16">
        <f>+'01'!N63</f>
        <v>74634.331901467056</v>
      </c>
      <c r="W63" s="16">
        <f>+'01'!O63</f>
        <v>-219.32</v>
      </c>
      <c r="X63" s="16">
        <f>+'02'!M63</f>
        <v>-1135.27</v>
      </c>
      <c r="Y63" s="16">
        <f>+'02'!N63</f>
        <v>67870.009999999995</v>
      </c>
      <c r="Z63" s="16">
        <f>+'04'!K63</f>
        <v>-108566.34</v>
      </c>
      <c r="AA63" s="16">
        <f t="shared" si="2"/>
        <v>3058605.4819014668</v>
      </c>
      <c r="AB63" s="16">
        <f>+'01'!Q63</f>
        <v>0</v>
      </c>
      <c r="AC63" s="16">
        <f>+'04'!M63+'03'!H63+'02'!P63+'01'!R63</f>
        <v>0</v>
      </c>
      <c r="AD63" s="16">
        <f>+'01'!S63</f>
        <v>0</v>
      </c>
      <c r="AE63" s="16">
        <f>+'02'!Q63</f>
        <v>0</v>
      </c>
      <c r="AF63" s="16">
        <f>+'02'!R63</f>
        <v>0</v>
      </c>
      <c r="AG63" s="16">
        <f>+'04'!N63</f>
        <v>0</v>
      </c>
      <c r="AH63" s="16">
        <f t="shared" si="3"/>
        <v>0</v>
      </c>
      <c r="AI63" s="16">
        <f>+'04'!P63+'03'!I63+'02'!T63+'01'!U63</f>
        <v>463535.53</v>
      </c>
      <c r="AJ63" s="16">
        <f>+'01'!V63</f>
        <v>-14022.864732427801</v>
      </c>
      <c r="AK63" s="16">
        <f>+'01'!W63</f>
        <v>-67.41</v>
      </c>
      <c r="AL63" s="16">
        <f>+'02'!U63</f>
        <v>-2213.38</v>
      </c>
      <c r="AM63" s="16">
        <f>+'02'!V63</f>
        <v>-23297.759999999998</v>
      </c>
      <c r="AN63" s="16">
        <f>+'04'!Q63</f>
        <v>-2547.92</v>
      </c>
      <c r="AO63" s="16">
        <f t="shared" si="4"/>
        <v>421386.19526757224</v>
      </c>
      <c r="AP63" s="16">
        <f>+'01'!Y63</f>
        <v>0</v>
      </c>
      <c r="AQ63" s="16">
        <f>+'04'!S63+'03'!J63+'02'!X63+'01'!Z63</f>
        <v>103.27000000000001</v>
      </c>
      <c r="AR63" s="16">
        <f>+'04'!T63+'03'!K63+'02'!Y63+'01'!AA63</f>
        <v>95158.409999999989</v>
      </c>
      <c r="AS63" s="16">
        <f>+'04'!U63+'03'!L63+'02'!Z63+'01'!AB63</f>
        <v>40782.17</v>
      </c>
      <c r="AT63" s="16">
        <f>+'04'!V63+'03'!M63+'02'!AA63+'01'!AC63</f>
        <v>318526.99</v>
      </c>
      <c r="AU63" s="16">
        <f>+'01'!AD63</f>
        <v>-31.17</v>
      </c>
      <c r="AV63" s="16">
        <f t="shared" si="5"/>
        <v>318495.82</v>
      </c>
      <c r="AW63" s="16">
        <f>+'01'!AF63</f>
        <v>0</v>
      </c>
      <c r="AX63" s="16">
        <f>+'04'!W63+'03'!N63+'02'!AB63+'01'!AG63</f>
        <v>69377.679999999993</v>
      </c>
      <c r="AY63" s="16">
        <f>+'04'!X63+'03'!O63+'02'!AC63+'01'!AH63</f>
        <v>66151.12</v>
      </c>
      <c r="AZ63" s="16">
        <f>+'01'!AI63</f>
        <v>1759.3978337883707</v>
      </c>
      <c r="BA63" s="16">
        <f t="shared" si="6"/>
        <v>67910.51783378837</v>
      </c>
      <c r="BB63" s="16">
        <f>+'01'!AK63</f>
        <v>14.302166211629329</v>
      </c>
      <c r="BC63" s="16">
        <f>+'04'!Y63+'03'!P63+'02'!AD63+'01'!AL63</f>
        <v>658224.74</v>
      </c>
      <c r="BD63" s="16">
        <f>+'02'!AE63</f>
        <v>0</v>
      </c>
      <c r="BE63" s="16">
        <f t="shared" si="7"/>
        <v>658224.74</v>
      </c>
      <c r="BF63" s="16">
        <f>+'02'!AF63</f>
        <v>0</v>
      </c>
      <c r="BG63" s="16">
        <f>+'04'!Z63+'03'!Q63+'02'!AH63+'01'!AM63</f>
        <v>2420812.44</v>
      </c>
      <c r="BH63" s="16">
        <f t="shared" si="8"/>
        <v>25178579.113697276</v>
      </c>
    </row>
    <row r="64" spans="1:60" ht="14.45" customHeight="1" x14ac:dyDescent="0.2">
      <c r="A64" s="44">
        <v>59</v>
      </c>
      <c r="B64" s="45" t="s">
        <v>71</v>
      </c>
      <c r="C64" s="16">
        <f>+'01'!C64+'02'!D64+'03'!C64+'04'!C64</f>
        <v>31278913.579999998</v>
      </c>
      <c r="D64" s="16">
        <f>+'01'!D64</f>
        <v>883877.3011188719</v>
      </c>
      <c r="E64" s="16">
        <f>+'01'!E64</f>
        <v>-2415.13</v>
      </c>
      <c r="F64" s="16">
        <f>+'02'!E64</f>
        <v>204235.44</v>
      </c>
      <c r="G64" s="16">
        <f>+'02'!F64</f>
        <v>574017.74</v>
      </c>
      <c r="H64" s="16">
        <f>+'04'!D64</f>
        <v>-1242932.18</v>
      </c>
      <c r="I64" s="16">
        <f t="shared" si="0"/>
        <v>31695696.751118872</v>
      </c>
      <c r="J64" s="16">
        <f>+'01'!G64</f>
        <v>0</v>
      </c>
      <c r="K64" s="16">
        <f>+'04'!F64+'03'!D64+'02'!H64+'01'!H64</f>
        <v>752540.74</v>
      </c>
      <c r="L64" s="16">
        <f>+'01'!I64</f>
        <v>230321.3084934217</v>
      </c>
      <c r="M64" s="16">
        <f>+'01'!J64</f>
        <v>-52.01</v>
      </c>
      <c r="N64" s="16">
        <f>+'02'!I64</f>
        <v>9640.58</v>
      </c>
      <c r="O64" s="16">
        <f>+'02'!J64</f>
        <v>256447.45</v>
      </c>
      <c r="P64" s="16">
        <f>+'03'!E64</f>
        <v>379950.35</v>
      </c>
      <c r="Q64" s="108">
        <f>+'04'!G64</f>
        <v>300058.37</v>
      </c>
      <c r="R64" s="16">
        <f t="shared" si="1"/>
        <v>1928906.7884934219</v>
      </c>
      <c r="S64" s="16">
        <f>+'01'!L64</f>
        <v>0</v>
      </c>
      <c r="T64" s="16">
        <f>+'04'!I64</f>
        <v>73124.679999999993</v>
      </c>
      <c r="U64" s="16">
        <f>+'04'!J64+'03'!G64+'02'!L64+'01'!M64</f>
        <v>5658526.5999999996</v>
      </c>
      <c r="V64" s="16">
        <f>+'01'!N64</f>
        <v>138700.5368672247</v>
      </c>
      <c r="W64" s="16">
        <f>+'01'!O64</f>
        <v>-431.19</v>
      </c>
      <c r="X64" s="16">
        <f>+'02'!M64</f>
        <v>-2108.89</v>
      </c>
      <c r="Y64" s="16">
        <f>+'02'!N64</f>
        <v>127260.75</v>
      </c>
      <c r="Z64" s="16">
        <f>+'04'!K64</f>
        <v>-203996.9</v>
      </c>
      <c r="AA64" s="16">
        <f t="shared" si="2"/>
        <v>5717950.9068672238</v>
      </c>
      <c r="AB64" s="16">
        <f>+'01'!Q64</f>
        <v>0</v>
      </c>
      <c r="AC64" s="16">
        <f>+'04'!M64+'03'!H64+'02'!P64+'01'!R64</f>
        <v>450776.02</v>
      </c>
      <c r="AD64" s="16">
        <f>+'01'!S64</f>
        <v>19405.921554574055</v>
      </c>
      <c r="AE64" s="16">
        <f>+'02'!Q64</f>
        <v>3100.1</v>
      </c>
      <c r="AF64" s="16">
        <f>+'02'!R64</f>
        <v>19785.53</v>
      </c>
      <c r="AG64" s="16">
        <f>+'04'!N64</f>
        <v>-28594.15</v>
      </c>
      <c r="AH64" s="16">
        <f t="shared" si="3"/>
        <v>464473.42155457404</v>
      </c>
      <c r="AI64" s="16">
        <f>+'04'!P64+'03'!I64+'02'!T64+'01'!U64</f>
        <v>865851.79999999993</v>
      </c>
      <c r="AJ64" s="16">
        <f>+'01'!V64</f>
        <v>-26060.109566894589</v>
      </c>
      <c r="AK64" s="16">
        <f>+'01'!W64</f>
        <v>-132.52000000000001</v>
      </c>
      <c r="AL64" s="16">
        <f>+'02'!U64</f>
        <v>-4111.58</v>
      </c>
      <c r="AM64" s="16">
        <f>+'02'!V64</f>
        <v>-43684.84</v>
      </c>
      <c r="AN64" s="16">
        <f>+'04'!Q64</f>
        <v>-4787.57</v>
      </c>
      <c r="AO64" s="16">
        <f t="shared" si="4"/>
        <v>787075.18043310544</v>
      </c>
      <c r="AP64" s="16">
        <f>+'01'!Y64</f>
        <v>0</v>
      </c>
      <c r="AQ64" s="16">
        <f>+'04'!S64+'03'!J64+'02'!X64+'01'!Z64</f>
        <v>192.56</v>
      </c>
      <c r="AR64" s="16">
        <f>+'04'!T64+'03'!K64+'02'!Y64+'01'!AA64</f>
        <v>176621.92</v>
      </c>
      <c r="AS64" s="16">
        <f>+'04'!U64+'03'!L64+'02'!Z64+'01'!AB64</f>
        <v>75695.12</v>
      </c>
      <c r="AT64" s="16">
        <f>+'04'!V64+'03'!M64+'02'!AA64+'01'!AC64</f>
        <v>595294.6</v>
      </c>
      <c r="AU64" s="16">
        <f>+'01'!AD64</f>
        <v>-61.28</v>
      </c>
      <c r="AV64" s="16">
        <f t="shared" si="5"/>
        <v>595233.31999999995</v>
      </c>
      <c r="AW64" s="16">
        <f>+'01'!AF64</f>
        <v>0</v>
      </c>
      <c r="AX64" s="16">
        <f>+'04'!W64+'03'!N64+'02'!AB64+'01'!AG64</f>
        <v>129783.75</v>
      </c>
      <c r="AY64" s="16">
        <f>+'04'!X64+'03'!O64+'02'!AC64+'01'!AH64</f>
        <v>123425.83</v>
      </c>
      <c r="AZ64" s="16">
        <f>+'01'!AI64</f>
        <v>3237.5518532573324</v>
      </c>
      <c r="BA64" s="16">
        <f t="shared" si="6"/>
        <v>126663.38185325734</v>
      </c>
      <c r="BB64" s="16">
        <f>+'01'!AK64</f>
        <v>26.31814674266743</v>
      </c>
      <c r="BC64" s="16">
        <f>+'04'!Y64+'03'!P64+'02'!AD64+'01'!AL64</f>
        <v>3540912</v>
      </c>
      <c r="BD64" s="16">
        <f>+'02'!AE64</f>
        <v>0</v>
      </c>
      <c r="BE64" s="16">
        <f t="shared" si="7"/>
        <v>3540912</v>
      </c>
      <c r="BF64" s="16">
        <f>+'02'!AF64</f>
        <v>0</v>
      </c>
      <c r="BG64" s="16">
        <f>+'04'!Z64+'03'!Q64+'02'!AH64+'01'!AM64</f>
        <v>4777780.68</v>
      </c>
      <c r="BH64" s="16">
        <f t="shared" si="8"/>
        <v>50090136.778467193</v>
      </c>
    </row>
    <row r="65" spans="1:63" ht="14.45" customHeight="1" x14ac:dyDescent="0.2">
      <c r="A65" s="44">
        <v>60</v>
      </c>
      <c r="B65" s="45" t="s">
        <v>72</v>
      </c>
      <c r="C65" s="16">
        <f>+'01'!C65+'02'!D65+'03'!C65+'04'!C65</f>
        <v>49037957.409999996</v>
      </c>
      <c r="D65" s="16">
        <f>+'01'!D65</f>
        <v>1389974.2642804114</v>
      </c>
      <c r="E65" s="16">
        <f>+'01'!E65</f>
        <v>-3634.17</v>
      </c>
      <c r="F65" s="16">
        <f>+'02'!E65</f>
        <v>321286.53000000003</v>
      </c>
      <c r="G65" s="16">
        <f>+'02'!F65</f>
        <v>898885.84</v>
      </c>
      <c r="H65" s="16">
        <f>+'04'!D65</f>
        <v>-1941266.6</v>
      </c>
      <c r="I65" s="16">
        <f t="shared" si="0"/>
        <v>49703203.274280407</v>
      </c>
      <c r="J65" s="16">
        <f>+'01'!G65</f>
        <v>0</v>
      </c>
      <c r="K65" s="16">
        <f>+'04'!F65+'03'!D65+'02'!H65+'01'!H65</f>
        <v>1179305.02</v>
      </c>
      <c r="L65" s="16">
        <f>+'01'!I65</f>
        <v>365595.35365516914</v>
      </c>
      <c r="M65" s="16">
        <f>+'01'!J65</f>
        <v>-78.27</v>
      </c>
      <c r="N65" s="16">
        <f>+'02'!I65</f>
        <v>15165.77</v>
      </c>
      <c r="O65" s="16">
        <f>+'02'!J65</f>
        <v>401664.56</v>
      </c>
      <c r="P65" s="16">
        <f>+'03'!E65</f>
        <v>594612.67000000004</v>
      </c>
      <c r="Q65" s="108">
        <f>+'04'!G65</f>
        <v>468353.56</v>
      </c>
      <c r="R65" s="16">
        <f t="shared" si="1"/>
        <v>3024618.6636551693</v>
      </c>
      <c r="S65" s="16">
        <f>+'01'!L65</f>
        <v>0</v>
      </c>
      <c r="T65" s="16">
        <f>+'04'!I65</f>
        <v>114144.31</v>
      </c>
      <c r="U65" s="16">
        <f>+'04'!J65+'03'!G65+'02'!L65+'01'!M65</f>
        <v>8870831.1400000006</v>
      </c>
      <c r="V65" s="16">
        <f>+'01'!N65</f>
        <v>218118.70996491465</v>
      </c>
      <c r="W65" s="16">
        <f>+'01'!O65</f>
        <v>-648.83000000000004</v>
      </c>
      <c r="X65" s="16">
        <f>+'02'!M65</f>
        <v>-3317.53</v>
      </c>
      <c r="Y65" s="16">
        <f>+'02'!N65</f>
        <v>199284.59</v>
      </c>
      <c r="Z65" s="16">
        <f>+'04'!K65</f>
        <v>-318611.40999999997</v>
      </c>
      <c r="AA65" s="16">
        <f t="shared" si="2"/>
        <v>8965656.6699649151</v>
      </c>
      <c r="AB65" s="16">
        <f>+'01'!Q65</f>
        <v>0</v>
      </c>
      <c r="AC65" s="16">
        <f>+'04'!M65+'03'!H65+'02'!P65+'01'!R65</f>
        <v>826708.65</v>
      </c>
      <c r="AD65" s="16">
        <f>+'01'!S65</f>
        <v>25752.784611360286</v>
      </c>
      <c r="AE65" s="16">
        <f>+'02'!Q65</f>
        <v>4114.01</v>
      </c>
      <c r="AF65" s="16">
        <f>+'02'!R65</f>
        <v>44530.7</v>
      </c>
      <c r="AG65" s="16">
        <f>+'04'!N65</f>
        <v>-64355.99</v>
      </c>
      <c r="AH65" s="16">
        <f t="shared" si="3"/>
        <v>836750.15461136028</v>
      </c>
      <c r="AI65" s="16">
        <f>+'04'!P65+'03'!I65+'02'!T65+'01'!U65</f>
        <v>1358238.8900000001</v>
      </c>
      <c r="AJ65" s="16">
        <f>+'01'!V65</f>
        <v>-40981.798691354372</v>
      </c>
      <c r="AK65" s="16">
        <f>+'01'!W65</f>
        <v>-199.41</v>
      </c>
      <c r="AL65" s="16">
        <f>+'02'!U65</f>
        <v>-6468.01</v>
      </c>
      <c r="AM65" s="16">
        <f>+'02'!V65</f>
        <v>-68408.479999999996</v>
      </c>
      <c r="AN65" s="16">
        <f>+'04'!Q65</f>
        <v>-7477.43</v>
      </c>
      <c r="AO65" s="16">
        <f t="shared" si="4"/>
        <v>1234703.7613086458</v>
      </c>
      <c r="AP65" s="16">
        <f>+'01'!Y65</f>
        <v>0</v>
      </c>
      <c r="AQ65" s="16">
        <f>+'04'!S65+'03'!J65+'02'!X65+'01'!Z65</f>
        <v>302.42999999999995</v>
      </c>
      <c r="AR65" s="16">
        <f>+'04'!T65+'03'!K65+'02'!Y65+'01'!AA65</f>
        <v>408799.98</v>
      </c>
      <c r="AS65" s="16">
        <f>+'04'!U65+'03'!L65+'02'!Z65+'01'!AB65</f>
        <v>175199.97999999998</v>
      </c>
      <c r="AT65" s="16">
        <f>+'04'!V65+'03'!M65+'02'!AA65+'01'!AC65</f>
        <v>933495.44</v>
      </c>
      <c r="AU65" s="16">
        <f>+'01'!AD65</f>
        <v>-92.21</v>
      </c>
      <c r="AV65" s="16">
        <f t="shared" si="5"/>
        <v>933403.23</v>
      </c>
      <c r="AW65" s="16">
        <f>+'01'!AF65</f>
        <v>0</v>
      </c>
      <c r="AX65" s="16">
        <f>+'04'!W65+'03'!N65+'02'!AB65+'01'!AG65</f>
        <v>203383.83000000002</v>
      </c>
      <c r="AY65" s="16">
        <f>+'04'!X65+'03'!O65+'02'!AC65+'01'!AH65</f>
        <v>193765.12</v>
      </c>
      <c r="AZ65" s="16">
        <f>+'01'!AI65</f>
        <v>5131.1189402239606</v>
      </c>
      <c r="BA65" s="16">
        <f t="shared" si="6"/>
        <v>198896.23894022396</v>
      </c>
      <c r="BB65" s="16">
        <f>+'01'!AK65</f>
        <v>41.711059776039484</v>
      </c>
      <c r="BC65" s="16">
        <f>+'04'!Y65+'03'!P65+'02'!AD65+'01'!AL65</f>
        <v>2066194</v>
      </c>
      <c r="BD65" s="16">
        <f>+'02'!AE65</f>
        <v>0</v>
      </c>
      <c r="BE65" s="16">
        <f t="shared" si="7"/>
        <v>2066194</v>
      </c>
      <c r="BF65" s="16">
        <f>+'02'!AF65</f>
        <v>0</v>
      </c>
      <c r="BG65" s="16">
        <f>+'04'!Z65+'03'!Q65+'02'!AH65+'01'!AM65</f>
        <v>7411765.6799999997</v>
      </c>
      <c r="BH65" s="16">
        <f t="shared" si="8"/>
        <v>75277063.913820505</v>
      </c>
    </row>
    <row r="66" spans="1:63" ht="14.45" customHeight="1" x14ac:dyDescent="0.2">
      <c r="A66" s="44">
        <v>61</v>
      </c>
      <c r="B66" s="45" t="s">
        <v>73</v>
      </c>
      <c r="C66" s="16">
        <f>+'01'!C66+'02'!D66+'03'!C66+'04'!C66</f>
        <v>16519249.68</v>
      </c>
      <c r="D66" s="16">
        <f>+'01'!D66</f>
        <v>467021.32126909064</v>
      </c>
      <c r="E66" s="16">
        <f>+'01'!E66</f>
        <v>-1184.19</v>
      </c>
      <c r="F66" s="16">
        <f>+'02'!E66</f>
        <v>107974.36</v>
      </c>
      <c r="G66" s="16">
        <f>+'02'!F66</f>
        <v>303396.95</v>
      </c>
      <c r="H66" s="16">
        <f>+'04'!D66</f>
        <v>-652391.13</v>
      </c>
      <c r="I66" s="16">
        <f t="shared" si="0"/>
        <v>16744066.991269087</v>
      </c>
      <c r="J66" s="16">
        <f>+'01'!G66</f>
        <v>0</v>
      </c>
      <c r="K66" s="16">
        <f>+'04'!F66+'03'!D66+'02'!H66+'01'!H66</f>
        <v>397078.94000000006</v>
      </c>
      <c r="L66" s="16">
        <f>+'01'!I66</f>
        <v>123601.27065812409</v>
      </c>
      <c r="M66" s="16">
        <f>+'01'!J66</f>
        <v>-25.5</v>
      </c>
      <c r="N66" s="16">
        <f>+'02'!I66</f>
        <v>5096.74</v>
      </c>
      <c r="O66" s="16">
        <f>+'02'!J66</f>
        <v>135616.15</v>
      </c>
      <c r="P66" s="16">
        <f>+'03'!E66</f>
        <v>200490.26</v>
      </c>
      <c r="Q66" s="108">
        <f>+'04'!G66</f>
        <v>157235.18</v>
      </c>
      <c r="R66" s="16">
        <f t="shared" si="1"/>
        <v>1019093.0406581243</v>
      </c>
      <c r="S66" s="16">
        <f>+'01'!L66</f>
        <v>0</v>
      </c>
      <c r="T66" s="16">
        <f>+'04'!I66</f>
        <v>38323.660000000003</v>
      </c>
      <c r="U66" s="16">
        <f>+'04'!J66+'03'!G66+'02'!L66+'01'!M66</f>
        <v>2988191.96</v>
      </c>
      <c r="V66" s="16">
        <f>+'01'!N66</f>
        <v>73286.312372164684</v>
      </c>
      <c r="W66" s="16">
        <f>+'01'!O66</f>
        <v>-211.42</v>
      </c>
      <c r="X66" s="16">
        <f>+'02'!M66</f>
        <v>-1114.92</v>
      </c>
      <c r="Y66" s="16">
        <f>+'02'!N66</f>
        <v>67263.64</v>
      </c>
      <c r="Z66" s="16">
        <f>+'04'!K66</f>
        <v>-107074.04</v>
      </c>
      <c r="AA66" s="16">
        <f t="shared" si="2"/>
        <v>3020341.532372165</v>
      </c>
      <c r="AB66" s="16">
        <f>+'01'!Q66</f>
        <v>0</v>
      </c>
      <c r="AC66" s="16">
        <f>+'04'!M66+'03'!H66+'02'!P66+'01'!R66</f>
        <v>336236.94</v>
      </c>
      <c r="AD66" s="16">
        <f>+'01'!S66</f>
        <v>13530.721415178341</v>
      </c>
      <c r="AE66" s="16">
        <f>+'02'!Q66</f>
        <v>2161.54</v>
      </c>
      <c r="AF66" s="16">
        <f>+'02'!R66</f>
        <v>15549.6</v>
      </c>
      <c r="AG66" s="16">
        <f>+'04'!N66</f>
        <v>-22472.36</v>
      </c>
      <c r="AH66" s="16">
        <f t="shared" si="3"/>
        <v>345006.4414151783</v>
      </c>
      <c r="AI66" s="16">
        <f>+'04'!P66+'03'!I66+'02'!T66+'01'!U66</f>
        <v>457448.23</v>
      </c>
      <c r="AJ66" s="16">
        <f>+'01'!V66</f>
        <v>-13769.588592151846</v>
      </c>
      <c r="AK66" s="16">
        <f>+'01'!W66</f>
        <v>-64.98</v>
      </c>
      <c r="AL66" s="16">
        <f>+'02'!U66</f>
        <v>-2173.69</v>
      </c>
      <c r="AM66" s="16">
        <f>+'02'!V66</f>
        <v>-23089.61</v>
      </c>
      <c r="AN66" s="16">
        <f>+'04'!Q66</f>
        <v>-2512.9</v>
      </c>
      <c r="AO66" s="16">
        <f t="shared" si="4"/>
        <v>415837.46140784817</v>
      </c>
      <c r="AP66" s="16">
        <f>+'01'!Y66</f>
        <v>0</v>
      </c>
      <c r="AQ66" s="16">
        <f>+'04'!S66+'03'!J66+'02'!X66+'01'!Z66</f>
        <v>101.87</v>
      </c>
      <c r="AR66" s="16">
        <f>+'04'!T66+'03'!K66+'02'!Y66+'01'!AA66</f>
        <v>133807.70000000001</v>
      </c>
      <c r="AS66" s="16">
        <f>+'04'!U66+'03'!L66+'02'!Z66+'01'!AB66</f>
        <v>57346.159999999996</v>
      </c>
      <c r="AT66" s="16">
        <f>+'04'!V66+'03'!M66+'02'!AA66+'01'!AC66</f>
        <v>314370.32</v>
      </c>
      <c r="AU66" s="16">
        <f>+'01'!AD66</f>
        <v>-30.05</v>
      </c>
      <c r="AV66" s="16">
        <f t="shared" si="5"/>
        <v>314340.27</v>
      </c>
      <c r="AW66" s="16">
        <f>+'01'!AF66</f>
        <v>0</v>
      </c>
      <c r="AX66" s="16">
        <f>+'04'!W66+'03'!N66+'02'!AB66+'01'!AG66</f>
        <v>68480.53</v>
      </c>
      <c r="AY66" s="16">
        <f>+'04'!X66+'03'!O66+'02'!AC66+'01'!AH66</f>
        <v>65273.210000000006</v>
      </c>
      <c r="AZ66" s="16">
        <f>+'01'!AI66</f>
        <v>1732.9726030045206</v>
      </c>
      <c r="BA66" s="16">
        <f t="shared" si="6"/>
        <v>67006.182603004534</v>
      </c>
      <c r="BB66" s="16">
        <f>+'01'!AK66</f>
        <v>14.08739699547926</v>
      </c>
      <c r="BC66" s="16">
        <f>+'04'!Y66+'03'!P66+'02'!AD66+'01'!AL66</f>
        <v>692160</v>
      </c>
      <c r="BD66" s="16">
        <f>+'02'!AE66</f>
        <v>0</v>
      </c>
      <c r="BE66" s="16">
        <f t="shared" si="7"/>
        <v>692160</v>
      </c>
      <c r="BF66" s="16">
        <f>+'02'!AF66</f>
        <v>0</v>
      </c>
      <c r="BG66" s="16">
        <f>+'04'!Z66+'03'!Q66+'02'!AH66+'01'!AM66</f>
        <v>3163927.68</v>
      </c>
      <c r="BH66" s="16">
        <f t="shared" si="8"/>
        <v>26079853.607122406</v>
      </c>
    </row>
    <row r="67" spans="1:63" ht="14.45" customHeight="1" x14ac:dyDescent="0.2">
      <c r="A67" s="44">
        <v>62</v>
      </c>
      <c r="B67" s="45" t="s">
        <v>74</v>
      </c>
      <c r="C67" s="16">
        <f>+'01'!C67+'02'!D67+'03'!C67+'04'!C67</f>
        <v>20505064.18</v>
      </c>
      <c r="D67" s="16">
        <f>+'01'!D67</f>
        <v>580308.23176163551</v>
      </c>
      <c r="E67" s="16">
        <f>+'01'!E67</f>
        <v>-1532.62</v>
      </c>
      <c r="F67" s="16">
        <f>+'02'!E67</f>
        <v>134125.56</v>
      </c>
      <c r="G67" s="16">
        <f>+'02'!F67</f>
        <v>376155.32</v>
      </c>
      <c r="H67" s="16">
        <f>+'04'!D67</f>
        <v>-812450.9</v>
      </c>
      <c r="I67" s="16">
        <f t="shared" si="0"/>
        <v>20781669.771761633</v>
      </c>
      <c r="J67" s="16">
        <f>+'01'!G67</f>
        <v>0</v>
      </c>
      <c r="K67" s="16">
        <f>+'04'!F67+'03'!D67+'02'!H67+'01'!H67</f>
        <v>493152.11</v>
      </c>
      <c r="L67" s="16">
        <f>+'01'!I67</f>
        <v>152315.94325577968</v>
      </c>
      <c r="M67" s="16">
        <f>+'01'!J67</f>
        <v>-33.01</v>
      </c>
      <c r="N67" s="16">
        <f>+'02'!I67</f>
        <v>6331.16</v>
      </c>
      <c r="O67" s="16">
        <f>+'02'!J67</f>
        <v>168082.49</v>
      </c>
      <c r="P67" s="16">
        <f>+'03'!E67</f>
        <v>248833.33</v>
      </c>
      <c r="Q67" s="108">
        <f>+'04'!G67</f>
        <v>196018.66</v>
      </c>
      <c r="R67" s="16">
        <f t="shared" si="1"/>
        <v>1264700.6832557796</v>
      </c>
      <c r="S67" s="16">
        <f>+'01'!L67</f>
        <v>0</v>
      </c>
      <c r="T67" s="16">
        <f>+'04'!I67</f>
        <v>47772.38</v>
      </c>
      <c r="U67" s="16">
        <f>+'04'!J67+'03'!G67+'02'!L67+'01'!M67</f>
        <v>3709346.67</v>
      </c>
      <c r="V67" s="16">
        <f>+'01'!N67</f>
        <v>91063.616173783623</v>
      </c>
      <c r="W67" s="16">
        <f>+'01'!O67</f>
        <v>-273.63</v>
      </c>
      <c r="X67" s="16">
        <f>+'02'!M67</f>
        <v>-1384.95</v>
      </c>
      <c r="Y67" s="16">
        <f>+'02'!N67</f>
        <v>83394.3</v>
      </c>
      <c r="Z67" s="16">
        <f>+'04'!K67</f>
        <v>-133343.93</v>
      </c>
      <c r="AA67" s="16">
        <f t="shared" si="2"/>
        <v>3748802.0761737833</v>
      </c>
      <c r="AB67" s="16">
        <f>+'01'!Q67</f>
        <v>0</v>
      </c>
      <c r="AC67" s="16">
        <f>+'04'!M67+'03'!H67+'02'!P67+'01'!R67</f>
        <v>0</v>
      </c>
      <c r="AD67" s="16">
        <f>+'01'!S67</f>
        <v>0</v>
      </c>
      <c r="AE67" s="16">
        <f>+'02'!Q67</f>
        <v>0</v>
      </c>
      <c r="AF67" s="16">
        <f>+'02'!R67</f>
        <v>0</v>
      </c>
      <c r="AG67" s="16">
        <f>+'04'!N67</f>
        <v>0</v>
      </c>
      <c r="AH67" s="16">
        <f t="shared" si="3"/>
        <v>0</v>
      </c>
      <c r="AI67" s="16">
        <f>+'04'!P67+'03'!I67+'02'!T67+'01'!U67</f>
        <v>567805.51</v>
      </c>
      <c r="AJ67" s="16">
        <f>+'01'!V67</f>
        <v>-17109.723355419912</v>
      </c>
      <c r="AK67" s="16">
        <f>+'01'!W67</f>
        <v>-84.1</v>
      </c>
      <c r="AL67" s="16">
        <f>+'02'!U67</f>
        <v>-2700.16</v>
      </c>
      <c r="AM67" s="16">
        <f>+'02'!V67</f>
        <v>-28626.79</v>
      </c>
      <c r="AN67" s="16">
        <f>+'04'!Q67</f>
        <v>-3129.42</v>
      </c>
      <c r="AO67" s="16">
        <f t="shared" si="4"/>
        <v>516155.3166445801</v>
      </c>
      <c r="AP67" s="16">
        <f>+'01'!Y67</f>
        <v>0</v>
      </c>
      <c r="AQ67" s="16">
        <f>+'04'!S67+'03'!J67+'02'!X67+'01'!Z67</f>
        <v>126.39999999999999</v>
      </c>
      <c r="AR67" s="16">
        <f>+'04'!T67+'03'!K67+'02'!Y67+'01'!AA67</f>
        <v>120501.04000000001</v>
      </c>
      <c r="AS67" s="16">
        <f>+'04'!U67+'03'!L67+'02'!Z67+'01'!AB67</f>
        <v>51643.31</v>
      </c>
      <c r="AT67" s="16">
        <f>+'04'!V67+'03'!M67+'02'!AA67+'01'!AC67</f>
        <v>390285.25</v>
      </c>
      <c r="AU67" s="16">
        <f>+'01'!AD67</f>
        <v>-38.89</v>
      </c>
      <c r="AV67" s="16">
        <f t="shared" si="5"/>
        <v>390246.36</v>
      </c>
      <c r="AW67" s="16">
        <f>+'01'!AF67</f>
        <v>0</v>
      </c>
      <c r="AX67" s="16">
        <f>+'04'!W67+'03'!N67+'02'!AB67+'01'!AG67</f>
        <v>85049.4</v>
      </c>
      <c r="AY67" s="16">
        <f>+'04'!X67+'03'!O67+'02'!AC67+'01'!AH67</f>
        <v>80983.89</v>
      </c>
      <c r="AZ67" s="16">
        <f>+'01'!AI67</f>
        <v>2138.4861632468633</v>
      </c>
      <c r="BA67" s="16">
        <f t="shared" si="6"/>
        <v>83122.376163246867</v>
      </c>
      <c r="BB67" s="16">
        <f>+'01'!AK67</f>
        <v>17.383836753136798</v>
      </c>
      <c r="BC67" s="16">
        <f>+'04'!Y67+'03'!P67+'02'!AD67+'01'!AL67</f>
        <v>1815433.81</v>
      </c>
      <c r="BD67" s="16">
        <f>+'02'!AE67</f>
        <v>0</v>
      </c>
      <c r="BE67" s="16">
        <f t="shared" si="7"/>
        <v>1815433.81</v>
      </c>
      <c r="BF67" s="16">
        <f>+'02'!AF67</f>
        <v>0</v>
      </c>
      <c r="BG67" s="16">
        <f>+'04'!Z67+'03'!Q67+'02'!AH67+'01'!AM67</f>
        <v>3639637.8000000003</v>
      </c>
      <c r="BH67" s="16">
        <f t="shared" si="8"/>
        <v>32544878.10783577</v>
      </c>
    </row>
    <row r="68" spans="1:63" ht="14.45" customHeight="1" x14ac:dyDescent="0.2">
      <c r="A68" s="44">
        <v>63</v>
      </c>
      <c r="B68" s="45" t="s">
        <v>75</v>
      </c>
      <c r="C68" s="16">
        <f>+'01'!C68+'02'!D68+'03'!C68+'04'!C68</f>
        <v>54603373.289999999</v>
      </c>
      <c r="D68" s="16">
        <f>+'01'!D68</f>
        <v>1548693.0126350818</v>
      </c>
      <c r="E68" s="16">
        <f>+'01'!E68</f>
        <v>-3863.22</v>
      </c>
      <c r="F68" s="16">
        <f>+'02'!E68</f>
        <v>358096.78</v>
      </c>
      <c r="G68" s="16">
        <f>+'02'!F68</f>
        <v>1001195.53</v>
      </c>
      <c r="H68" s="16">
        <f>+'04'!D68</f>
        <v>-2153394.86</v>
      </c>
      <c r="I68" s="16">
        <f t="shared" si="0"/>
        <v>55354100.532635085</v>
      </c>
      <c r="J68" s="16">
        <f>+'01'!G68</f>
        <v>0</v>
      </c>
      <c r="K68" s="16">
        <f>+'04'!F68+'03'!D68+'02'!H68+'01'!H68</f>
        <v>1312439.78</v>
      </c>
      <c r="L68" s="16">
        <f>+'01'!I68</f>
        <v>411194.67131370585</v>
      </c>
      <c r="M68" s="16">
        <f>+'01'!J68</f>
        <v>-83.2</v>
      </c>
      <c r="N68" s="16">
        <f>+'02'!I68</f>
        <v>16903.330000000002</v>
      </c>
      <c r="O68" s="16">
        <f>+'02'!J68</f>
        <v>447518.54</v>
      </c>
      <c r="P68" s="16">
        <f>+'03'!E68</f>
        <v>661647.35</v>
      </c>
      <c r="Q68" s="108">
        <f>+'04'!G68</f>
        <v>519028.29</v>
      </c>
      <c r="R68" s="16">
        <f t="shared" si="1"/>
        <v>3368648.7613137062</v>
      </c>
      <c r="S68" s="16">
        <f>+'01'!L68</f>
        <v>0</v>
      </c>
      <c r="T68" s="16">
        <f>+'04'!I68</f>
        <v>126504.55</v>
      </c>
      <c r="U68" s="16">
        <f>+'04'!J68+'03'!G68+'02'!L68+'01'!M68</f>
        <v>9877133.629999999</v>
      </c>
      <c r="V68" s="16">
        <f>+'01'!N68</f>
        <v>243025.30681927374</v>
      </c>
      <c r="W68" s="16">
        <f>+'01'!O68</f>
        <v>-689.72</v>
      </c>
      <c r="X68" s="16">
        <f>+'02'!M68</f>
        <v>-3697.63</v>
      </c>
      <c r="Y68" s="16">
        <f>+'02'!N68</f>
        <v>221966.83</v>
      </c>
      <c r="Z68" s="16">
        <f>+'04'!K68</f>
        <v>-353427.07</v>
      </c>
      <c r="AA68" s="16">
        <f t="shared" si="2"/>
        <v>9984311.3468192704</v>
      </c>
      <c r="AB68" s="16">
        <f>+'01'!Q68</f>
        <v>0</v>
      </c>
      <c r="AC68" s="16">
        <f>+'04'!M68+'03'!H68+'02'!P68+'01'!R68</f>
        <v>2818997.08</v>
      </c>
      <c r="AD68" s="16">
        <f>+'01'!S68</f>
        <v>124545.52349174549</v>
      </c>
      <c r="AE68" s="16">
        <f>+'02'!Q68</f>
        <v>19896.169999999998</v>
      </c>
      <c r="AF68" s="16">
        <f>+'02'!R68</f>
        <v>121060.25</v>
      </c>
      <c r="AG68" s="16">
        <f>+'04'!N68</f>
        <v>-174956.87</v>
      </c>
      <c r="AH68" s="16">
        <f t="shared" si="3"/>
        <v>2909542.1534917452</v>
      </c>
      <c r="AI68" s="16">
        <f>+'04'!P68+'03'!I68+'02'!T68+'01'!U68</f>
        <v>1512794.1099999999</v>
      </c>
      <c r="AJ68" s="16">
        <f>+'01'!V68</f>
        <v>-45661.43914281427</v>
      </c>
      <c r="AK68" s="16">
        <f>+'01'!W68</f>
        <v>-211.98</v>
      </c>
      <c r="AL68" s="16">
        <f>+'02'!U68</f>
        <v>-7209.05</v>
      </c>
      <c r="AM68" s="16">
        <f>+'02'!V68</f>
        <v>-76194.62</v>
      </c>
      <c r="AN68" s="16">
        <f>+'04'!Q68</f>
        <v>-8294.51</v>
      </c>
      <c r="AO68" s="16">
        <f t="shared" si="4"/>
        <v>1375222.5108571856</v>
      </c>
      <c r="AP68" s="16">
        <f>+'01'!Y68</f>
        <v>0</v>
      </c>
      <c r="AQ68" s="16">
        <f>+'04'!S68+'03'!J68+'02'!X68+'01'!Z68</f>
        <v>337.15000000000003</v>
      </c>
      <c r="AR68" s="16">
        <f>+'04'!T68+'03'!K68+'02'!Y68+'01'!AA68</f>
        <v>1054013.5499999998</v>
      </c>
      <c r="AS68" s="16">
        <f>+'04'!U68+'03'!L68+'02'!Z68+'01'!AB68</f>
        <v>451720.10000000009</v>
      </c>
      <c r="AT68" s="16">
        <f>+'04'!V68+'03'!M68+'02'!AA68+'01'!AC68</f>
        <v>1039430.8899999999</v>
      </c>
      <c r="AU68" s="16">
        <f>+'01'!AD68</f>
        <v>-98.02</v>
      </c>
      <c r="AV68" s="16">
        <f t="shared" si="5"/>
        <v>1039332.8699999999</v>
      </c>
      <c r="AW68" s="16">
        <f>+'01'!AF68</f>
        <v>0</v>
      </c>
      <c r="AX68" s="16">
        <f>+'04'!W68+'03'!N68+'02'!AB68+'01'!AG68</f>
        <v>226344.36</v>
      </c>
      <c r="AY68" s="16">
        <f>+'04'!X68+'03'!O68+'02'!AC68+'01'!AH68</f>
        <v>215949.44</v>
      </c>
      <c r="AZ68" s="16">
        <f>+'01'!AI68</f>
        <v>5762.18894729971</v>
      </c>
      <c r="BA68" s="16">
        <f t="shared" si="6"/>
        <v>221711.6289472997</v>
      </c>
      <c r="BB68" s="16">
        <f>+'01'!AK68</f>
        <v>46.841052700289993</v>
      </c>
      <c r="BC68" s="16">
        <f>+'04'!Y68+'03'!P68+'02'!AD68+'01'!AL68</f>
        <v>2189054</v>
      </c>
      <c r="BD68" s="16">
        <f>+'02'!AE68</f>
        <v>0</v>
      </c>
      <c r="BE68" s="16">
        <f t="shared" si="7"/>
        <v>2189054</v>
      </c>
      <c r="BF68" s="16">
        <f>+'02'!AF68</f>
        <v>0</v>
      </c>
      <c r="BG68" s="16">
        <f>+'04'!Z68+'03'!Q68+'02'!AH68+'01'!AM68</f>
        <v>15090622.919999998</v>
      </c>
      <c r="BH68" s="16">
        <f t="shared" si="8"/>
        <v>93391513.275116995</v>
      </c>
    </row>
    <row r="69" spans="1:63" ht="14.45" customHeight="1" x14ac:dyDescent="0.2">
      <c r="A69" s="44">
        <v>64</v>
      </c>
      <c r="B69" s="45" t="s">
        <v>76</v>
      </c>
      <c r="C69" s="16">
        <f>+'01'!C69+'02'!D69+'03'!C69+'04'!C69</f>
        <v>20007617.77</v>
      </c>
      <c r="D69" s="16">
        <f>+'01'!D69</f>
        <v>564968.93887404038</v>
      </c>
      <c r="E69" s="16">
        <f>+'01'!E69</f>
        <v>-1538.03</v>
      </c>
      <c r="F69" s="16">
        <f>+'02'!E69</f>
        <v>130549.81</v>
      </c>
      <c r="G69" s="16">
        <f>+'02'!F69</f>
        <v>367345.79</v>
      </c>
      <c r="H69" s="16">
        <f>+'04'!D69</f>
        <v>-794811.33</v>
      </c>
      <c r="I69" s="16">
        <f t="shared" si="0"/>
        <v>20274132.948874038</v>
      </c>
      <c r="J69" s="16">
        <f>+'01'!G69</f>
        <v>0</v>
      </c>
      <c r="K69" s="16">
        <f>+'04'!F69+'03'!D69+'02'!H69+'01'!H69</f>
        <v>481327.01</v>
      </c>
      <c r="L69" s="16">
        <f>+'01'!I69</f>
        <v>147338.17358406671</v>
      </c>
      <c r="M69" s="16">
        <f>+'01'!J69</f>
        <v>-33.119999999999997</v>
      </c>
      <c r="N69" s="16">
        <f>+'02'!I69</f>
        <v>6162.38</v>
      </c>
      <c r="O69" s="16">
        <f>+'02'!J69</f>
        <v>164124.43</v>
      </c>
      <c r="P69" s="16">
        <f>+'03'!E69</f>
        <v>243106.84</v>
      </c>
      <c r="Q69" s="108">
        <f>+'04'!G69</f>
        <v>191842.03</v>
      </c>
      <c r="R69" s="16">
        <f t="shared" si="1"/>
        <v>1233867.7435840666</v>
      </c>
      <c r="S69" s="16">
        <f>+'01'!L69</f>
        <v>0</v>
      </c>
      <c r="T69" s="16">
        <f>+'04'!I69</f>
        <v>46752.89</v>
      </c>
      <c r="U69" s="16">
        <f>+'04'!J69+'03'!G69+'02'!L69+'01'!M69</f>
        <v>3619472.3899999997</v>
      </c>
      <c r="V69" s="16">
        <f>+'01'!N69</f>
        <v>88656.530760480397</v>
      </c>
      <c r="W69" s="16">
        <f>+'01'!O69</f>
        <v>-274.58999999999997</v>
      </c>
      <c r="X69" s="16">
        <f>+'02'!M69</f>
        <v>-1348.03</v>
      </c>
      <c r="Y69" s="16">
        <f>+'02'!N69</f>
        <v>81441.210000000006</v>
      </c>
      <c r="Z69" s="16">
        <f>+'04'!K69</f>
        <v>-130448.83</v>
      </c>
      <c r="AA69" s="16">
        <f t="shared" si="2"/>
        <v>3657498.6807604805</v>
      </c>
      <c r="AB69" s="16">
        <f>+'01'!Q69</f>
        <v>0</v>
      </c>
      <c r="AC69" s="16">
        <f>+'04'!M69+'03'!H69+'02'!P69+'01'!R69</f>
        <v>502211.61</v>
      </c>
      <c r="AD69" s="16">
        <f>+'01'!S69</f>
        <v>19333.092108288867</v>
      </c>
      <c r="AE69" s="16">
        <f>+'02'!Q69</f>
        <v>3088.47</v>
      </c>
      <c r="AF69" s="16">
        <f>+'02'!R69</f>
        <v>23960.06</v>
      </c>
      <c r="AG69" s="16">
        <f>+'04'!N69</f>
        <v>-34627.19</v>
      </c>
      <c r="AH69" s="16">
        <f t="shared" si="3"/>
        <v>513966.04210828891</v>
      </c>
      <c r="AI69" s="16">
        <f>+'04'!P69+'03'!I69+'02'!T69+'01'!U69</f>
        <v>553801.42999999993</v>
      </c>
      <c r="AJ69" s="16">
        <f>+'01'!V69</f>
        <v>-16657.461878828766</v>
      </c>
      <c r="AK69" s="16">
        <f>+'01'!W69</f>
        <v>-84.39</v>
      </c>
      <c r="AL69" s="16">
        <f>+'02'!U69</f>
        <v>-2628.17</v>
      </c>
      <c r="AM69" s="16">
        <f>+'02'!V69</f>
        <v>-27956.35</v>
      </c>
      <c r="AN69" s="16">
        <f>+'04'!Q69</f>
        <v>-3061.48</v>
      </c>
      <c r="AO69" s="16">
        <f t="shared" si="4"/>
        <v>503413.5781211711</v>
      </c>
      <c r="AP69" s="16">
        <f>+'01'!Y69</f>
        <v>0</v>
      </c>
      <c r="AQ69" s="16">
        <f>+'04'!S69+'03'!J69+'02'!X69+'01'!Z69</f>
        <v>123.17</v>
      </c>
      <c r="AR69" s="16">
        <f>+'04'!T69+'03'!K69+'02'!Y69+'01'!AA69</f>
        <v>187775.5</v>
      </c>
      <c r="AS69" s="16">
        <f>+'04'!U69+'03'!L69+'02'!Z69+'01'!AB69</f>
        <v>80475.209999999992</v>
      </c>
      <c r="AT69" s="16">
        <f>+'04'!V69+'03'!M69+'02'!AA69+'01'!AC69</f>
        <v>380752.82000000007</v>
      </c>
      <c r="AU69" s="16">
        <f>+'01'!AD69</f>
        <v>-39.020000000000003</v>
      </c>
      <c r="AV69" s="16">
        <f t="shared" si="5"/>
        <v>380713.80000000005</v>
      </c>
      <c r="AW69" s="16">
        <f>+'01'!AF69</f>
        <v>0</v>
      </c>
      <c r="AX69" s="16">
        <f>+'04'!W69+'03'!N69+'02'!AB69+'01'!AG69</f>
        <v>83010.03</v>
      </c>
      <c r="AY69" s="16">
        <f>+'04'!X69+'03'!O69+'02'!AC69+'01'!AH69</f>
        <v>78943.77</v>
      </c>
      <c r="AZ69" s="16">
        <f>+'01'!AI69</f>
        <v>2070.8063393663715</v>
      </c>
      <c r="BA69" s="16">
        <f t="shared" si="6"/>
        <v>81014.57633936638</v>
      </c>
      <c r="BB69" s="16">
        <f>+'01'!AK69</f>
        <v>16.833660633628273</v>
      </c>
      <c r="BC69" s="16">
        <f>+'04'!Y69+'03'!P69+'02'!AD69+'01'!AL69</f>
        <v>0</v>
      </c>
      <c r="BD69" s="16">
        <f>+'02'!AE69</f>
        <v>0</v>
      </c>
      <c r="BE69" s="16">
        <f t="shared" si="7"/>
        <v>0</v>
      </c>
      <c r="BF69" s="16">
        <f>+'02'!AF69</f>
        <v>0</v>
      </c>
      <c r="BG69" s="16">
        <f>+'04'!Z69+'03'!Q69+'02'!AH69+'01'!AM69</f>
        <v>5090196.4799999995</v>
      </c>
      <c r="BH69" s="16">
        <f t="shared" si="8"/>
        <v>32132957.483448051</v>
      </c>
    </row>
    <row r="70" spans="1:63" ht="14.45" customHeight="1" x14ac:dyDescent="0.2">
      <c r="A70" s="44">
        <v>65</v>
      </c>
      <c r="B70" s="45" t="s">
        <v>77</v>
      </c>
      <c r="C70" s="16">
        <f>+'01'!C70+'02'!D70+'03'!C70+'04'!C70</f>
        <v>26264879.700000003</v>
      </c>
      <c r="D70" s="16">
        <f>+'01'!D70</f>
        <v>748577.83255446248</v>
      </c>
      <c r="E70" s="16">
        <f>+'01'!E70</f>
        <v>-2013.76</v>
      </c>
      <c r="F70" s="16">
        <f>+'02'!E70</f>
        <v>172993.08</v>
      </c>
      <c r="G70" s="16">
        <f>+'02'!F70</f>
        <v>479686.47</v>
      </c>
      <c r="H70" s="16">
        <f>+'04'!D70</f>
        <v>-1042030</v>
      </c>
      <c r="I70" s="16">
        <f t="shared" si="0"/>
        <v>26622093.322554462</v>
      </c>
      <c r="J70" s="16">
        <f>+'01'!G70</f>
        <v>0</v>
      </c>
      <c r="K70" s="16">
        <f>+'04'!F70+'03'!D70+'02'!H70+'01'!H70</f>
        <v>632008.73</v>
      </c>
      <c r="L70" s="16">
        <f>+'01'!I70</f>
        <v>195721.23742338468</v>
      </c>
      <c r="M70" s="16">
        <f>+'01'!J70</f>
        <v>-43.37</v>
      </c>
      <c r="N70" s="16">
        <f>+'02'!I70</f>
        <v>8165.84</v>
      </c>
      <c r="O70" s="16">
        <f>+'02'!J70</f>
        <v>214251.97</v>
      </c>
      <c r="P70" s="16">
        <f>+'03'!E70</f>
        <v>317755.73</v>
      </c>
      <c r="Q70" s="108">
        <f>+'04'!G70</f>
        <v>251749.28</v>
      </c>
      <c r="R70" s="16">
        <f t="shared" si="1"/>
        <v>1619609.4174233847</v>
      </c>
      <c r="S70" s="16">
        <f>+'01'!L70</f>
        <v>0</v>
      </c>
      <c r="T70" s="16">
        <f>+'04'!I70</f>
        <v>61347.85</v>
      </c>
      <c r="U70" s="16">
        <f>+'04'!J70+'03'!G70+'02'!L70+'01'!M70</f>
        <v>4751393.24</v>
      </c>
      <c r="V70" s="16">
        <f>+'01'!N70</f>
        <v>117468.95992325482</v>
      </c>
      <c r="W70" s="16">
        <f>+'01'!O70</f>
        <v>-359.53</v>
      </c>
      <c r="X70" s="16">
        <f>+'02'!M70</f>
        <v>-1786.29</v>
      </c>
      <c r="Y70" s="16">
        <f>+'02'!N70</f>
        <v>106347.34</v>
      </c>
      <c r="Z70" s="16">
        <f>+'04'!K70</f>
        <v>-171023.73</v>
      </c>
      <c r="AA70" s="16">
        <f t="shared" si="2"/>
        <v>4802039.9899232546</v>
      </c>
      <c r="AB70" s="16">
        <f>+'01'!Q70</f>
        <v>0</v>
      </c>
      <c r="AC70" s="16">
        <f>+'04'!M70+'03'!H70+'02'!P70+'01'!R70</f>
        <v>1690301.19</v>
      </c>
      <c r="AD70" s="16">
        <f>+'01'!S70</f>
        <v>57305.275517888353</v>
      </c>
      <c r="AE70" s="16">
        <f>+'02'!Q70</f>
        <v>9154.5300000000007</v>
      </c>
      <c r="AF70" s="16">
        <f>+'02'!R70</f>
        <v>87150.26</v>
      </c>
      <c r="AG70" s="16">
        <f>+'04'!N70</f>
        <v>-125949.99</v>
      </c>
      <c r="AH70" s="16">
        <f t="shared" si="3"/>
        <v>1717961.2655178884</v>
      </c>
      <c r="AI70" s="16">
        <f>+'04'!P70+'03'!I70+'02'!T70+'01'!U70</f>
        <v>727908.59</v>
      </c>
      <c r="AJ70" s="16">
        <f>+'01'!V70</f>
        <v>-22070.95974862482</v>
      </c>
      <c r="AK70" s="16">
        <f>+'01'!W70</f>
        <v>-110.5</v>
      </c>
      <c r="AL70" s="16">
        <f>+'02'!U70</f>
        <v>-3482.62</v>
      </c>
      <c r="AM70" s="16">
        <f>+'02'!V70</f>
        <v>-36505.89</v>
      </c>
      <c r="AN70" s="16">
        <f>+'04'!Q70</f>
        <v>-4013.72</v>
      </c>
      <c r="AO70" s="16">
        <f t="shared" si="4"/>
        <v>661724.90025137516</v>
      </c>
      <c r="AP70" s="16">
        <f>+'01'!Y70</f>
        <v>0</v>
      </c>
      <c r="AQ70" s="16">
        <f>+'04'!S70+'03'!J70+'02'!X70+'01'!Z70</f>
        <v>162.12</v>
      </c>
      <c r="AR70" s="16">
        <f>+'04'!T70+'03'!K70+'02'!Y70+'01'!AA70</f>
        <v>601552.24</v>
      </c>
      <c r="AS70" s="16">
        <f>+'04'!U70+'03'!L70+'02'!Z70+'01'!AB70</f>
        <v>257808.09999999998</v>
      </c>
      <c r="AT70" s="16">
        <f>+'04'!V70+'03'!M70+'02'!AA70+'01'!AC70</f>
        <v>500271.37</v>
      </c>
      <c r="AU70" s="16">
        <f>+'01'!AD70</f>
        <v>-51.1</v>
      </c>
      <c r="AV70" s="16">
        <f t="shared" si="5"/>
        <v>500220.27</v>
      </c>
      <c r="AW70" s="16">
        <f>+'01'!AF70</f>
        <v>0</v>
      </c>
      <c r="AX70" s="16">
        <f>+'04'!W70+'03'!N70+'02'!AB70+'01'!AG70</f>
        <v>108996.69</v>
      </c>
      <c r="AY70" s="16">
        <f>+'04'!X70+'03'!O70+'02'!AC70+'01'!AH70</f>
        <v>103841.61</v>
      </c>
      <c r="AZ70" s="16">
        <f>+'01'!AI70</f>
        <v>2749.657964709585</v>
      </c>
      <c r="BA70" s="16">
        <f t="shared" si="6"/>
        <v>106591.26796470958</v>
      </c>
      <c r="BB70" s="16">
        <f>+'01'!AK70</f>
        <v>22.35203529041517</v>
      </c>
      <c r="BC70" s="16">
        <f>+'04'!Y70+'03'!P70+'02'!AD70+'01'!AL70</f>
        <v>0</v>
      </c>
      <c r="BD70" s="16">
        <f>+'02'!AE70</f>
        <v>0</v>
      </c>
      <c r="BE70" s="16">
        <f t="shared" si="7"/>
        <v>0</v>
      </c>
      <c r="BF70" s="16">
        <f>+'02'!AF70</f>
        <v>0</v>
      </c>
      <c r="BG70" s="16">
        <f>+'04'!Z70+'03'!Q70+'02'!AH70+'01'!AM70</f>
        <v>22556047.200000003</v>
      </c>
      <c r="BH70" s="16">
        <f t="shared" si="8"/>
        <v>59616176.985670373</v>
      </c>
    </row>
    <row r="71" spans="1:63" ht="14.45" customHeight="1" x14ac:dyDescent="0.2">
      <c r="A71" s="44">
        <v>66</v>
      </c>
      <c r="B71" s="45" t="s">
        <v>78</v>
      </c>
      <c r="C71" s="16">
        <f>+'01'!C71+'02'!D71+'03'!C71+'04'!C71</f>
        <v>18977044.210000001</v>
      </c>
      <c r="D71" s="16">
        <f>+'01'!D71</f>
        <v>538470.96818064153</v>
      </c>
      <c r="E71" s="16">
        <f>+'01'!E71</f>
        <v>-1518.1</v>
      </c>
      <c r="F71" s="16">
        <f>+'02'!E71</f>
        <v>124392.25</v>
      </c>
      <c r="G71" s="16">
        <f>+'02'!F71</f>
        <v>347248.96</v>
      </c>
      <c r="H71" s="16">
        <f>+'04'!D71</f>
        <v>-756045.84</v>
      </c>
      <c r="I71" s="16">
        <f t="shared" ref="I71:I72" si="9">SUM(C71:H71)</f>
        <v>19229592.448180642</v>
      </c>
      <c r="J71" s="16">
        <f>+'01'!G71</f>
        <v>0</v>
      </c>
      <c r="K71" s="16">
        <f>+'04'!F71+'03'!D71+'02'!H71+'01'!H71</f>
        <v>456834.76999999996</v>
      </c>
      <c r="L71" s="16">
        <f>+'01'!I71</f>
        <v>139346.12849169917</v>
      </c>
      <c r="M71" s="16">
        <f>+'01'!J71</f>
        <v>-32.69</v>
      </c>
      <c r="N71" s="16">
        <f>+'02'!I71</f>
        <v>5871.72</v>
      </c>
      <c r="O71" s="16">
        <f>+'02'!J71</f>
        <v>155072.14000000001</v>
      </c>
      <c r="P71" s="16">
        <f>+'03'!E71</f>
        <v>230150.74</v>
      </c>
      <c r="Q71" s="108">
        <f>+'04'!G71</f>
        <v>182754.08</v>
      </c>
      <c r="R71" s="16">
        <f t="shared" ref="R71:R72" si="10">SUM(K71:Q71)</f>
        <v>1169996.8884916992</v>
      </c>
      <c r="S71" s="16">
        <f>+'01'!L71</f>
        <v>0</v>
      </c>
      <c r="T71" s="16">
        <f>+'04'!I71</f>
        <v>44532.72</v>
      </c>
      <c r="U71" s="16">
        <f>+'04'!J71+'03'!G71+'02'!L71+'01'!M71</f>
        <v>3433173.03</v>
      </c>
      <c r="V71" s="16">
        <f>+'01'!N71</f>
        <v>84498.393928123711</v>
      </c>
      <c r="W71" s="16">
        <f>+'01'!O71</f>
        <v>-271.02999999999997</v>
      </c>
      <c r="X71" s="16">
        <f>+'02'!M71</f>
        <v>-1284.45</v>
      </c>
      <c r="Y71" s="16">
        <f>+'02'!N71</f>
        <v>76985.710000000006</v>
      </c>
      <c r="Z71" s="16">
        <f>+'04'!K71</f>
        <v>-124086.43</v>
      </c>
      <c r="AA71" s="16">
        <f t="shared" ref="AA71:AA72" si="11">SUM(U71:Z71)</f>
        <v>3469015.2239281232</v>
      </c>
      <c r="AB71" s="16">
        <f>+'01'!Q71</f>
        <v>0</v>
      </c>
      <c r="AC71" s="16">
        <f>+'04'!M71+'03'!H71+'02'!P71+'01'!R71</f>
        <v>539791.29</v>
      </c>
      <c r="AD71" s="16">
        <f>+'01'!S71</f>
        <v>25413.217549979345</v>
      </c>
      <c r="AE71" s="16">
        <f>+'02'!Q71</f>
        <v>4059.77</v>
      </c>
      <c r="AF71" s="16">
        <f>+'02'!R71</f>
        <v>21869.53</v>
      </c>
      <c r="AG71" s="16">
        <f>+'04'!N71</f>
        <v>-31605.95</v>
      </c>
      <c r="AH71" s="16">
        <f t="shared" ref="AH71:AH72" si="12">SUM(AC71:AG71)</f>
        <v>559527.85754997947</v>
      </c>
      <c r="AI71" s="16">
        <f>+'04'!P71+'03'!I71+'02'!T71+'01'!U71</f>
        <v>525524.18000000005</v>
      </c>
      <c r="AJ71" s="16">
        <f>+'01'!V71</f>
        <v>-15876.199571610103</v>
      </c>
      <c r="AK71" s="16">
        <f>+'01'!W71</f>
        <v>-83.3</v>
      </c>
      <c r="AL71" s="16">
        <f>+'02'!U71</f>
        <v>-2504.21</v>
      </c>
      <c r="AM71" s="16">
        <f>+'02'!V71</f>
        <v>-26426.91</v>
      </c>
      <c r="AN71" s="16">
        <f>+'04'!Q71</f>
        <v>-2912.16</v>
      </c>
      <c r="AO71" s="16">
        <f t="shared" ref="AO71:AO72" si="13">SUM(AI71:AN71)</f>
        <v>477721.40042839001</v>
      </c>
      <c r="AP71" s="16">
        <f>+'01'!Y71</f>
        <v>0</v>
      </c>
      <c r="AQ71" s="16">
        <f>+'04'!S71+'03'!J71+'02'!X71+'01'!Z71</f>
        <v>116.88</v>
      </c>
      <c r="AR71" s="16">
        <f>+'04'!T71+'03'!K71+'02'!Y71+'01'!AA71</f>
        <v>229848.52</v>
      </c>
      <c r="AS71" s="16">
        <f>+'04'!U71+'03'!L71+'02'!Z71+'01'!AB71</f>
        <v>98506.5</v>
      </c>
      <c r="AT71" s="16">
        <f>+'04'!V71+'03'!M71+'02'!AA71+'01'!AC71</f>
        <v>361329.94000000006</v>
      </c>
      <c r="AU71" s="16">
        <f>+'01'!AD71</f>
        <v>-38.520000000000003</v>
      </c>
      <c r="AV71" s="16">
        <f t="shared" ref="AV71:AV72" si="14">SUM(AT71:AU71)</f>
        <v>361291.42000000004</v>
      </c>
      <c r="AW71" s="16">
        <f>+'01'!AF71</f>
        <v>0</v>
      </c>
      <c r="AX71" s="16">
        <f>+'04'!W71+'03'!N71+'02'!AB71+'01'!AG71</f>
        <v>78786.070000000007</v>
      </c>
      <c r="AY71" s="16">
        <f>+'04'!X71+'03'!O71+'02'!AC71+'01'!AH71</f>
        <v>74900.829999999987</v>
      </c>
      <c r="AZ71" s="16">
        <f>+'01'!AI71</f>
        <v>1961.0089251428296</v>
      </c>
      <c r="BA71" s="16">
        <f t="shared" ref="BA71:BA72" si="15">SUM(AY71:AZ71)</f>
        <v>76861.838925142816</v>
      </c>
      <c r="BB71" s="16">
        <f>+'01'!AK71</f>
        <v>15.941074857170475</v>
      </c>
      <c r="BC71" s="16">
        <f>+'04'!Y71+'03'!P71+'02'!AD71+'01'!AL71</f>
        <v>0</v>
      </c>
      <c r="BD71" s="16">
        <f>+'02'!AE71</f>
        <v>0</v>
      </c>
      <c r="BE71" s="16">
        <f t="shared" ref="BE71:BE72" si="16">SUM(BC71:BD71)</f>
        <v>0</v>
      </c>
      <c r="BF71" s="16">
        <f>+'02'!AF71</f>
        <v>0</v>
      </c>
      <c r="BG71" s="16">
        <f>+'04'!Z71+'03'!Q71+'02'!AH71+'01'!AM71</f>
        <v>12093504</v>
      </c>
      <c r="BH71" s="16">
        <f t="shared" ref="BH71:BH72" si="17">+I71+J71+R71+S71+AA71+AB71+AH71+AO71+AP71+AQ71+AR71+AS71+AV71+AW71+AX71+BA71+BB71+BE71+BG71+BF71+T71</f>
        <v>37889317.708578825</v>
      </c>
    </row>
    <row r="72" spans="1:63" ht="14.45" customHeight="1" x14ac:dyDescent="0.2">
      <c r="A72" s="44">
        <v>67</v>
      </c>
      <c r="B72" s="45" t="s">
        <v>79</v>
      </c>
      <c r="C72" s="16">
        <f>+'01'!C72+'02'!D72+'03'!C72+'04'!C72</f>
        <v>20423890.170000002</v>
      </c>
      <c r="D72" s="16">
        <f>+'01'!D72</f>
        <v>577227.32619457296</v>
      </c>
      <c r="E72" s="16">
        <f>+'01'!E72</f>
        <v>-1555.29</v>
      </c>
      <c r="F72" s="16">
        <f>+'02'!E72</f>
        <v>133393.07999999999</v>
      </c>
      <c r="G72" s="16">
        <f>+'02'!F72</f>
        <v>374854.41</v>
      </c>
      <c r="H72" s="16">
        <f>+'04'!D72</f>
        <v>-810620.45</v>
      </c>
      <c r="I72" s="16">
        <f t="shared" si="9"/>
        <v>20697189.246194575</v>
      </c>
      <c r="J72" s="16">
        <f>+'01'!G72</f>
        <v>0</v>
      </c>
      <c r="K72" s="16">
        <f>+'04'!F72+'03'!D72+'02'!H72+'01'!H72</f>
        <v>491295.03</v>
      </c>
      <c r="L72" s="16">
        <f>+'01'!I72</f>
        <v>150868.94560398781</v>
      </c>
      <c r="M72" s="16">
        <f>+'01'!J72</f>
        <v>-33.5</v>
      </c>
      <c r="N72" s="16">
        <f>+'02'!I72</f>
        <v>6296.59</v>
      </c>
      <c r="O72" s="16">
        <f>+'02'!J72</f>
        <v>167485.96</v>
      </c>
      <c r="P72" s="16">
        <f>+'03'!E72</f>
        <v>248044.14</v>
      </c>
      <c r="Q72" s="108">
        <f>+'04'!G72</f>
        <v>195632.94</v>
      </c>
      <c r="R72" s="16">
        <f t="shared" si="10"/>
        <v>1259590.1056039878</v>
      </c>
      <c r="S72" s="16">
        <f>+'01'!L72</f>
        <v>0</v>
      </c>
      <c r="T72" s="16">
        <f>+'04'!I72</f>
        <v>47677.25</v>
      </c>
      <c r="U72" s="16">
        <f>+'04'!J72+'03'!G72+'02'!L72+'01'!M72</f>
        <v>3694738.48</v>
      </c>
      <c r="V72" s="16">
        <f>+'01'!N72</f>
        <v>90580.151720462018</v>
      </c>
      <c r="W72" s="16">
        <f>+'01'!O72</f>
        <v>-277.68</v>
      </c>
      <c r="X72" s="16">
        <f>+'02'!M72</f>
        <v>-1377.39</v>
      </c>
      <c r="Y72" s="16">
        <f>+'02'!N72</f>
        <v>83105.89</v>
      </c>
      <c r="Z72" s="16">
        <f>+'04'!K72</f>
        <v>-133043.51</v>
      </c>
      <c r="AA72" s="16">
        <f t="shared" si="11"/>
        <v>3733725.9417204615</v>
      </c>
      <c r="AB72" s="16">
        <f>+'01'!Q72</f>
        <v>0</v>
      </c>
      <c r="AC72" s="16">
        <f>+'04'!M72+'03'!H72+'02'!P72+'01'!R72</f>
        <v>478417.99</v>
      </c>
      <c r="AD72" s="16">
        <f>+'01'!S72</f>
        <v>19558.990340491644</v>
      </c>
      <c r="AE72" s="16">
        <f>+'02'!Q72</f>
        <v>3124.55</v>
      </c>
      <c r="AF72" s="16">
        <f>+'02'!R72</f>
        <v>21867.87</v>
      </c>
      <c r="AG72" s="16">
        <f>+'04'!N72</f>
        <v>-31603.55</v>
      </c>
      <c r="AH72" s="16">
        <f t="shared" si="12"/>
        <v>491365.85034049163</v>
      </c>
      <c r="AI72" s="16">
        <f>+'04'!P72+'03'!I72+'02'!T72+'01'!U72</f>
        <v>565411.79</v>
      </c>
      <c r="AJ72" s="16">
        <f>+'01'!V72</f>
        <v>-17018.886384562902</v>
      </c>
      <c r="AK72" s="16">
        <f>+'01'!W72</f>
        <v>-85.34</v>
      </c>
      <c r="AL72" s="16">
        <f>+'02'!U72</f>
        <v>-2685.41</v>
      </c>
      <c r="AM72" s="16">
        <f>+'02'!V72</f>
        <v>-28527.78</v>
      </c>
      <c r="AN72" s="16">
        <f>+'04'!Q72</f>
        <v>-3122.37</v>
      </c>
      <c r="AO72" s="16">
        <f t="shared" si="13"/>
        <v>513972.00361543708</v>
      </c>
      <c r="AP72" s="16">
        <f>+'01'!Y72</f>
        <v>0</v>
      </c>
      <c r="AQ72" s="16">
        <f>+'04'!S72+'03'!J72+'02'!X72+'01'!Z72</f>
        <v>125.78</v>
      </c>
      <c r="AR72" s="16">
        <f>+'04'!T72+'03'!K72+'02'!Y72+'01'!AA72</f>
        <v>168539.09</v>
      </c>
      <c r="AS72" s="16">
        <f>+'04'!U72+'03'!L72+'02'!Z72+'01'!AB72</f>
        <v>72231.02</v>
      </c>
      <c r="AT72" s="16">
        <f>+'04'!V72+'03'!M72+'02'!AA72+'01'!AC72</f>
        <v>388701.17999999993</v>
      </c>
      <c r="AU72" s="16">
        <f>+'01'!AD72</f>
        <v>-39.46</v>
      </c>
      <c r="AV72" s="16">
        <f t="shared" si="14"/>
        <v>388661.71999999991</v>
      </c>
      <c r="AW72" s="16">
        <f>+'01'!AF72</f>
        <v>0</v>
      </c>
      <c r="AX72" s="16">
        <f>+'04'!W72+'03'!N72+'02'!AB72+'01'!AG72</f>
        <v>84729.109999999986</v>
      </c>
      <c r="AY72" s="16">
        <f>+'04'!X72+'03'!O72+'02'!AC72+'01'!AH72</f>
        <v>80614.34</v>
      </c>
      <c r="AZ72" s="16">
        <f>+'01'!AI72</f>
        <v>2119.649276800686</v>
      </c>
      <c r="BA72" s="16">
        <f t="shared" si="15"/>
        <v>82733.989276800683</v>
      </c>
      <c r="BB72" s="16">
        <f>+'01'!AK72</f>
        <v>17.230723199314262</v>
      </c>
      <c r="BC72" s="16">
        <f>+'04'!Y72+'03'!P72+'02'!AD72+'01'!AL72</f>
        <v>789277</v>
      </c>
      <c r="BD72" s="16">
        <f>+'02'!AE72</f>
        <v>0</v>
      </c>
      <c r="BE72" s="16">
        <f t="shared" si="16"/>
        <v>789277</v>
      </c>
      <c r="BF72" s="16">
        <f>+'02'!AF72</f>
        <v>0</v>
      </c>
      <c r="BG72" s="16">
        <f>+'04'!Z72+'03'!Q72+'02'!AH72+'01'!AM72</f>
        <v>3861697.68</v>
      </c>
      <c r="BH72" s="16">
        <f t="shared" si="17"/>
        <v>32191533.017474957</v>
      </c>
    </row>
    <row r="73" spans="1:63" ht="14.45" customHeight="1" x14ac:dyDescent="0.2">
      <c r="AE73" s="16"/>
      <c r="AF73" s="16"/>
      <c r="AT73" s="16"/>
      <c r="AU73" s="16"/>
      <c r="BD73" s="16"/>
      <c r="BE73" s="48"/>
    </row>
    <row r="74" spans="1:63" s="62" customFormat="1" ht="14.45" customHeight="1" x14ac:dyDescent="0.2">
      <c r="A74" s="65"/>
      <c r="B74" s="65" t="s">
        <v>157</v>
      </c>
      <c r="C74" s="28">
        <f>SUM(C6:C73)</f>
        <v>5586695854.9700003</v>
      </c>
      <c r="D74" s="28">
        <f t="shared" ref="D74:U74" si="18">SUM(D6:D73)</f>
        <v>146038206.4000001</v>
      </c>
      <c r="E74" s="28">
        <f t="shared" si="18"/>
        <v>-3.3117192889676517E-2</v>
      </c>
      <c r="F74" s="28">
        <f t="shared" si="18"/>
        <v>34008885.999999993</v>
      </c>
      <c r="G74" s="28">
        <f t="shared" si="18"/>
        <v>108441311.57999998</v>
      </c>
      <c r="H74" s="28">
        <f t="shared" si="18"/>
        <v>-205023644.39000005</v>
      </c>
      <c r="I74" s="28">
        <f t="shared" si="18"/>
        <v>5670160614.5268803</v>
      </c>
      <c r="J74" s="28">
        <f t="shared" si="18"/>
        <v>1241.9931171928779</v>
      </c>
      <c r="K74" s="28">
        <f t="shared" si="18"/>
        <v>132399765.53</v>
      </c>
      <c r="L74" s="28">
        <f t="shared" si="18"/>
        <v>46323431.799999997</v>
      </c>
      <c r="M74" s="28">
        <f t="shared" si="18"/>
        <v>-2.514827806919584E-2</v>
      </c>
      <c r="N74" s="28">
        <f t="shared" si="18"/>
        <v>1605329.99</v>
      </c>
      <c r="O74" s="28">
        <f t="shared" si="18"/>
        <v>48910230.200000018</v>
      </c>
      <c r="P74" s="28">
        <f t="shared" si="18"/>
        <v>69607670.01000002</v>
      </c>
      <c r="Q74" s="28">
        <f t="shared" si="18"/>
        <v>47799078.009999998</v>
      </c>
      <c r="R74" s="28">
        <f t="shared" si="18"/>
        <v>346645505.51485169</v>
      </c>
      <c r="S74" s="28">
        <f t="shared" si="18"/>
        <v>30.755148278069274</v>
      </c>
      <c r="T74" s="28">
        <f t="shared" si="18"/>
        <v>11682714.960000006</v>
      </c>
      <c r="U74" s="28">
        <f t="shared" si="18"/>
        <v>1009637444.8100001</v>
      </c>
      <c r="V74" s="28">
        <f>SUM(V5:V72)</f>
        <v>22916730.190000009</v>
      </c>
      <c r="W74" s="28">
        <f t="shared" ref="W74:AO74" si="19">SUM(W5:W72)</f>
        <v>-2.1464124277542851E-2</v>
      </c>
      <c r="X74" s="28">
        <f t="shared" si="19"/>
        <v>-351168.25000000012</v>
      </c>
      <c r="Y74" s="28">
        <f t="shared" si="19"/>
        <v>24041631.600000001</v>
      </c>
      <c r="Z74" s="28">
        <f t="shared" si="19"/>
        <v>-33649614.43999999</v>
      </c>
      <c r="AA74" s="28">
        <f t="shared" si="19"/>
        <v>1022595023.8885356</v>
      </c>
      <c r="AB74" s="28">
        <f t="shared" si="19"/>
        <v>221.74146412428155</v>
      </c>
      <c r="AC74" s="28">
        <f t="shared" si="19"/>
        <v>360484852.24000001</v>
      </c>
      <c r="AD74" s="28">
        <f t="shared" si="19"/>
        <v>16123637.979999997</v>
      </c>
      <c r="AE74" s="28">
        <f t="shared" si="19"/>
        <v>2575754.2799999998</v>
      </c>
      <c r="AF74" s="28">
        <f t="shared" si="19"/>
        <v>15315598.91</v>
      </c>
      <c r="AG74" s="28">
        <f t="shared" si="19"/>
        <v>-22134179.049999986</v>
      </c>
      <c r="AH74" s="28">
        <f t="shared" si="19"/>
        <v>372365664.35999995</v>
      </c>
      <c r="AI74" s="28">
        <f t="shared" si="19"/>
        <v>153766609.88</v>
      </c>
      <c r="AJ74" s="28">
        <f t="shared" si="19"/>
        <v>-4305769.2000000048</v>
      </c>
      <c r="AK74" s="28">
        <f t="shared" si="19"/>
        <v>2.2740947732458494E-2</v>
      </c>
      <c r="AL74" s="28">
        <f t="shared" si="19"/>
        <v>-684652.58</v>
      </c>
      <c r="AM74" s="28">
        <f t="shared" si="19"/>
        <v>-8252778.1800000025</v>
      </c>
      <c r="AN74" s="28">
        <f t="shared" si="19"/>
        <v>-789716.58000000042</v>
      </c>
      <c r="AO74" s="28">
        <f t="shared" si="19"/>
        <v>139733693.36274096</v>
      </c>
      <c r="AP74" s="28">
        <f>SUM(AP5:AP72)</f>
        <v>68.14725905226868</v>
      </c>
      <c r="AQ74" s="28">
        <f t="shared" ref="AQ74:BH74" si="20">SUM(AQ5:AQ72)</f>
        <v>34482.410000000003</v>
      </c>
      <c r="AR74" s="28">
        <f t="shared" si="20"/>
        <v>132073559.05000003</v>
      </c>
      <c r="AS74" s="28">
        <f t="shared" si="20"/>
        <v>56602953.859999985</v>
      </c>
      <c r="AT74" s="28">
        <f t="shared" si="20"/>
        <v>105402107.43000001</v>
      </c>
      <c r="AU74" s="28">
        <f t="shared" si="20"/>
        <v>-1.1893161989732448E-2</v>
      </c>
      <c r="AV74" s="28">
        <f t="shared" si="20"/>
        <v>105402107.41810688</v>
      </c>
      <c r="AW74" s="28">
        <f t="shared" si="20"/>
        <v>36.241893161989744</v>
      </c>
      <c r="AX74" s="28">
        <f t="shared" si="20"/>
        <v>22833763.420000002</v>
      </c>
      <c r="AY74" s="28">
        <f t="shared" si="20"/>
        <v>22084303.639999997</v>
      </c>
      <c r="AZ74" s="28">
        <f t="shared" si="20"/>
        <v>631840.2006322582</v>
      </c>
      <c r="BA74" s="28">
        <f t="shared" si="20"/>
        <v>22716143.840632256</v>
      </c>
      <c r="BB74" s="28">
        <f t="shared" si="20"/>
        <v>5136.249367741937</v>
      </c>
      <c r="BC74" s="28">
        <f t="shared" si="20"/>
        <v>535450787.63000005</v>
      </c>
      <c r="BD74" s="28">
        <f t="shared" si="20"/>
        <v>0</v>
      </c>
      <c r="BE74" s="28">
        <f t="shared" si="20"/>
        <v>535450787.63000005</v>
      </c>
      <c r="BF74" s="28">
        <f t="shared" si="20"/>
        <v>30390.76</v>
      </c>
      <c r="BG74" s="28">
        <f t="shared" si="20"/>
        <v>1491584165.4000001</v>
      </c>
      <c r="BH74" s="28">
        <f t="shared" si="20"/>
        <v>9929918305.5299969</v>
      </c>
      <c r="BI74" s="28"/>
    </row>
    <row r="75" spans="1:63" x14ac:dyDescent="0.2">
      <c r="C75" s="49"/>
      <c r="D75" s="50"/>
      <c r="E75" s="50"/>
      <c r="F75" s="50"/>
      <c r="G75" s="50"/>
      <c r="H75" s="49"/>
      <c r="I75" s="49"/>
      <c r="J75" s="49"/>
      <c r="K75" s="49"/>
      <c r="L75" s="51"/>
      <c r="M75" s="51"/>
      <c r="N75" s="51"/>
      <c r="O75" s="51"/>
      <c r="P75" s="52"/>
      <c r="Q75" s="52"/>
      <c r="R75" s="52"/>
      <c r="S75" s="52"/>
      <c r="T75" s="52"/>
      <c r="U75" s="52"/>
      <c r="V75" s="52"/>
      <c r="W75" s="52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46"/>
      <c r="AS75" s="46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</row>
    <row r="76" spans="1:63" s="52" customFormat="1" x14ac:dyDescent="0.2">
      <c r="A76" s="53"/>
      <c r="B76" s="53"/>
      <c r="C76" s="54"/>
      <c r="D76" s="55"/>
      <c r="E76" s="55"/>
      <c r="F76" s="55"/>
      <c r="G76" s="55"/>
      <c r="H76" s="51"/>
      <c r="I76" s="54"/>
      <c r="J76" s="54"/>
      <c r="K76" s="54"/>
      <c r="L76" s="54"/>
      <c r="M76" s="54"/>
      <c r="N76" s="54"/>
      <c r="O76" s="54"/>
      <c r="Q76" s="55"/>
      <c r="R76" s="55"/>
      <c r="S76" s="55"/>
      <c r="T76" s="55"/>
      <c r="U76" s="55"/>
      <c r="V76" s="55"/>
      <c r="W76" s="55"/>
      <c r="X76" s="28"/>
      <c r="Y76" s="55"/>
      <c r="Z76" s="55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7"/>
      <c r="AN76" s="57"/>
      <c r="AO76" s="57"/>
      <c r="AP76" s="57"/>
      <c r="AQ76" s="57"/>
      <c r="AR76" s="53"/>
      <c r="AS76" s="53"/>
      <c r="AT76" s="54"/>
      <c r="AU76" s="51"/>
      <c r="AV76" s="54"/>
      <c r="AW76" s="54"/>
      <c r="AX76" s="54"/>
      <c r="AY76" s="54"/>
      <c r="AZ76" s="51"/>
      <c r="BA76" s="54"/>
      <c r="BB76" s="54"/>
      <c r="BC76" s="54"/>
      <c r="BD76" s="51"/>
      <c r="BE76" s="54"/>
      <c r="BF76" s="54"/>
      <c r="BG76" s="54"/>
      <c r="BH76" s="51"/>
      <c r="BI76" s="51"/>
      <c r="BJ76" s="51"/>
      <c r="BK76" s="51"/>
    </row>
    <row r="77" spans="1:63" x14ac:dyDescent="0.2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</row>
    <row r="80" spans="1:63" x14ac:dyDescent="0.2">
      <c r="BC80" s="54"/>
    </row>
    <row r="81" spans="55:55" x14ac:dyDescent="0.2">
      <c r="BC81" s="58"/>
    </row>
    <row r="82" spans="55:55" x14ac:dyDescent="0.2">
      <c r="BC82" s="58"/>
    </row>
    <row r="83" spans="55:55" x14ac:dyDescent="0.2">
      <c r="BC83" s="58"/>
    </row>
    <row r="84" spans="55:55" x14ac:dyDescent="0.2">
      <c r="BC84" s="59"/>
    </row>
  </sheetData>
  <mergeCells count="13">
    <mergeCell ref="AP4:BH4"/>
    <mergeCell ref="AP3:BH3"/>
    <mergeCell ref="AP2:BH2"/>
    <mergeCell ref="AP1:BH1"/>
    <mergeCell ref="A4:U4"/>
    <mergeCell ref="A3:U3"/>
    <mergeCell ref="A2:U2"/>
    <mergeCell ref="A1:U1"/>
    <mergeCell ref="V1:AO1"/>
    <mergeCell ref="V2:AO2"/>
    <mergeCell ref="V3:AO3"/>
    <mergeCell ref="V4:AO4"/>
    <mergeCell ref="A5:B5"/>
  </mergeCells>
  <printOptions horizontalCentered="1"/>
  <pageMargins left="0.31496062992125984" right="0.31496062992125984" top="0.35433070866141736" bottom="0.35433070866141736" header="0.31496062992125984" footer="0.31496062992125984"/>
  <pageSetup scale="32" fitToWidth="3" fitToHeight="3" orientation="landscape" r:id="rId1"/>
  <headerFooter>
    <oddFooter>&amp;R&amp;P DE &amp;N</oddFooter>
  </headerFooter>
  <colBreaks count="1" manualBreakCount="1">
    <brk id="41" max="1048575" man="1"/>
  </colBreaks>
  <ignoredErrors>
    <ignoredError sqref="C74 V74:AN74 AP7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Acumulado</vt:lpstr>
      <vt:lpstr>04</vt:lpstr>
      <vt:lpstr>03</vt:lpstr>
      <vt:lpstr>02</vt:lpstr>
      <vt:lpstr>01</vt:lpstr>
      <vt:lpstr>PDF</vt:lpstr>
      <vt:lpstr>Acumulado!Área_de_impresión</vt:lpstr>
      <vt:lpstr>Acumulado!Títulos_a_imprimir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Tizbeth Quezada Gutierrez</dc:creator>
  <cp:lastModifiedBy>Claudia A. Charles Silva</cp:lastModifiedBy>
  <cp:lastPrinted>2025-01-03T16:11:55Z</cp:lastPrinted>
  <dcterms:created xsi:type="dcterms:W3CDTF">2023-07-03T21:30:12Z</dcterms:created>
  <dcterms:modified xsi:type="dcterms:W3CDTF">2025-01-03T16:19:42Z</dcterms:modified>
</cp:coreProperties>
</file>