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PORTES\REPORTES TRIMESTRALES A CONTABILIDAD\Endeudamiento Neto\2023\2DO TRIM\"/>
    </mc:Choice>
  </mc:AlternateContent>
  <xr:revisionPtr revIDLastSave="0" documentId="13_ncr:1_{9B49EA11-98E2-4AEC-B215-39712527528E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TO MARZO 202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8" i="1"/>
  <c r="E8" i="1"/>
  <c r="E24" i="1" l="1"/>
  <c r="E31" i="1" l="1"/>
  <c r="C32" i="1"/>
  <c r="D14" i="1"/>
  <c r="D21" i="1"/>
  <c r="D20" i="1"/>
  <c r="D28" i="1" l="1"/>
  <c r="E12" i="1"/>
  <c r="E27" i="1" l="1"/>
  <c r="E26" i="1"/>
  <c r="E25" i="1"/>
  <c r="E23" i="1"/>
  <c r="E22" i="1"/>
  <c r="C28" i="1" l="1"/>
  <c r="E10" i="1" l="1"/>
  <c r="E11" i="1"/>
  <c r="E13" i="1"/>
  <c r="E14" i="1"/>
  <c r="E15" i="1"/>
  <c r="E16" i="1"/>
  <c r="E17" i="1"/>
  <c r="E18" i="1"/>
  <c r="E19" i="1"/>
  <c r="E20" i="1"/>
  <c r="E21" i="1"/>
  <c r="E28" i="1" l="1"/>
  <c r="D32" i="1"/>
  <c r="E32" i="1" l="1"/>
  <c r="C33" i="1" l="1"/>
  <c r="E33" i="1"/>
  <c r="D33" i="1" l="1"/>
</calcChain>
</file>

<file path=xl/sharedStrings.xml><?xml version="1.0" encoding="utf-8"?>
<sst xmlns="http://schemas.openxmlformats.org/spreadsheetml/2006/main" count="39" uniqueCount="37">
  <si>
    <t>Endeudamiento Neto</t>
  </si>
  <si>
    <t>Amortización</t>
  </si>
  <si>
    <t>Bajo Protesta de decir la verdad declaramos que los Estados Financieros y sus Notas son razonablemente correctos y responsabilidad del emisor.</t>
  </si>
  <si>
    <t>Gobierno del Estado de Chihuahua</t>
  </si>
  <si>
    <t>Contratación / Colocación</t>
  </si>
  <si>
    <t>Créditos Bancarios</t>
  </si>
  <si>
    <t xml:space="preserve">Total Créditos Bancarios </t>
  </si>
  <si>
    <t>Otros Instrumentos de Deuda</t>
  </si>
  <si>
    <t>TOTAL</t>
  </si>
  <si>
    <t>Total Otros Instrumentos de Deuda</t>
  </si>
  <si>
    <t>Identificación de Crédito o Instrumento</t>
  </si>
  <si>
    <t>A</t>
  </si>
  <si>
    <t>B</t>
  </si>
  <si>
    <t>C = A - B</t>
  </si>
  <si>
    <r>
      <t xml:space="preserve">Bonos Cupón Cero - Banobras 637 MDP </t>
    </r>
    <r>
      <rPr>
        <sz val="9"/>
        <color rgb="FF000000"/>
        <rFont val="Calibri"/>
        <family val="2"/>
        <scheme val="minor"/>
      </rPr>
      <t>*</t>
    </r>
  </si>
  <si>
    <t>Bancomer 3,000 MDP</t>
  </si>
  <si>
    <t>Bancomer 1,852 MDP</t>
  </si>
  <si>
    <t>Santander 1,350 MDP</t>
  </si>
  <si>
    <t>Santander 1,750 MDP</t>
  </si>
  <si>
    <t>Santander 1,900 MDP</t>
  </si>
  <si>
    <t>Banobras 4,416 MDP</t>
  </si>
  <si>
    <t>Banobras 5,000 MDP</t>
  </si>
  <si>
    <t>HSBC 500 MDP</t>
  </si>
  <si>
    <t>Banorte 3,397 MDP</t>
  </si>
  <si>
    <t>Bancomer 1,000 MDP</t>
  </si>
  <si>
    <t>Bancomer 830 MDP</t>
  </si>
  <si>
    <t>Banco del Bajío 1,500 MDP**</t>
  </si>
  <si>
    <t>Multiva 1,185 MDP**</t>
  </si>
  <si>
    <t>Banco del Bajío 500 MDP**</t>
  </si>
  <si>
    <t>Banco del Bajío 250 MDP**</t>
  </si>
  <si>
    <t>Banco del Bajío 1,177 MDP</t>
  </si>
  <si>
    <t>Banorte 1,489 MDP</t>
  </si>
  <si>
    <t>Azteca  493 MDP</t>
  </si>
  <si>
    <t>Azteca 248 MDP</t>
  </si>
  <si>
    <t>**Financiamientos liquidados en enero de 2023, para refinanciarse con nuevos créditos  derivados del refinanciamiento al amparo del artículo 23 de la Ley de Disciplina Financiera.</t>
  </si>
  <si>
    <t>Del 1 de enero al 30 de junio de 2023</t>
  </si>
  <si>
    <t>* Se presenta el Valor del Bono Cupón Cero al 31 de marzo de 2023, debido a que no se recibió en tiempo el saldo al 30 de junio de 2023 por parte de Banobras. Se actualizará en el siguiente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</si>
</sst>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9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</cellStyleXfs>
  <cellXfs count="48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2" fillId="0" borderId="0" xfId="0" applyFont="1"/>
    <xf numFmtId="0" fontId="0" fillId="0" borderId="0" xfId="0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Fill="1"/>
    <xf numFmtId="0" fontId="12" fillId="0" borderId="0" xfId="0" applyFont="1" applyFill="1" applyAlignment="1">
      <alignment vertical="top"/>
    </xf>
    <xf numFmtId="0" fontId="13" fillId="0" borderId="0" xfId="0" applyFont="1"/>
    <xf numFmtId="0" fontId="14" fillId="0" borderId="0" xfId="0" applyFont="1"/>
    <xf numFmtId="0" fontId="3" fillId="0" borderId="0" xfId="0" applyFont="1"/>
    <xf numFmtId="0" fontId="15" fillId="4" borderId="1" xfId="6" applyFont="1" applyFill="1" applyBorder="1" applyAlignment="1" applyProtection="1">
      <alignment horizontal="center" vertical="center"/>
    </xf>
    <xf numFmtId="0" fontId="15" fillId="4" borderId="1" xfId="6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/>
    </xf>
    <xf numFmtId="43" fontId="1" fillId="0" borderId="0" xfId="1" applyFont="1"/>
    <xf numFmtId="3" fontId="4" fillId="0" borderId="4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top"/>
    </xf>
    <xf numFmtId="0" fontId="0" fillId="0" borderId="0" xfId="0" applyFont="1" applyAlignment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5" fillId="4" borderId="13" xfId="6" applyFont="1" applyFill="1" applyBorder="1" applyAlignment="1" applyProtection="1">
      <alignment horizontal="center" vertical="center" wrapText="1"/>
    </xf>
    <xf numFmtId="0" fontId="15" fillId="4" borderId="14" xfId="6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7" fillId="0" borderId="0" xfId="7" applyFont="1" applyFill="1" applyBorder="1" applyAlignment="1">
      <alignment horizontal="left" vertical="top" wrapText="1"/>
    </xf>
  </cellXfs>
  <cellStyles count="8">
    <cellStyle name="Millares" xfId="1" builtinId="3"/>
    <cellStyle name="Moneda 2" xfId="2" xr:uid="{00000000-0005-0000-0000-000001000000}"/>
    <cellStyle name="Moneda 2 2" xfId="5" xr:uid="{00000000-0005-0000-0000-000002000000}"/>
    <cellStyle name="Normal" xfId="0" builtinId="0"/>
    <cellStyle name="Normal 11" xfId="3" xr:uid="{00000000-0005-0000-0000-000004000000}"/>
    <cellStyle name="Normal 2" xfId="6" xr:uid="{00000000-0005-0000-0000-000005000000}"/>
    <cellStyle name="Normal 2 2" xfId="7" xr:uid="{00000000-0005-0000-0000-000006000000}"/>
    <cellStyle name="Normal 3" xfId="4" xr:uid="{00000000-0005-0000-0000-000007000000}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showGridLines="0" tabSelected="1" topLeftCell="B1" zoomScale="115" zoomScaleNormal="115" workbookViewId="0">
      <selection activeCell="C38" sqref="C38"/>
    </sheetView>
  </sheetViews>
  <sheetFormatPr baseColWidth="10" defaultColWidth="11.42578125" defaultRowHeight="15" x14ac:dyDescent="0.25"/>
  <cols>
    <col min="1" max="1" width="8" style="1" customWidth="1"/>
    <col min="2" max="2" width="40.42578125" style="1" customWidth="1"/>
    <col min="3" max="3" width="26.7109375" style="1" customWidth="1"/>
    <col min="4" max="4" width="18.85546875" style="1" customWidth="1"/>
    <col min="5" max="5" width="19.85546875" style="1" customWidth="1"/>
    <col min="6" max="6" width="8.28515625" style="13" customWidth="1"/>
    <col min="7" max="7" width="17.7109375" style="13" bestFit="1" customWidth="1"/>
    <col min="8" max="16384" width="11.42578125" style="1"/>
  </cols>
  <sheetData>
    <row r="1" spans="2:7" ht="15" customHeight="1" x14ac:dyDescent="0.25">
      <c r="B1" s="43" t="s">
        <v>3</v>
      </c>
      <c r="C1" s="43"/>
      <c r="D1" s="43"/>
      <c r="E1" s="43"/>
      <c r="F1" s="27"/>
      <c r="G1" s="27"/>
    </row>
    <row r="2" spans="2:7" ht="13.5" customHeight="1" x14ac:dyDescent="0.25">
      <c r="B2" s="43" t="s">
        <v>0</v>
      </c>
      <c r="C2" s="43"/>
      <c r="D2" s="43"/>
      <c r="E2" s="43"/>
      <c r="F2" s="12"/>
      <c r="G2" s="12"/>
    </row>
    <row r="3" spans="2:7" ht="15" customHeight="1" x14ac:dyDescent="0.25">
      <c r="B3" s="43" t="s">
        <v>35</v>
      </c>
      <c r="C3" s="43"/>
      <c r="D3" s="43"/>
      <c r="E3" s="43"/>
      <c r="F3" s="12"/>
      <c r="G3" s="12"/>
    </row>
    <row r="4" spans="2:7" ht="15.75" customHeight="1" x14ac:dyDescent="0.25">
      <c r="B4" s="2"/>
      <c r="C4" s="3"/>
      <c r="D4" s="4"/>
      <c r="E4" s="4"/>
    </row>
    <row r="5" spans="2:7" ht="19.149999999999999" customHeight="1" x14ac:dyDescent="0.25">
      <c r="B5" s="40" t="s">
        <v>10</v>
      </c>
      <c r="C5" s="19" t="s">
        <v>4</v>
      </c>
      <c r="D5" s="20" t="s">
        <v>1</v>
      </c>
      <c r="E5" s="20" t="s">
        <v>0</v>
      </c>
    </row>
    <row r="6" spans="2:7" ht="19.149999999999999" customHeight="1" x14ac:dyDescent="0.25">
      <c r="B6" s="41"/>
      <c r="C6" s="19" t="s">
        <v>11</v>
      </c>
      <c r="D6" s="20" t="s">
        <v>12</v>
      </c>
      <c r="E6" s="20" t="s">
        <v>13</v>
      </c>
    </row>
    <row r="7" spans="2:7" x14ac:dyDescent="0.25">
      <c r="B7" s="44" t="s">
        <v>5</v>
      </c>
      <c r="C7" s="45"/>
      <c r="D7" s="45"/>
      <c r="E7" s="46"/>
    </row>
    <row r="8" spans="2:7" x14ac:dyDescent="0.25">
      <c r="B8" s="5" t="s">
        <v>26</v>
      </c>
      <c r="C8" s="28">
        <v>1485222768.910002</v>
      </c>
      <c r="D8" s="28">
        <f>585693.28+C25</f>
        <v>1485222768.9100001</v>
      </c>
      <c r="E8" s="29">
        <f>C8-D8</f>
        <v>1.9073486328125E-6</v>
      </c>
      <c r="G8" s="25"/>
    </row>
    <row r="9" spans="2:7" x14ac:dyDescent="0.25">
      <c r="B9" s="5" t="s">
        <v>15</v>
      </c>
      <c r="C9" s="28">
        <v>2970445538</v>
      </c>
      <c r="D9" s="28">
        <v>7655319.3000000007</v>
      </c>
      <c r="E9" s="29">
        <f>C9-D9</f>
        <v>2962790218.6999998</v>
      </c>
      <c r="G9" s="25"/>
    </row>
    <row r="10" spans="2:7" x14ac:dyDescent="0.25">
      <c r="B10" s="5" t="s">
        <v>16</v>
      </c>
      <c r="C10" s="28">
        <v>1805089384.2</v>
      </c>
      <c r="D10" s="28">
        <v>4652007.75</v>
      </c>
      <c r="E10" s="29">
        <f t="shared" ref="E9:E27" si="0">C10-D10</f>
        <v>1800437376.45</v>
      </c>
      <c r="G10" s="25"/>
    </row>
    <row r="11" spans="2:7" x14ac:dyDescent="0.25">
      <c r="B11" s="5" t="s">
        <v>17</v>
      </c>
      <c r="C11" s="28">
        <v>1336700491.9999981</v>
      </c>
      <c r="D11" s="28">
        <v>3444893.6999999997</v>
      </c>
      <c r="E11" s="29">
        <f t="shared" si="0"/>
        <v>1333255598.299998</v>
      </c>
      <c r="G11" s="25"/>
    </row>
    <row r="12" spans="2:7" x14ac:dyDescent="0.25">
      <c r="B12" s="5" t="s">
        <v>18</v>
      </c>
      <c r="C12" s="28">
        <v>1732759897.2</v>
      </c>
      <c r="D12" s="28">
        <v>4465602.92</v>
      </c>
      <c r="E12" s="29">
        <f>C12-D12</f>
        <v>1728294294.28</v>
      </c>
      <c r="G12" s="25"/>
    </row>
    <row r="13" spans="2:7" x14ac:dyDescent="0.25">
      <c r="B13" s="5" t="s">
        <v>19</v>
      </c>
      <c r="C13" s="28">
        <v>1881282174</v>
      </c>
      <c r="D13" s="28">
        <v>4848368.9000000004</v>
      </c>
      <c r="E13" s="29">
        <f t="shared" si="0"/>
        <v>1876433805.0999999</v>
      </c>
      <c r="G13" s="25"/>
    </row>
    <row r="14" spans="2:7" ht="13.5" customHeight="1" x14ac:dyDescent="0.25">
      <c r="B14" s="5" t="s">
        <v>27</v>
      </c>
      <c r="C14" s="28">
        <v>1173840432.0800006</v>
      </c>
      <c r="D14" s="28">
        <f>463718.82+C24</f>
        <v>1173840432.0799999</v>
      </c>
      <c r="E14" s="29">
        <f t="shared" si="0"/>
        <v>0</v>
      </c>
      <c r="G14" s="25"/>
    </row>
    <row r="15" spans="2:7" x14ac:dyDescent="0.25">
      <c r="B15" s="5" t="s">
        <v>20</v>
      </c>
      <c r="C15" s="28">
        <v>4374013446.5</v>
      </c>
      <c r="D15" s="28">
        <v>10879358.803525001</v>
      </c>
      <c r="E15" s="29">
        <f t="shared" si="0"/>
        <v>4363134087.696475</v>
      </c>
      <c r="G15" s="25"/>
    </row>
    <row r="16" spans="2:7" x14ac:dyDescent="0.25">
      <c r="B16" s="5" t="s">
        <v>21</v>
      </c>
      <c r="C16" s="28">
        <v>4951900200</v>
      </c>
      <c r="D16" s="28">
        <v>12316720</v>
      </c>
      <c r="E16" s="29">
        <f t="shared" si="0"/>
        <v>4939583480</v>
      </c>
      <c r="G16" s="25"/>
    </row>
    <row r="17" spans="2:9" x14ac:dyDescent="0.25">
      <c r="B17" s="5" t="s">
        <v>21</v>
      </c>
      <c r="C17" s="28">
        <v>4951900200</v>
      </c>
      <c r="D17" s="28">
        <v>12316720</v>
      </c>
      <c r="E17" s="29">
        <f t="shared" si="0"/>
        <v>4939583480</v>
      </c>
      <c r="G17" s="25"/>
    </row>
    <row r="18" spans="2:9" x14ac:dyDescent="0.25">
      <c r="B18" s="5" t="s">
        <v>22</v>
      </c>
      <c r="C18" s="28">
        <v>489007408.50999999</v>
      </c>
      <c r="D18" s="28">
        <v>1174386.68</v>
      </c>
      <c r="E18" s="29">
        <f t="shared" si="0"/>
        <v>487833021.82999998</v>
      </c>
      <c r="G18" s="25"/>
    </row>
    <row r="19" spans="2:9" x14ac:dyDescent="0.25">
      <c r="B19" s="5" t="s">
        <v>23</v>
      </c>
      <c r="C19" s="28">
        <v>3369481079.6199999</v>
      </c>
      <c r="D19" s="28">
        <v>7342901.3399999999</v>
      </c>
      <c r="E19" s="29">
        <f t="shared" si="0"/>
        <v>3362138178.2799997</v>
      </c>
      <c r="G19" s="25"/>
    </row>
    <row r="20" spans="2:9" x14ac:dyDescent="0.25">
      <c r="B20" s="5" t="s">
        <v>28</v>
      </c>
      <c r="C20" s="28">
        <v>492275243.11000001</v>
      </c>
      <c r="D20" s="28">
        <f>166500+C26</f>
        <v>492275243.11000001</v>
      </c>
      <c r="E20" s="29">
        <f t="shared" si="0"/>
        <v>0</v>
      </c>
      <c r="G20" s="25"/>
    </row>
    <row r="21" spans="2:9" x14ac:dyDescent="0.25">
      <c r="B21" s="5" t="s">
        <v>29</v>
      </c>
      <c r="C21" s="28">
        <v>248067000</v>
      </c>
      <c r="D21" s="28">
        <f>78500+C27</f>
        <v>248067000</v>
      </c>
      <c r="E21" s="29">
        <f t="shared" si="0"/>
        <v>0</v>
      </c>
      <c r="G21" s="25"/>
    </row>
    <row r="22" spans="2:9" x14ac:dyDescent="0.25">
      <c r="B22" s="5" t="s">
        <v>24</v>
      </c>
      <c r="C22" s="28">
        <v>992268000</v>
      </c>
      <c r="D22" s="28">
        <v>2032000</v>
      </c>
      <c r="E22" s="29">
        <f t="shared" si="0"/>
        <v>990236000</v>
      </c>
      <c r="G22" s="25"/>
    </row>
    <row r="23" spans="2:9" x14ac:dyDescent="0.25">
      <c r="B23" s="5" t="s">
        <v>25</v>
      </c>
      <c r="C23" s="28">
        <v>371908273.26999998</v>
      </c>
      <c r="D23" s="28">
        <v>1686560</v>
      </c>
      <c r="E23" s="29">
        <f t="shared" si="0"/>
        <v>370221713.26999998</v>
      </c>
      <c r="G23" s="25"/>
    </row>
    <row r="24" spans="2:9" x14ac:dyDescent="0.25">
      <c r="B24" s="5" t="s">
        <v>30</v>
      </c>
      <c r="C24" s="28">
        <v>1173376713.26</v>
      </c>
      <c r="D24" s="28">
        <v>2566330.61</v>
      </c>
      <c r="E24" s="29">
        <f>C24-D24</f>
        <v>1170810382.6500001</v>
      </c>
      <c r="G24" s="25"/>
    </row>
    <row r="25" spans="2:9" x14ac:dyDescent="0.25">
      <c r="B25" s="5" t="s">
        <v>31</v>
      </c>
      <c r="C25" s="28">
        <v>1484637075.6300001</v>
      </c>
      <c r="D25" s="28">
        <v>3241966.3800000018</v>
      </c>
      <c r="E25" s="29">
        <f t="shared" si="0"/>
        <v>1481395109.25</v>
      </c>
      <c r="G25" s="25"/>
    </row>
    <row r="26" spans="2:9" x14ac:dyDescent="0.25">
      <c r="B26" s="5" t="s">
        <v>32</v>
      </c>
      <c r="C26" s="28">
        <v>492108743.11000001</v>
      </c>
      <c r="D26" s="28">
        <v>914000</v>
      </c>
      <c r="E26" s="29">
        <f t="shared" si="0"/>
        <v>491194743.11000001</v>
      </c>
      <c r="G26" s="25"/>
    </row>
    <row r="27" spans="2:9" x14ac:dyDescent="0.25">
      <c r="B27" s="5" t="s">
        <v>33</v>
      </c>
      <c r="C27" s="28">
        <v>247988500</v>
      </c>
      <c r="D27" s="28">
        <v>429500</v>
      </c>
      <c r="E27" s="29">
        <f t="shared" si="0"/>
        <v>247559000</v>
      </c>
      <c r="G27" s="25"/>
      <c r="H27" s="36"/>
      <c r="I27" s="36"/>
    </row>
    <row r="28" spans="2:9" x14ac:dyDescent="0.25">
      <c r="B28" s="23" t="s">
        <v>6</v>
      </c>
      <c r="C28" s="30">
        <f>SUM(C8:C27)</f>
        <v>36024272569.399994</v>
      </c>
      <c r="D28" s="30">
        <f>SUM(D8:D27)</f>
        <v>3479372080.4835258</v>
      </c>
      <c r="E28" s="31">
        <f>SUM(E8:E27)</f>
        <v>32544900488.916477</v>
      </c>
    </row>
    <row r="29" spans="2:9" x14ac:dyDescent="0.25">
      <c r="B29" s="10"/>
      <c r="C29" s="11"/>
      <c r="D29" s="11"/>
      <c r="E29" s="26"/>
    </row>
    <row r="30" spans="2:9" x14ac:dyDescent="0.25">
      <c r="B30" s="37" t="s">
        <v>7</v>
      </c>
      <c r="C30" s="38"/>
      <c r="D30" s="38"/>
      <c r="E30" s="39"/>
      <c r="F30" s="16"/>
      <c r="G30" s="16"/>
    </row>
    <row r="31" spans="2:9" x14ac:dyDescent="0.25">
      <c r="B31" s="5" t="s">
        <v>14</v>
      </c>
      <c r="C31" s="28">
        <v>326456776.88</v>
      </c>
      <c r="D31" s="28">
        <v>0</v>
      </c>
      <c r="E31" s="29">
        <f>+C31-D31</f>
        <v>326456776.88</v>
      </c>
      <c r="F31" s="17"/>
      <c r="G31" s="17"/>
    </row>
    <row r="32" spans="2:9" s="6" customFormat="1" x14ac:dyDescent="0.25">
      <c r="B32" s="21" t="s">
        <v>9</v>
      </c>
      <c r="C32" s="32">
        <f>SUM(C31:C31)</f>
        <v>326456776.88</v>
      </c>
      <c r="D32" s="32">
        <f>SUM(D31:D31)</f>
        <v>0</v>
      </c>
      <c r="E32" s="33">
        <f>SUM(E31:E31)</f>
        <v>326456776.88</v>
      </c>
      <c r="F32" s="18"/>
      <c r="G32" s="17"/>
    </row>
    <row r="33" spans="2:12" x14ac:dyDescent="0.25">
      <c r="B33" s="22" t="s">
        <v>8</v>
      </c>
      <c r="C33" s="34">
        <f>SUM(C28,C32)</f>
        <v>36350729346.279991</v>
      </c>
      <c r="D33" s="34">
        <f>SUM(D28,D32)</f>
        <v>3479372080.4835258</v>
      </c>
      <c r="E33" s="34">
        <f>SUM(E28,E32)</f>
        <v>32871357265.796478</v>
      </c>
      <c r="F33" s="16"/>
      <c r="G33" s="16"/>
    </row>
    <row r="34" spans="2:12" s="7" customFormat="1" x14ac:dyDescent="0.25">
      <c r="B34" s="8"/>
      <c r="C34" s="9"/>
      <c r="D34" s="9"/>
      <c r="E34" s="9"/>
      <c r="F34" s="14"/>
      <c r="G34" s="14"/>
    </row>
    <row r="35" spans="2:12" s="7" customFormat="1" ht="33" customHeight="1" x14ac:dyDescent="0.25">
      <c r="B35" s="47" t="s">
        <v>36</v>
      </c>
      <c r="C35" s="47"/>
      <c r="D35" s="47"/>
      <c r="E35" s="47"/>
      <c r="F35" s="35"/>
      <c r="G35" s="35"/>
      <c r="H35" s="35"/>
      <c r="I35" s="35"/>
      <c r="J35" s="35"/>
      <c r="K35" s="35"/>
      <c r="L35" s="35"/>
    </row>
    <row r="36" spans="2:12" ht="30.75" customHeight="1" x14ac:dyDescent="0.25">
      <c r="B36" s="42" t="s">
        <v>34</v>
      </c>
      <c r="C36" s="42"/>
      <c r="D36" s="42"/>
      <c r="E36" s="42"/>
      <c r="F36" s="42"/>
      <c r="G36" s="15"/>
    </row>
    <row r="38" spans="2:12" x14ac:dyDescent="0.25">
      <c r="B38" s="24" t="s">
        <v>2</v>
      </c>
    </row>
  </sheetData>
  <mergeCells count="8">
    <mergeCell ref="B30:E30"/>
    <mergeCell ref="B5:B6"/>
    <mergeCell ref="B36:F36"/>
    <mergeCell ref="B1:E1"/>
    <mergeCell ref="B2:E2"/>
    <mergeCell ref="B3:E3"/>
    <mergeCell ref="B7:E7"/>
    <mergeCell ref="B35:E35"/>
  </mergeCells>
  <printOptions horizontalCentered="1"/>
  <pageMargins left="0.70866141732283472" right="0.70866141732283472" top="0.74803149606299213" bottom="0.74803149606299213" header="0.31496062992125984" footer="0.31496062992125984"/>
  <pageSetup scale="8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NETO MARZO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Andrea Marcela Garcia Salas</cp:lastModifiedBy>
  <cp:lastPrinted>2021-10-18T15:31:12Z</cp:lastPrinted>
  <dcterms:created xsi:type="dcterms:W3CDTF">2018-10-05T18:39:50Z</dcterms:created>
  <dcterms:modified xsi:type="dcterms:W3CDTF">2023-07-18T16:21:51Z</dcterms:modified>
</cp:coreProperties>
</file>