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sales\Downloads\"/>
    </mc:Choice>
  </mc:AlternateContent>
  <xr:revisionPtr revIDLastSave="0" documentId="8_{66E7AC4A-45BB-4812-9156-C32CDDEE78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 27 ENE" sheetId="3" r:id="rId1"/>
  </sheets>
  <definedNames>
    <definedName name="_xlnm.Print_Titles" localSheetId="0">'BALANCE 27 ENE'!$1:$9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3" l="1"/>
  <c r="C70" i="3"/>
  <c r="B70" i="3"/>
  <c r="D43" i="3"/>
  <c r="C43" i="3"/>
  <c r="B43" i="3"/>
  <c r="D31" i="3"/>
  <c r="C31" i="3"/>
  <c r="B31" i="3"/>
  <c r="D74" i="3"/>
  <c r="C74" i="3"/>
  <c r="D72" i="3"/>
  <c r="C72" i="3"/>
  <c r="B72" i="3"/>
  <c r="D69" i="3"/>
  <c r="C69" i="3"/>
  <c r="B69" i="3"/>
  <c r="B68" i="3"/>
  <c r="D66" i="3"/>
  <c r="C66" i="3"/>
  <c r="B66" i="3"/>
  <c r="D59" i="3"/>
  <c r="C59" i="3"/>
  <c r="D57" i="3"/>
  <c r="C57" i="3"/>
  <c r="B57" i="3"/>
  <c r="D55" i="3"/>
  <c r="C55" i="3"/>
  <c r="B55" i="3"/>
  <c r="D54" i="3"/>
  <c r="C54" i="3"/>
  <c r="C53" i="3" s="1"/>
  <c r="D51" i="3"/>
  <c r="C51" i="3"/>
  <c r="B51" i="3"/>
  <c r="D40" i="3"/>
  <c r="D39" i="3" s="1"/>
  <c r="C40" i="3"/>
  <c r="C39" i="3" s="1"/>
  <c r="B40" i="3"/>
  <c r="B54" i="3" s="1"/>
  <c r="D19" i="3"/>
  <c r="C19" i="3"/>
  <c r="B19" i="3"/>
  <c r="D81" i="3"/>
  <c r="D82" i="3" s="1"/>
  <c r="C81" i="3"/>
  <c r="C82" i="3" s="1"/>
  <c r="C15" i="3"/>
  <c r="B15" i="3"/>
  <c r="D10" i="3"/>
  <c r="C10" i="3"/>
  <c r="B10" i="3"/>
  <c r="C68" i="3" l="1"/>
  <c r="D68" i="3"/>
  <c r="D47" i="3"/>
  <c r="C47" i="3"/>
  <c r="D76" i="3"/>
  <c r="D78" i="3" s="1"/>
  <c r="B53" i="3"/>
  <c r="B23" i="3"/>
  <c r="B25" i="3" s="1"/>
  <c r="B27" i="3" s="1"/>
  <c r="B35" i="3" s="1"/>
  <c r="C76" i="3"/>
  <c r="C78" i="3" s="1"/>
  <c r="C23" i="3"/>
  <c r="C25" i="3" s="1"/>
  <c r="C27" i="3" s="1"/>
  <c r="C35" i="3" s="1"/>
  <c r="B76" i="3"/>
  <c r="B78" i="3" s="1"/>
  <c r="D53" i="3"/>
  <c r="D61" i="3" s="1"/>
  <c r="D63" i="3" s="1"/>
  <c r="B61" i="3"/>
  <c r="B63" i="3" s="1"/>
  <c r="C61" i="3"/>
  <c r="C63" i="3" s="1"/>
  <c r="B39" i="3"/>
  <c r="B47" i="3" s="1"/>
  <c r="D15" i="3"/>
  <c r="D23" i="3" s="1"/>
  <c r="D25" i="3" s="1"/>
  <c r="D27" i="3" s="1"/>
  <c r="D35" i="3" s="1"/>
</calcChain>
</file>

<file path=xl/sharedStrings.xml><?xml version="1.0" encoding="utf-8"?>
<sst xmlns="http://schemas.openxmlformats.org/spreadsheetml/2006/main" count="66" uniqueCount="44">
  <si>
    <t>(PESOS)</t>
  </si>
  <si>
    <t>Formato 4 Balance Presupuestario - LDF</t>
  </si>
  <si>
    <t>Gobierno del Estado de Chihuahua</t>
  </si>
  <si>
    <t>Balance Presupuestario - LDF</t>
  </si>
  <si>
    <t xml:space="preserve">Concepto </t>
  </si>
  <si>
    <t>Estimado/Aprobado</t>
  </si>
  <si>
    <t>Devengado</t>
  </si>
  <si>
    <t>Recaudado/Pagado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</si>
  <si>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</si>
  <si>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</si>
  <si>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</si>
  <si>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</si>
  <si>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</si>
  <si>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</si>
  <si>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</si>
  <si>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</si>
  <si>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</si>
  <si>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</si>
  <si>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</si>
  <si>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</si>
  <si>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</si>
  <si>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</si>
  <si>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</si>
  <si>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</si>
  <si>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</si>
  <si>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</si>
  <si>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</si>
  <si>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</si>
  <si>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</si>
  <si>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</si>
  <si>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</si>
  <si>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</si>
  <si>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</si>
  <si>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</si>
  <si>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</si>
  <si>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</si>
  <si>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</si>
  <si>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</si>
  <si>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</si>
  <si>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</si>
  <si>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</si>
  <si>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</si>
  <si>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CONFIRMACION</t>
  </si>
  <si>
    <t>Del 1 de Enero al 31 de Marzo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</si>
</sst>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3" fontId="18" fillId="33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/>
    <xf numFmtId="0" fontId="16" fillId="0" borderId="18" xfId="0" applyFont="1" applyBorder="1" applyAlignment="1">
      <alignment wrapText="1"/>
    </xf>
    <xf numFmtId="3" fontId="16" fillId="0" borderId="20" xfId="0" applyNumberFormat="1" applyFont="1" applyBorder="1"/>
    <xf numFmtId="0" fontId="0" fillId="0" borderId="20" xfId="0" applyBorder="1" applyAlignment="1">
      <alignment horizontal="left" wrapText="1" indent="5"/>
    </xf>
    <xf numFmtId="3" fontId="0" fillId="0" borderId="20" xfId="0" applyNumberFormat="1" applyBorder="1"/>
    <xf numFmtId="0" fontId="0" fillId="0" borderId="20" xfId="0" applyBorder="1" applyAlignment="1">
      <alignment horizontal="left" wrapText="1"/>
    </xf>
    <xf numFmtId="0" fontId="0" fillId="0" borderId="20" xfId="0" applyBorder="1"/>
    <xf numFmtId="0" fontId="0" fillId="0" borderId="14" xfId="0" applyBorder="1"/>
    <xf numFmtId="0" fontId="16" fillId="0" borderId="20" xfId="0" applyFont="1" applyBorder="1" applyAlignment="1">
      <alignment wrapText="1"/>
    </xf>
    <xf numFmtId="3" fontId="0" fillId="0" borderId="20" xfId="0" applyNumberFormat="1" applyBorder="1" applyAlignment="1">
      <alignment vertical="center"/>
    </xf>
    <xf numFmtId="164" fontId="0" fillId="0" borderId="20" xfId="42" applyNumberFormat="1" applyFont="1" applyBorder="1"/>
    <xf numFmtId="3" fontId="16" fillId="0" borderId="20" xfId="0" applyNumberFormat="1" applyFont="1" applyBorder="1" applyAlignment="1">
      <alignment vertical="center"/>
    </xf>
    <xf numFmtId="0" fontId="16" fillId="0" borderId="19" xfId="0" applyFont="1" applyBorder="1" applyAlignment="1">
      <alignment wrapText="1"/>
    </xf>
    <xf numFmtId="0" fontId="0" fillId="0" borderId="19" xfId="0" applyBorder="1"/>
    <xf numFmtId="0" fontId="0" fillId="0" borderId="17" xfId="0" applyBorder="1"/>
    <xf numFmtId="0" fontId="16" fillId="0" borderId="0" xfId="0" applyFont="1" applyAlignment="1">
      <alignment wrapText="1"/>
    </xf>
    <xf numFmtId="0" fontId="16" fillId="34" borderId="21" xfId="0" applyFont="1" applyFill="1" applyBorder="1" applyAlignment="1">
      <alignment wrapText="1"/>
    </xf>
    <xf numFmtId="0" fontId="16" fillId="34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6" fillId="0" borderId="18" xfId="0" applyNumberFormat="1" applyFont="1" applyBorder="1"/>
    <xf numFmtId="3" fontId="0" fillId="0" borderId="0" xfId="0" applyNumberFormat="1"/>
    <xf numFmtId="164" fontId="0" fillId="0" borderId="0" xfId="42" applyNumberFormat="1" applyFont="1" applyBorder="1"/>
    <xf numFmtId="164" fontId="0" fillId="0" borderId="14" xfId="42" applyNumberFormat="1" applyFont="1" applyBorder="1"/>
    <xf numFmtId="0" fontId="0" fillId="0" borderId="19" xfId="0" applyBorder="1" applyAlignment="1">
      <alignment wrapText="1"/>
    </xf>
    <xf numFmtId="0" fontId="0" fillId="0" borderId="16" xfId="0" applyBorder="1"/>
    <xf numFmtId="164" fontId="0" fillId="0" borderId="20" xfId="42" applyNumberFormat="1" applyFont="1" applyBorder="1" applyAlignment="1">
      <alignment horizontal="right"/>
    </xf>
    <xf numFmtId="164" fontId="0" fillId="0" borderId="20" xfId="0" applyNumberFormat="1" applyBorder="1"/>
    <xf numFmtId="0" fontId="16" fillId="0" borderId="20" xfId="0" applyFont="1" applyBorder="1" applyAlignment="1">
      <alignment vertical="center" wrapText="1"/>
    </xf>
    <xf numFmtId="3" fontId="16" fillId="0" borderId="19" xfId="0" applyNumberFormat="1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0" xfId="0" applyNumberFormat="1"/>
    <xf numFmtId="0" fontId="0" fillId="35" borderId="0" xfId="0" applyFill="1"/>
    <xf numFmtId="164" fontId="0" fillId="35" borderId="0" xfId="0" applyNumberFormat="1" applyFill="1"/>
    <xf numFmtId="43" fontId="0" fillId="35" borderId="0" xfId="42" applyFont="1" applyFill="1"/>
    <xf numFmtId="0" fontId="0" fillId="0" borderId="0" xfId="0" applyAlignment="1">
      <alignment wrapText="1"/>
    </xf>
    <xf numFmtId="164" fontId="16" fillId="0" borderId="14" xfId="0" applyNumberFormat="1" applyFont="1" applyBorder="1"/>
    <xf numFmtId="164" fontId="16" fillId="0" borderId="20" xfId="0" applyNumberFormat="1" applyFont="1" applyBorder="1"/>
    <xf numFmtId="0" fontId="16" fillId="3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34" borderId="1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left" vertical="center" wrapText="1"/>
    </xf>
    <xf numFmtId="0" fontId="16" fillId="34" borderId="19" xfId="0" applyFont="1" applyFill="1" applyBorder="1" applyAlignment="1">
      <alignment horizontal="left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FEB4-9570-4680-8E0A-483FC64F8298}">
  <sheetPr>
    <tabColor rgb="FFFFC000"/>
    <pageSetUpPr fitToPage="1"/>
  </sheetPr>
  <dimension ref="A1:E82"/>
  <sheetViews>
    <sheetView tabSelected="1" topLeftCell="A4" zoomScale="130" zoomScaleNormal="130" workbookViewId="0">
      <pane xSplit="1" ySplit="6" topLeftCell="B10" activePane="bottomRight" state="frozen"/>
      <selection activeCell="R43" sqref="R43"/>
      <selection pane="topRight" activeCell="R43" sqref="R43"/>
      <selection pane="bottomLeft" activeCell="R43" sqref="R43"/>
      <selection pane="bottomRight" activeCell="G18" sqref="G18"/>
    </sheetView>
  </sheetViews>
  <sheetFormatPr baseColWidth="10" defaultRowHeight="15" x14ac:dyDescent="0.25"/>
  <cols>
    <col min="1" max="1" width="68.7109375" style="42" customWidth="1"/>
    <col min="2" max="2" width="20.5703125" customWidth="1"/>
    <col min="3" max="3" width="19.140625" bestFit="1" customWidth="1"/>
    <col min="4" max="4" width="19" customWidth="1"/>
    <col min="5" max="5" width="12.28515625" bestFit="1" customWidth="1"/>
  </cols>
  <sheetData>
    <row r="1" spans="1:4" x14ac:dyDescent="0.25">
      <c r="A1" s="46" t="s">
        <v>1</v>
      </c>
      <c r="B1" s="46"/>
      <c r="C1" s="46"/>
      <c r="D1" s="46"/>
    </row>
    <row r="2" spans="1:4" x14ac:dyDescent="0.25">
      <c r="A2" s="2"/>
      <c r="B2" s="2"/>
      <c r="C2" s="2"/>
      <c r="D2" s="2"/>
    </row>
    <row r="3" spans="1:4" x14ac:dyDescent="0.25">
      <c r="A3" s="47" t="s">
        <v>2</v>
      </c>
      <c r="B3" s="48"/>
      <c r="C3" s="48"/>
      <c r="D3" s="49"/>
    </row>
    <row r="4" spans="1:4" x14ac:dyDescent="0.25">
      <c r="A4" s="47" t="s">
        <v>3</v>
      </c>
      <c r="B4" s="48"/>
      <c r="C4" s="48"/>
      <c r="D4" s="49"/>
    </row>
    <row r="5" spans="1:4" x14ac:dyDescent="0.25">
      <c r="A5" s="50" t="s">
        <v>43</v>
      </c>
      <c r="B5" s="59"/>
      <c r="C5" s="59"/>
      <c r="D5" s="51"/>
    </row>
    <row r="6" spans="1:4" x14ac:dyDescent="0.25">
      <c r="A6" s="52" t="s">
        <v>0</v>
      </c>
      <c r="B6" s="53"/>
      <c r="C6" s="53"/>
      <c r="D6" s="54"/>
    </row>
    <row r="8" spans="1:4" s="3" customFormat="1" x14ac:dyDescent="0.25">
      <c r="A8" s="55" t="s">
        <v>4</v>
      </c>
      <c r="B8" s="57" t="s">
        <v>5</v>
      </c>
      <c r="C8" s="57" t="s">
        <v>6</v>
      </c>
      <c r="D8" s="57" t="s">
        <v>7</v>
      </c>
    </row>
    <row r="9" spans="1:4" s="3" customFormat="1" x14ac:dyDescent="0.25">
      <c r="A9" s="56"/>
      <c r="B9" s="58"/>
      <c r="C9" s="58"/>
      <c r="D9" s="58"/>
    </row>
    <row r="10" spans="1:4" x14ac:dyDescent="0.25">
      <c r="A10" s="4" t="s">
        <v>8</v>
      </c>
      <c r="B10" s="5">
        <f>SUM(B11:B13)</f>
        <v>92185343992</v>
      </c>
      <c r="C10" s="5">
        <f>SUM(C11:C13)</f>
        <v>29286335619</v>
      </c>
      <c r="D10" s="5">
        <f>SUM(D11:D13)</f>
        <v>29286335619</v>
      </c>
    </row>
    <row r="11" spans="1:4" x14ac:dyDescent="0.25">
      <c r="A11" s="6" t="s">
        <v>9</v>
      </c>
      <c r="B11" s="7">
        <v>58472730571</v>
      </c>
      <c r="C11" s="7">
        <v>17305735574</v>
      </c>
      <c r="D11" s="7">
        <v>17305735574</v>
      </c>
    </row>
    <row r="12" spans="1:4" x14ac:dyDescent="0.25">
      <c r="A12" s="6" t="s">
        <v>10</v>
      </c>
      <c r="B12" s="7">
        <v>31612613421</v>
      </c>
      <c r="C12" s="7">
        <v>8582489013</v>
      </c>
      <c r="D12" s="7">
        <v>8582489013</v>
      </c>
    </row>
    <row r="13" spans="1:4" x14ac:dyDescent="0.25">
      <c r="A13" s="6" t="s">
        <v>11</v>
      </c>
      <c r="B13" s="7">
        <v>2100000000</v>
      </c>
      <c r="C13" s="7">
        <v>3398111032</v>
      </c>
      <c r="D13" s="7">
        <v>3398111032</v>
      </c>
    </row>
    <row r="14" spans="1:4" x14ac:dyDescent="0.25">
      <c r="A14" s="8"/>
      <c r="B14" s="9"/>
      <c r="C14" s="9"/>
      <c r="D14" s="10"/>
    </row>
    <row r="15" spans="1:4" x14ac:dyDescent="0.25">
      <c r="A15" s="11" t="s">
        <v>12</v>
      </c>
      <c r="B15" s="5">
        <f>SUM(B16:B17)</f>
        <v>89885381635</v>
      </c>
      <c r="C15" s="5">
        <f>SUM(C16:C17)</f>
        <v>21545791597</v>
      </c>
      <c r="D15" s="5">
        <f>SUM(D16:D17)</f>
        <v>21112614991</v>
      </c>
    </row>
    <row r="16" spans="1:4" ht="30" x14ac:dyDescent="0.25">
      <c r="A16" s="6" t="s">
        <v>13</v>
      </c>
      <c r="B16" s="7">
        <v>58082202594</v>
      </c>
      <c r="C16" s="7">
        <v>13233245466</v>
      </c>
      <c r="D16" s="7">
        <v>12809520723</v>
      </c>
    </row>
    <row r="17" spans="1:4" x14ac:dyDescent="0.25">
      <c r="A17" s="6" t="s">
        <v>14</v>
      </c>
      <c r="B17" s="7">
        <v>31803179041</v>
      </c>
      <c r="C17" s="7">
        <v>8312546131</v>
      </c>
      <c r="D17" s="7">
        <v>8303094268</v>
      </c>
    </row>
    <row r="18" spans="1:4" x14ac:dyDescent="0.25">
      <c r="A18" s="8"/>
      <c r="B18" s="9"/>
      <c r="C18" s="9"/>
      <c r="D18" s="10"/>
    </row>
    <row r="19" spans="1:4" x14ac:dyDescent="0.25">
      <c r="A19" s="11" t="s">
        <v>15</v>
      </c>
      <c r="B19" s="5">
        <f>++B20+B21</f>
        <v>0</v>
      </c>
      <c r="C19" s="5">
        <f>++C20+C21</f>
        <v>362237024</v>
      </c>
      <c r="D19" s="5">
        <f>++D20+D21</f>
        <v>363113153</v>
      </c>
    </row>
    <row r="20" spans="1:4" ht="30" x14ac:dyDescent="0.25">
      <c r="A20" s="6" t="s">
        <v>16</v>
      </c>
      <c r="B20" s="9">
        <v>0</v>
      </c>
      <c r="C20" s="13">
        <v>163738196</v>
      </c>
      <c r="D20" s="13">
        <v>163757540</v>
      </c>
    </row>
    <row r="21" spans="1:4" ht="30" customHeight="1" x14ac:dyDescent="0.25">
      <c r="A21" s="6" t="s">
        <v>17</v>
      </c>
      <c r="B21" s="9">
        <v>0</v>
      </c>
      <c r="C21" s="13">
        <v>198498828</v>
      </c>
      <c r="D21" s="13">
        <v>199355613</v>
      </c>
    </row>
    <row r="22" spans="1:4" x14ac:dyDescent="0.25">
      <c r="A22" s="8"/>
      <c r="B22" s="5"/>
      <c r="C22" s="5"/>
      <c r="D22" s="5"/>
    </row>
    <row r="23" spans="1:4" x14ac:dyDescent="0.25">
      <c r="A23" s="11" t="s">
        <v>18</v>
      </c>
      <c r="B23" s="5">
        <f>++B10-B15+B19</f>
        <v>2299962357</v>
      </c>
      <c r="C23" s="5">
        <f>++C10-C15+C19</f>
        <v>8102781046</v>
      </c>
      <c r="D23" s="5">
        <f>++D10-D15+D19</f>
        <v>8536833781</v>
      </c>
    </row>
    <row r="24" spans="1:4" x14ac:dyDescent="0.25">
      <c r="A24" s="11"/>
      <c r="B24" s="9"/>
      <c r="C24" s="9"/>
      <c r="D24" s="10"/>
    </row>
    <row r="25" spans="1:4" x14ac:dyDescent="0.25">
      <c r="A25" s="11" t="s">
        <v>19</v>
      </c>
      <c r="B25" s="5">
        <f>++B23-B13</f>
        <v>199962357</v>
      </c>
      <c r="C25" s="5">
        <f>++C23-C13</f>
        <v>4704670014</v>
      </c>
      <c r="D25" s="5">
        <f>++D23-D13</f>
        <v>5138722749</v>
      </c>
    </row>
    <row r="26" spans="1:4" x14ac:dyDescent="0.25">
      <c r="A26" s="11"/>
      <c r="B26" s="9"/>
      <c r="C26" s="9"/>
      <c r="D26" s="10"/>
    </row>
    <row r="27" spans="1:4" ht="30" x14ac:dyDescent="0.25">
      <c r="A27" s="11" t="s">
        <v>20</v>
      </c>
      <c r="B27" s="14">
        <f>++B25-B19</f>
        <v>199962357</v>
      </c>
      <c r="C27" s="14">
        <f>++C25-C19</f>
        <v>4342432990</v>
      </c>
      <c r="D27" s="14">
        <f>++D25-D19</f>
        <v>4775609596</v>
      </c>
    </row>
    <row r="28" spans="1:4" x14ac:dyDescent="0.25">
      <c r="A28" s="15"/>
      <c r="B28" s="16"/>
      <c r="C28" s="16"/>
      <c r="D28" s="17"/>
    </row>
    <row r="29" spans="1:4" x14ac:dyDescent="0.25">
      <c r="A29" s="18"/>
    </row>
    <row r="30" spans="1:4" s="3" customFormat="1" x14ac:dyDescent="0.25">
      <c r="A30" s="19" t="s">
        <v>21</v>
      </c>
      <c r="B30" s="20" t="s">
        <v>22</v>
      </c>
      <c r="C30" s="20" t="s">
        <v>6</v>
      </c>
      <c r="D30" s="20" t="s">
        <v>23</v>
      </c>
    </row>
    <row r="31" spans="1:4" x14ac:dyDescent="0.25">
      <c r="A31" s="11" t="s">
        <v>24</v>
      </c>
      <c r="B31" s="5">
        <f>++B32+B33</f>
        <v>5868505634</v>
      </c>
      <c r="C31" s="5">
        <f>++C32+C33</f>
        <v>1005143797</v>
      </c>
      <c r="D31" s="5">
        <f>++D32+D33</f>
        <v>1005143797</v>
      </c>
    </row>
    <row r="32" spans="1:4" ht="30" x14ac:dyDescent="0.25">
      <c r="A32" s="6" t="s">
        <v>25</v>
      </c>
      <c r="B32" s="12">
        <v>5663940022</v>
      </c>
      <c r="C32" s="12">
        <v>1005143797</v>
      </c>
      <c r="D32" s="12">
        <v>1005143797</v>
      </c>
    </row>
    <row r="33" spans="1:4" ht="30" x14ac:dyDescent="0.25">
      <c r="A33" s="6" t="s">
        <v>26</v>
      </c>
      <c r="B33" s="12">
        <v>204565612</v>
      </c>
      <c r="C33" s="21">
        <v>0</v>
      </c>
      <c r="D33" s="21">
        <v>0</v>
      </c>
    </row>
    <row r="34" spans="1:4" x14ac:dyDescent="0.25">
      <c r="A34" s="22"/>
      <c r="B34" s="9"/>
      <c r="C34" s="9"/>
      <c r="D34" s="9"/>
    </row>
    <row r="35" spans="1:4" x14ac:dyDescent="0.25">
      <c r="A35" s="11" t="s">
        <v>27</v>
      </c>
      <c r="B35" s="5">
        <f>++B27+B31</f>
        <v>6068467991</v>
      </c>
      <c r="C35" s="5">
        <f>++C27+C31</f>
        <v>5347576787</v>
      </c>
      <c r="D35" s="5">
        <f>++D27+D31</f>
        <v>5780753393</v>
      </c>
    </row>
    <row r="36" spans="1:4" x14ac:dyDescent="0.25">
      <c r="A36" s="15"/>
      <c r="B36" s="16"/>
      <c r="C36" s="16"/>
      <c r="D36" s="16"/>
    </row>
    <row r="37" spans="1:4" x14ac:dyDescent="0.25">
      <c r="A37" s="18"/>
    </row>
    <row r="38" spans="1:4" s="26" customFormat="1" x14ac:dyDescent="0.25">
      <c r="A38" s="23" t="s">
        <v>21</v>
      </c>
      <c r="B38" s="24" t="s">
        <v>28</v>
      </c>
      <c r="C38" s="20" t="s">
        <v>6</v>
      </c>
      <c r="D38" s="25" t="s">
        <v>7</v>
      </c>
    </row>
    <row r="39" spans="1:4" x14ac:dyDescent="0.25">
      <c r="A39" s="11" t="s">
        <v>29</v>
      </c>
      <c r="B39" s="27">
        <f>B40+B41</f>
        <v>2100000000</v>
      </c>
      <c r="C39" s="27">
        <f>C40+C41</f>
        <v>3398111032</v>
      </c>
      <c r="D39" s="27">
        <f>D40+D41</f>
        <v>3398111032</v>
      </c>
    </row>
    <row r="40" spans="1:4" ht="30" x14ac:dyDescent="0.25">
      <c r="A40" s="6" t="s">
        <v>30</v>
      </c>
      <c r="B40" s="28">
        <f>B13</f>
        <v>2100000000</v>
      </c>
      <c r="C40" s="7">
        <f>++C13</f>
        <v>3398111032</v>
      </c>
      <c r="D40" s="7">
        <f>++D13</f>
        <v>3398111032</v>
      </c>
    </row>
    <row r="41" spans="1:4" ht="30" x14ac:dyDescent="0.25">
      <c r="A41" s="6" t="s">
        <v>31</v>
      </c>
      <c r="B41" s="28">
        <v>0</v>
      </c>
      <c r="C41" s="7">
        <v>0</v>
      </c>
      <c r="D41" s="7">
        <v>0</v>
      </c>
    </row>
    <row r="42" spans="1:4" x14ac:dyDescent="0.25">
      <c r="A42" s="6"/>
      <c r="C42" s="9"/>
      <c r="D42" s="10"/>
    </row>
    <row r="43" spans="1:4" x14ac:dyDescent="0.25">
      <c r="A43" s="11" t="s">
        <v>32</v>
      </c>
      <c r="B43" s="44">
        <f>++B44+B45</f>
        <v>2299962297</v>
      </c>
      <c r="C43" s="44">
        <f>++C44+C45</f>
        <v>3986506747</v>
      </c>
      <c r="D43" s="43">
        <f>++D44+D45</f>
        <v>3986506747</v>
      </c>
    </row>
    <row r="44" spans="1:4" x14ac:dyDescent="0.25">
      <c r="A44" s="6" t="s">
        <v>33</v>
      </c>
      <c r="B44" s="29">
        <v>2282884039</v>
      </c>
      <c r="C44" s="7">
        <v>3986506747</v>
      </c>
      <c r="D44" s="30">
        <v>3986506747</v>
      </c>
    </row>
    <row r="45" spans="1:4" x14ac:dyDescent="0.25">
      <c r="A45" s="6" t="s">
        <v>34</v>
      </c>
      <c r="B45" s="29">
        <v>17078258</v>
      </c>
      <c r="C45" s="9">
        <v>0</v>
      </c>
      <c r="D45" s="10">
        <v>0</v>
      </c>
    </row>
    <row r="46" spans="1:4" x14ac:dyDescent="0.25">
      <c r="A46" s="6"/>
      <c r="C46" s="9"/>
      <c r="D46" s="10"/>
    </row>
    <row r="47" spans="1:4" x14ac:dyDescent="0.25">
      <c r="A47" s="11" t="s">
        <v>35</v>
      </c>
      <c r="B47" s="5">
        <f>B39-B43</f>
        <v>-199962297</v>
      </c>
      <c r="C47" s="5">
        <f>C39-C43</f>
        <v>-588395715</v>
      </c>
      <c r="D47" s="5">
        <f>D39-D43</f>
        <v>-588395715</v>
      </c>
    </row>
    <row r="48" spans="1:4" x14ac:dyDescent="0.25">
      <c r="A48" s="31"/>
      <c r="B48" s="32"/>
      <c r="C48" s="16"/>
      <c r="D48" s="17"/>
    </row>
    <row r="50" spans="1:4" x14ac:dyDescent="0.25">
      <c r="A50" s="23" t="s">
        <v>21</v>
      </c>
      <c r="B50" s="20" t="s">
        <v>28</v>
      </c>
      <c r="C50" s="20" t="s">
        <v>6</v>
      </c>
      <c r="D50" s="20" t="s">
        <v>7</v>
      </c>
    </row>
    <row r="51" spans="1:4" x14ac:dyDescent="0.25">
      <c r="A51" s="22" t="s">
        <v>9</v>
      </c>
      <c r="B51" s="5">
        <f>B11</f>
        <v>58472730571</v>
      </c>
      <c r="C51" s="5">
        <f>C11</f>
        <v>17305735574</v>
      </c>
      <c r="D51" s="5">
        <f>D11</f>
        <v>17305735574</v>
      </c>
    </row>
    <row r="52" spans="1:4" x14ac:dyDescent="0.25">
      <c r="A52" s="22"/>
      <c r="B52" s="9"/>
      <c r="C52" s="9"/>
      <c r="D52" s="9"/>
    </row>
    <row r="53" spans="1:4" ht="30" x14ac:dyDescent="0.25">
      <c r="A53" s="22" t="s">
        <v>36</v>
      </c>
      <c r="B53" s="14">
        <f>B54-B55</f>
        <v>-182884039</v>
      </c>
      <c r="C53" s="14">
        <f>C54-C55</f>
        <v>-588395715</v>
      </c>
      <c r="D53" s="14">
        <f>D54-D55</f>
        <v>-588395715</v>
      </c>
    </row>
    <row r="54" spans="1:4" ht="30" x14ac:dyDescent="0.25">
      <c r="A54" s="6" t="s">
        <v>30</v>
      </c>
      <c r="B54" s="12">
        <f>B40</f>
        <v>2100000000</v>
      </c>
      <c r="C54" s="12">
        <f>++C13</f>
        <v>3398111032</v>
      </c>
      <c r="D54" s="12">
        <f>++D13</f>
        <v>3398111032</v>
      </c>
    </row>
    <row r="55" spans="1:4" x14ac:dyDescent="0.25">
      <c r="A55" s="6" t="s">
        <v>33</v>
      </c>
      <c r="B55" s="33">
        <f>++B44</f>
        <v>2282884039</v>
      </c>
      <c r="C55" s="33">
        <f>++C44</f>
        <v>3986506747</v>
      </c>
      <c r="D55" s="33">
        <f>++D44</f>
        <v>3986506747</v>
      </c>
    </row>
    <row r="56" spans="1:4" x14ac:dyDescent="0.25">
      <c r="A56" s="6"/>
      <c r="B56" s="9"/>
      <c r="C56" s="9"/>
      <c r="D56" s="9"/>
    </row>
    <row r="57" spans="1:4" x14ac:dyDescent="0.25">
      <c r="A57" s="22" t="s">
        <v>13</v>
      </c>
      <c r="B57" s="7">
        <f>++B16</f>
        <v>58082202594</v>
      </c>
      <c r="C57" s="7">
        <f>++C16</f>
        <v>13233245466</v>
      </c>
      <c r="D57" s="7">
        <f>++D16</f>
        <v>12809520723</v>
      </c>
    </row>
    <row r="58" spans="1:4" x14ac:dyDescent="0.25">
      <c r="A58" s="22"/>
      <c r="B58" s="9"/>
      <c r="C58" s="9"/>
      <c r="D58" s="9"/>
    </row>
    <row r="59" spans="1:4" x14ac:dyDescent="0.25">
      <c r="A59" s="22" t="s">
        <v>16</v>
      </c>
      <c r="B59" s="9">
        <v>0</v>
      </c>
      <c r="C59" s="34">
        <f>++C20</f>
        <v>163738196</v>
      </c>
      <c r="D59" s="34">
        <f>++D20</f>
        <v>163757540</v>
      </c>
    </row>
    <row r="60" spans="1:4" x14ac:dyDescent="0.25">
      <c r="A60" s="22"/>
      <c r="B60" s="9"/>
      <c r="C60" s="9"/>
      <c r="D60" s="9"/>
    </row>
    <row r="61" spans="1:4" ht="30" x14ac:dyDescent="0.25">
      <c r="A61" s="35" t="s">
        <v>37</v>
      </c>
      <c r="B61" s="14">
        <f>++B51+B53-B57+B59</f>
        <v>207643938</v>
      </c>
      <c r="C61" s="14">
        <f>++C51+C53-C57+C59</f>
        <v>3647832589</v>
      </c>
      <c r="D61" s="14">
        <f>++D51+D53-D57+D59</f>
        <v>4071576676</v>
      </c>
    </row>
    <row r="62" spans="1:4" x14ac:dyDescent="0.25">
      <c r="A62" s="11"/>
      <c r="B62" s="9"/>
      <c r="C62" s="9"/>
      <c r="D62" s="9"/>
    </row>
    <row r="63" spans="1:4" ht="30" x14ac:dyDescent="0.25">
      <c r="A63" s="15" t="s">
        <v>38</v>
      </c>
      <c r="B63" s="36">
        <f>++B61-B53</f>
        <v>390527977</v>
      </c>
      <c r="C63" s="36">
        <f>++C61-C53</f>
        <v>4236228304</v>
      </c>
      <c r="D63" s="36">
        <f>++D61-D53</f>
        <v>4659972391</v>
      </c>
    </row>
    <row r="65" spans="1:5" x14ac:dyDescent="0.25">
      <c r="A65" s="23" t="s">
        <v>21</v>
      </c>
      <c r="B65" s="20" t="s">
        <v>28</v>
      </c>
      <c r="C65" s="20" t="s">
        <v>6</v>
      </c>
      <c r="D65" s="20" t="s">
        <v>7</v>
      </c>
    </row>
    <row r="66" spans="1:5" x14ac:dyDescent="0.25">
      <c r="A66" s="22" t="s">
        <v>10</v>
      </c>
      <c r="B66" s="7">
        <f>B12</f>
        <v>31612613421</v>
      </c>
      <c r="C66" s="7">
        <f>C12</f>
        <v>8582489013</v>
      </c>
      <c r="D66" s="7">
        <f>D12</f>
        <v>8582489013</v>
      </c>
    </row>
    <row r="67" spans="1:5" x14ac:dyDescent="0.25">
      <c r="A67" s="22"/>
      <c r="B67" s="9"/>
      <c r="C67" s="9"/>
      <c r="D67" s="9"/>
    </row>
    <row r="68" spans="1:5" ht="30" x14ac:dyDescent="0.25">
      <c r="A68" s="22" t="s">
        <v>39</v>
      </c>
      <c r="B68" s="7">
        <f>B69-B70</f>
        <v>-17078258</v>
      </c>
      <c r="C68" s="7">
        <f>C69-C70</f>
        <v>0</v>
      </c>
      <c r="D68" s="7">
        <f>D69-D70</f>
        <v>0</v>
      </c>
    </row>
    <row r="69" spans="1:5" ht="30" x14ac:dyDescent="0.25">
      <c r="A69" s="6" t="s">
        <v>31</v>
      </c>
      <c r="B69" s="7">
        <f>B41</f>
        <v>0</v>
      </c>
      <c r="C69" s="7">
        <f>C41</f>
        <v>0</v>
      </c>
      <c r="D69" s="7">
        <f>D41</f>
        <v>0</v>
      </c>
    </row>
    <row r="70" spans="1:5" x14ac:dyDescent="0.25">
      <c r="A70" s="6" t="s">
        <v>34</v>
      </c>
      <c r="B70" s="34">
        <f>++B45</f>
        <v>17078258</v>
      </c>
      <c r="C70" s="34">
        <f>++C45</f>
        <v>0</v>
      </c>
      <c r="D70" s="34">
        <f>++D45</f>
        <v>0</v>
      </c>
    </row>
    <row r="71" spans="1:5" x14ac:dyDescent="0.25">
      <c r="A71" s="22"/>
      <c r="B71" s="9"/>
      <c r="C71" s="9"/>
      <c r="D71" s="9"/>
    </row>
    <row r="72" spans="1:5" x14ac:dyDescent="0.25">
      <c r="A72" s="22" t="s">
        <v>14</v>
      </c>
      <c r="B72" s="7">
        <f>++B17</f>
        <v>31803179041</v>
      </c>
      <c r="C72" s="7">
        <f>++C17</f>
        <v>8312546131</v>
      </c>
      <c r="D72" s="7">
        <f>++D17</f>
        <v>8303094268</v>
      </c>
    </row>
    <row r="73" spans="1:5" x14ac:dyDescent="0.25">
      <c r="A73" s="22"/>
      <c r="B73" s="9"/>
      <c r="C73" s="9"/>
      <c r="D73" s="9"/>
    </row>
    <row r="74" spans="1:5" ht="30" x14ac:dyDescent="0.25">
      <c r="A74" s="22" t="s">
        <v>17</v>
      </c>
      <c r="B74" s="21">
        <v>0</v>
      </c>
      <c r="C74" s="37">
        <f>++C21</f>
        <v>198498828</v>
      </c>
      <c r="D74" s="37">
        <f>++D21</f>
        <v>199355613</v>
      </c>
      <c r="E74" s="38"/>
    </row>
    <row r="75" spans="1:5" x14ac:dyDescent="0.25">
      <c r="A75" s="22"/>
      <c r="B75" s="9"/>
      <c r="C75" s="9"/>
      <c r="D75" s="9"/>
    </row>
    <row r="76" spans="1:5" ht="30" x14ac:dyDescent="0.25">
      <c r="A76" s="11" t="s">
        <v>40</v>
      </c>
      <c r="B76" s="14">
        <f>++B66+B68-B72+B74</f>
        <v>-207643878</v>
      </c>
      <c r="C76" s="14">
        <f>++C66+C68-C72+C74</f>
        <v>468441710</v>
      </c>
      <c r="D76" s="14">
        <f>++D66+D68-D72+D74</f>
        <v>478750358</v>
      </c>
    </row>
    <row r="77" spans="1:5" x14ac:dyDescent="0.25">
      <c r="A77" s="11"/>
      <c r="B77" s="9"/>
      <c r="C77" s="9"/>
      <c r="D77" s="9"/>
    </row>
    <row r="78" spans="1:5" ht="30" x14ac:dyDescent="0.25">
      <c r="A78" s="15" t="s">
        <v>41</v>
      </c>
      <c r="B78" s="36">
        <f>++B76-B68</f>
        <v>-190565620</v>
      </c>
      <c r="C78" s="36">
        <f>++C76-C68</f>
        <v>468441710</v>
      </c>
      <c r="D78" s="36">
        <f>++D76-D68</f>
        <v>478750358</v>
      </c>
    </row>
    <row r="80" spans="1:5" hidden="1" x14ac:dyDescent="0.25">
      <c r="A80" s="45" t="s">
        <v>42</v>
      </c>
      <c r="B80" s="39"/>
      <c r="C80" s="1">
        <v>89726741135</v>
      </c>
      <c r="D80" s="1">
        <v>87875426669</v>
      </c>
    </row>
    <row r="81" spans="1:4" hidden="1" x14ac:dyDescent="0.25">
      <c r="A81" s="45"/>
      <c r="B81" s="39"/>
      <c r="C81" s="40">
        <f>++C16+C17+C20+C21+C44</f>
        <v>25894535368</v>
      </c>
      <c r="D81" s="40">
        <f>++D16+D17+D20+D21+D44</f>
        <v>25462234891</v>
      </c>
    </row>
    <row r="82" spans="1:4" hidden="1" x14ac:dyDescent="0.25">
      <c r="A82" s="45"/>
      <c r="B82" s="39"/>
      <c r="C82" s="41">
        <f>++C81-C80</f>
        <v>-63832205767</v>
      </c>
      <c r="D82" s="41">
        <f>++D81-D80</f>
        <v>-62413191778</v>
      </c>
    </row>
  </sheetData>
  <mergeCells count="10">
    <mergeCell ref="A80:A82"/>
    <mergeCell ref="A1:D1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27 ENE</vt:lpstr>
      <vt:lpstr>'BALANCE 27 ENE'!Títulos_a_imprimir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ERGARCIA</dc:creator>
  <cp:lastModifiedBy>Kristabel Rosales Servin</cp:lastModifiedBy>
  <cp:lastPrinted>2023-04-26T17:10:46Z</cp:lastPrinted>
  <dcterms:created xsi:type="dcterms:W3CDTF">2023-04-24T16:59:14Z</dcterms:created>
  <dcterms:modified xsi:type="dcterms:W3CDTF">2023-04-26T17:11:37Z</dcterms:modified>
</cp:coreProperties>
</file>