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3\Convenios\Ramo 33\"/>
    </mc:Choice>
  </mc:AlternateContent>
  <xr:revisionPtr revIDLastSave="0" documentId="13_ncr:1_{51CE89D0-CCCE-4C94-A170-7CDA43A31B3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ORTAMUN" sheetId="3" r:id="rId1"/>
    <sheet name="FISM" sheetId="4" r:id="rId2"/>
  </sheets>
  <externalReferences>
    <externalReference r:id="rId3"/>
    <externalReference r:id="rId4"/>
  </externalReferences>
  <calcPr calcId="191029"/>
</workbook>
</file>

<file path=xl/calcChain.xml><?xml version="1.0" encoding="utf-8"?>
<calcChain xmlns="http://schemas.openxmlformats.org/spreadsheetml/2006/main">
  <c r="D76" i="3" l="1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C72" i="3"/>
  <c r="C60" i="3"/>
  <c r="C36" i="3"/>
  <c r="C24" i="3"/>
  <c r="B76" i="3"/>
  <c r="C76" i="3" s="1"/>
  <c r="B75" i="3"/>
  <c r="C75" i="3" s="1"/>
  <c r="B74" i="3"/>
  <c r="C74" i="3" s="1"/>
  <c r="B73" i="3"/>
  <c r="C73" i="3" s="1"/>
  <c r="B72" i="3"/>
  <c r="B71" i="3"/>
  <c r="C71" i="3" s="1"/>
  <c r="B70" i="3"/>
  <c r="C70" i="3" s="1"/>
  <c r="B69" i="3"/>
  <c r="C69" i="3" s="1"/>
  <c r="B68" i="3"/>
  <c r="C68" i="3" s="1"/>
  <c r="B67" i="3"/>
  <c r="C67" i="3" s="1"/>
  <c r="B66" i="3"/>
  <c r="C66" i="3" s="1"/>
  <c r="B65" i="3"/>
  <c r="C65" i="3" s="1"/>
  <c r="B64" i="3"/>
  <c r="C64" i="3" s="1"/>
  <c r="B63" i="3"/>
  <c r="C63" i="3" s="1"/>
  <c r="B62" i="3"/>
  <c r="C62" i="3" s="1"/>
  <c r="B61" i="3"/>
  <c r="C61" i="3" s="1"/>
  <c r="B60" i="3"/>
  <c r="B59" i="3"/>
  <c r="C59" i="3" s="1"/>
  <c r="B58" i="3"/>
  <c r="C58" i="3" s="1"/>
  <c r="B57" i="3"/>
  <c r="C57" i="3" s="1"/>
  <c r="B56" i="3"/>
  <c r="C56" i="3" s="1"/>
  <c r="B55" i="3"/>
  <c r="C55" i="3" s="1"/>
  <c r="B54" i="3"/>
  <c r="C54" i="3" s="1"/>
  <c r="B53" i="3"/>
  <c r="C53" i="3" s="1"/>
  <c r="B52" i="3"/>
  <c r="C52" i="3" s="1"/>
  <c r="B51" i="3"/>
  <c r="C51" i="3" s="1"/>
  <c r="B50" i="3"/>
  <c r="C50" i="3" s="1"/>
  <c r="B49" i="3"/>
  <c r="C49" i="3" s="1"/>
  <c r="B48" i="3"/>
  <c r="C48" i="3" s="1"/>
  <c r="B47" i="3"/>
  <c r="C47" i="3" s="1"/>
  <c r="B46" i="3"/>
  <c r="C46" i="3" s="1"/>
  <c r="B45" i="3"/>
  <c r="C45" i="3" s="1"/>
  <c r="B44" i="3"/>
  <c r="C44" i="3" s="1"/>
  <c r="B43" i="3"/>
  <c r="C43" i="3" s="1"/>
  <c r="B42" i="3"/>
  <c r="C42" i="3" s="1"/>
  <c r="B41" i="3"/>
  <c r="C41" i="3" s="1"/>
  <c r="B40" i="3"/>
  <c r="C40" i="3" s="1"/>
  <c r="B39" i="3"/>
  <c r="C39" i="3" s="1"/>
  <c r="B38" i="3"/>
  <c r="C38" i="3" s="1"/>
  <c r="B37" i="3"/>
  <c r="C37" i="3" s="1"/>
  <c r="B36" i="3"/>
  <c r="B35" i="3"/>
  <c r="C35" i="3" s="1"/>
  <c r="B34" i="3"/>
  <c r="C34" i="3" s="1"/>
  <c r="B33" i="3"/>
  <c r="C33" i="3" s="1"/>
  <c r="B32" i="3"/>
  <c r="C32" i="3" s="1"/>
  <c r="B31" i="3"/>
  <c r="C31" i="3" s="1"/>
  <c r="B30" i="3"/>
  <c r="C30" i="3" s="1"/>
  <c r="B29" i="3"/>
  <c r="C29" i="3" s="1"/>
  <c r="B28" i="3"/>
  <c r="C28" i="3" s="1"/>
  <c r="B27" i="3"/>
  <c r="C27" i="3" s="1"/>
  <c r="B26" i="3"/>
  <c r="C26" i="3" s="1"/>
  <c r="B25" i="3"/>
  <c r="C25" i="3" s="1"/>
  <c r="B24" i="3"/>
  <c r="B23" i="3"/>
  <c r="C23" i="3" s="1"/>
  <c r="B22" i="3"/>
  <c r="C22" i="3" s="1"/>
  <c r="B21" i="3"/>
  <c r="C21" i="3" s="1"/>
  <c r="B20" i="3"/>
  <c r="C20" i="3" s="1"/>
  <c r="B19" i="3"/>
  <c r="C19" i="3" s="1"/>
  <c r="B18" i="3"/>
  <c r="C18" i="3" s="1"/>
  <c r="B17" i="3"/>
  <c r="C17" i="3" s="1"/>
  <c r="B16" i="3"/>
  <c r="C16" i="3" s="1"/>
  <c r="B15" i="3"/>
  <c r="C15" i="3" s="1"/>
  <c r="B14" i="3"/>
  <c r="C14" i="3" s="1"/>
  <c r="B13" i="3"/>
  <c r="C13" i="3" s="1"/>
  <c r="B12" i="3"/>
  <c r="C12" i="3" s="1"/>
  <c r="B11" i="3"/>
  <c r="C11" i="3" s="1"/>
  <c r="B10" i="3"/>
  <c r="C10" i="3" s="1"/>
  <c r="E74" i="4" l="1"/>
  <c r="E72" i="4"/>
  <c r="E68" i="4"/>
  <c r="E66" i="4"/>
  <c r="E60" i="4"/>
  <c r="E54" i="4"/>
  <c r="E48" i="4"/>
  <c r="E42" i="4"/>
  <c r="E36" i="4"/>
  <c r="E30" i="4"/>
  <c r="E24" i="4"/>
  <c r="E18" i="4"/>
  <c r="E12" i="4"/>
  <c r="B77" i="4"/>
  <c r="C77" i="4" s="1"/>
  <c r="B76" i="4"/>
  <c r="E76" i="4" s="1"/>
  <c r="B75" i="4"/>
  <c r="E75" i="4" s="1"/>
  <c r="B74" i="4"/>
  <c r="B73" i="4"/>
  <c r="C73" i="4" s="1"/>
  <c r="B72" i="4"/>
  <c r="B71" i="4"/>
  <c r="E71" i="4" s="1"/>
  <c r="B70" i="4"/>
  <c r="E70" i="4" s="1"/>
  <c r="B69" i="4"/>
  <c r="C69" i="4" s="1"/>
  <c r="B68" i="4"/>
  <c r="C68" i="4" s="1"/>
  <c r="B67" i="4"/>
  <c r="C67" i="4" s="1"/>
  <c r="B66" i="4"/>
  <c r="B65" i="4"/>
  <c r="E65" i="4" s="1"/>
  <c r="B64" i="4"/>
  <c r="E64" i="4" s="1"/>
  <c r="B63" i="4"/>
  <c r="E63" i="4" s="1"/>
  <c r="B62" i="4"/>
  <c r="E62" i="4" s="1"/>
  <c r="B61" i="4"/>
  <c r="C61" i="4" s="1"/>
  <c r="B60" i="4"/>
  <c r="B59" i="4"/>
  <c r="C59" i="4" s="1"/>
  <c r="B58" i="4"/>
  <c r="E58" i="4" s="1"/>
  <c r="B57" i="4"/>
  <c r="E57" i="4" s="1"/>
  <c r="B56" i="4"/>
  <c r="E56" i="4" s="1"/>
  <c r="B55" i="4"/>
  <c r="C55" i="4" s="1"/>
  <c r="B54" i="4"/>
  <c r="B53" i="4"/>
  <c r="E53" i="4" s="1"/>
  <c r="B52" i="4"/>
  <c r="E52" i="4" s="1"/>
  <c r="B51" i="4"/>
  <c r="C51" i="4" s="1"/>
  <c r="B50" i="4"/>
  <c r="E50" i="4" s="1"/>
  <c r="B49" i="4"/>
  <c r="C49" i="4" s="1"/>
  <c r="B48" i="4"/>
  <c r="B47" i="4"/>
  <c r="E47" i="4" s="1"/>
  <c r="B46" i="4"/>
  <c r="E46" i="4" s="1"/>
  <c r="B45" i="4"/>
  <c r="E45" i="4" s="1"/>
  <c r="B44" i="4"/>
  <c r="E44" i="4" s="1"/>
  <c r="B43" i="4"/>
  <c r="C43" i="4" s="1"/>
  <c r="B42" i="4"/>
  <c r="B41" i="4"/>
  <c r="C41" i="4" s="1"/>
  <c r="B40" i="4"/>
  <c r="E40" i="4" s="1"/>
  <c r="B39" i="4"/>
  <c r="E39" i="4" s="1"/>
  <c r="B38" i="4"/>
  <c r="E38" i="4" s="1"/>
  <c r="B37" i="4"/>
  <c r="C37" i="4" s="1"/>
  <c r="B36" i="4"/>
  <c r="B35" i="4"/>
  <c r="E35" i="4" s="1"/>
  <c r="B34" i="4"/>
  <c r="E34" i="4" s="1"/>
  <c r="B33" i="4"/>
  <c r="C33" i="4" s="1"/>
  <c r="B32" i="4"/>
  <c r="E32" i="4" s="1"/>
  <c r="B31" i="4"/>
  <c r="C31" i="4" s="1"/>
  <c r="B30" i="4"/>
  <c r="B29" i="4"/>
  <c r="E29" i="4" s="1"/>
  <c r="B28" i="4"/>
  <c r="E28" i="4" s="1"/>
  <c r="B27" i="4"/>
  <c r="E27" i="4" s="1"/>
  <c r="B26" i="4"/>
  <c r="C26" i="4" s="1"/>
  <c r="B25" i="4"/>
  <c r="C25" i="4" s="1"/>
  <c r="B24" i="4"/>
  <c r="B23" i="4"/>
  <c r="C23" i="4" s="1"/>
  <c r="B22" i="4"/>
  <c r="E22" i="4" s="1"/>
  <c r="B21" i="4"/>
  <c r="E21" i="4" s="1"/>
  <c r="B20" i="4"/>
  <c r="E20" i="4" s="1"/>
  <c r="B19" i="4"/>
  <c r="C19" i="4" s="1"/>
  <c r="B18" i="4"/>
  <c r="B17" i="4"/>
  <c r="E17" i="4" s="1"/>
  <c r="B16" i="4"/>
  <c r="E16" i="4" s="1"/>
  <c r="B15" i="4"/>
  <c r="C15" i="4" s="1"/>
  <c r="B14" i="4"/>
  <c r="C14" i="4" s="1"/>
  <c r="B13" i="4"/>
  <c r="C13" i="4" s="1"/>
  <c r="B12" i="4"/>
  <c r="B11" i="4"/>
  <c r="E11" i="4" s="1"/>
  <c r="C72" i="4"/>
  <c r="C66" i="4"/>
  <c r="C60" i="4"/>
  <c r="C54" i="4"/>
  <c r="C48" i="4"/>
  <c r="C42" i="4"/>
  <c r="C36" i="4"/>
  <c r="C30" i="4"/>
  <c r="C24" i="4"/>
  <c r="C18" i="4"/>
  <c r="C12" i="4"/>
  <c r="C76" i="4"/>
  <c r="C75" i="4"/>
  <c r="C74" i="4"/>
  <c r="C71" i="4"/>
  <c r="C70" i="4"/>
  <c r="C65" i="4"/>
  <c r="C64" i="4"/>
  <c r="C63" i="4"/>
  <c r="C62" i="4"/>
  <c r="C58" i="4"/>
  <c r="C57" i="4"/>
  <c r="C56" i="4"/>
  <c r="C53" i="4"/>
  <c r="C52" i="4"/>
  <c r="C50" i="4"/>
  <c r="C47" i="4"/>
  <c r="C46" i="4"/>
  <c r="C45" i="4"/>
  <c r="C44" i="4"/>
  <c r="C40" i="4"/>
  <c r="C39" i="4"/>
  <c r="C38" i="4"/>
  <c r="C35" i="4"/>
  <c r="C34" i="4"/>
  <c r="C32" i="4"/>
  <c r="C29" i="4"/>
  <c r="C28" i="4"/>
  <c r="C27" i="4"/>
  <c r="C22" i="4"/>
  <c r="C21" i="4"/>
  <c r="C20" i="4"/>
  <c r="C17" i="4"/>
  <c r="C16" i="4"/>
  <c r="C11" i="4"/>
  <c r="E13" i="4" l="1"/>
  <c r="E19" i="4"/>
  <c r="E25" i="4"/>
  <c r="E31" i="4"/>
  <c r="E37" i="4"/>
  <c r="E43" i="4"/>
  <c r="E49" i="4"/>
  <c r="E55" i="4"/>
  <c r="E61" i="4"/>
  <c r="E67" i="4"/>
  <c r="E73" i="4"/>
  <c r="E14" i="4"/>
  <c r="E26" i="4"/>
  <c r="E15" i="4"/>
  <c r="E33" i="4"/>
  <c r="E51" i="4"/>
  <c r="E69" i="4"/>
  <c r="E23" i="4"/>
  <c r="E41" i="4"/>
  <c r="E59" i="4"/>
  <c r="E77" i="4"/>
  <c r="G77" i="4"/>
  <c r="D77" i="4" s="1"/>
  <c r="G76" i="4"/>
  <c r="D76" i="4" s="1"/>
  <c r="G75" i="4"/>
  <c r="D75" i="4" s="1"/>
  <c r="G74" i="4"/>
  <c r="D74" i="4" s="1"/>
  <c r="G73" i="4"/>
  <c r="D73" i="4" s="1"/>
  <c r="G72" i="4"/>
  <c r="D72" i="4" s="1"/>
  <c r="G71" i="4"/>
  <c r="D71" i="4" s="1"/>
  <c r="G70" i="4"/>
  <c r="D70" i="4" s="1"/>
  <c r="G69" i="4"/>
  <c r="D69" i="4" s="1"/>
  <c r="G68" i="4"/>
  <c r="D68" i="4" s="1"/>
  <c r="G67" i="4"/>
  <c r="D67" i="4" s="1"/>
  <c r="G66" i="4"/>
  <c r="D66" i="4" s="1"/>
  <c r="G65" i="4"/>
  <c r="D65" i="4" s="1"/>
  <c r="G64" i="4"/>
  <c r="D64" i="4" s="1"/>
  <c r="G63" i="4"/>
  <c r="D63" i="4" s="1"/>
  <c r="G62" i="4"/>
  <c r="D62" i="4" s="1"/>
  <c r="G61" i="4"/>
  <c r="D61" i="4" s="1"/>
  <c r="G60" i="4"/>
  <c r="D60" i="4" s="1"/>
  <c r="G59" i="4"/>
  <c r="D59" i="4" s="1"/>
  <c r="G58" i="4"/>
  <c r="D58" i="4" s="1"/>
  <c r="G57" i="4"/>
  <c r="D57" i="4" s="1"/>
  <c r="G56" i="4"/>
  <c r="D56" i="4" s="1"/>
  <c r="G55" i="4"/>
  <c r="D55" i="4" s="1"/>
  <c r="G54" i="4"/>
  <c r="D54" i="4" s="1"/>
  <c r="G53" i="4"/>
  <c r="D53" i="4" s="1"/>
  <c r="G52" i="4"/>
  <c r="D52" i="4" s="1"/>
  <c r="G51" i="4"/>
  <c r="D51" i="4" s="1"/>
  <c r="G50" i="4"/>
  <c r="D50" i="4" s="1"/>
  <c r="G49" i="4"/>
  <c r="D49" i="4" s="1"/>
  <c r="G48" i="4"/>
  <c r="D48" i="4" s="1"/>
  <c r="G47" i="4"/>
  <c r="D47" i="4" s="1"/>
  <c r="G46" i="4"/>
  <c r="D46" i="4" s="1"/>
  <c r="G45" i="4"/>
  <c r="D45" i="4" s="1"/>
  <c r="G44" i="4"/>
  <c r="D44" i="4" s="1"/>
  <c r="G43" i="4"/>
  <c r="D43" i="4" s="1"/>
  <c r="G42" i="4"/>
  <c r="D42" i="4" s="1"/>
  <c r="G41" i="4"/>
  <c r="D41" i="4" s="1"/>
  <c r="G40" i="4"/>
  <c r="D40" i="4" s="1"/>
  <c r="G39" i="4"/>
  <c r="D39" i="4" s="1"/>
  <c r="G38" i="4"/>
  <c r="D38" i="4" s="1"/>
  <c r="G37" i="4"/>
  <c r="D37" i="4" s="1"/>
  <c r="G36" i="4"/>
  <c r="D36" i="4" s="1"/>
  <c r="G35" i="4"/>
  <c r="D35" i="4" s="1"/>
  <c r="G34" i="4"/>
  <c r="D34" i="4" s="1"/>
  <c r="G33" i="4"/>
  <c r="D33" i="4" s="1"/>
  <c r="G32" i="4"/>
  <c r="D32" i="4" s="1"/>
  <c r="G31" i="4"/>
  <c r="D31" i="4" s="1"/>
  <c r="G30" i="4"/>
  <c r="D30" i="4" s="1"/>
  <c r="G29" i="4"/>
  <c r="D29" i="4" s="1"/>
  <c r="G28" i="4"/>
  <c r="D28" i="4" s="1"/>
  <c r="G27" i="4"/>
  <c r="D27" i="4" s="1"/>
  <c r="G26" i="4"/>
  <c r="D26" i="4" s="1"/>
  <c r="G25" i="4"/>
  <c r="D25" i="4" s="1"/>
  <c r="G24" i="4"/>
  <c r="D24" i="4" s="1"/>
  <c r="G23" i="4"/>
  <c r="D23" i="4" s="1"/>
  <c r="G22" i="4"/>
  <c r="D22" i="4" s="1"/>
  <c r="G21" i="4"/>
  <c r="D21" i="4" s="1"/>
  <c r="G20" i="4"/>
  <c r="D20" i="4" s="1"/>
  <c r="G19" i="4"/>
  <c r="D19" i="4" s="1"/>
  <c r="G18" i="4"/>
  <c r="D18" i="4" s="1"/>
  <c r="G17" i="4"/>
  <c r="D17" i="4" s="1"/>
  <c r="G16" i="4"/>
  <c r="D16" i="4" s="1"/>
  <c r="G15" i="4"/>
  <c r="D15" i="4" s="1"/>
  <c r="G14" i="4"/>
  <c r="D14" i="4" s="1"/>
  <c r="G13" i="4"/>
  <c r="D13" i="4" s="1"/>
  <c r="G12" i="4"/>
  <c r="D12" i="4" s="1"/>
  <c r="G11" i="4"/>
  <c r="D11" i="4" s="1"/>
  <c r="Q9" i="4"/>
  <c r="P9" i="4"/>
  <c r="O9" i="4"/>
  <c r="N9" i="4"/>
  <c r="M9" i="4"/>
  <c r="L9" i="4"/>
  <c r="K9" i="4"/>
  <c r="J9" i="4"/>
  <c r="I9" i="4"/>
  <c r="H9" i="4"/>
  <c r="G9" i="4" l="1"/>
  <c r="F76" i="3" l="1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R8" i="3"/>
  <c r="Q8" i="3"/>
  <c r="P8" i="3"/>
  <c r="O8" i="3"/>
  <c r="N8" i="3"/>
  <c r="M8" i="3"/>
  <c r="L8" i="3"/>
  <c r="K8" i="3"/>
  <c r="J8" i="3"/>
  <c r="I8" i="3"/>
  <c r="H8" i="3"/>
  <c r="G8" i="3"/>
  <c r="F8" i="3" l="1"/>
</calcChain>
</file>

<file path=xl/sharedStrings.xml><?xml version="1.0" encoding="utf-8"?>
<sst xmlns="http://schemas.openxmlformats.org/spreadsheetml/2006/main" count="233" uniqueCount="152">
  <si>
    <t>Ahumada</t>
  </si>
  <si>
    <t>Aldama</t>
  </si>
  <si>
    <t>(Pesos)</t>
  </si>
  <si>
    <t>Allende</t>
  </si>
  <si>
    <t>Aquiles Serdán</t>
  </si>
  <si>
    <t>Ascensión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</si>
  <si>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</si>
  <si>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</si>
  <si>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</si>
  <si>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</si>
  <si>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</si>
  <si>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</si>
  <si>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</si>
  <si>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Coronado</t>
  </si>
  <si>
    <t>Coyame del Sotol</t>
  </si>
  <si>
    <t>La Cruz</t>
  </si>
  <si>
    <t>Cuauhtémoc</t>
  </si>
  <si>
    <t>Cusihuiriachi</t>
  </si>
  <si>
    <t>Chihuahua</t>
  </si>
  <si>
    <t>Chínipas</t>
  </si>
  <si>
    <t>Delicias</t>
  </si>
  <si>
    <t>Dr. Belisario Domínguez</t>
  </si>
  <si>
    <t>Galeana</t>
  </si>
  <si>
    <t>Santa Isabel</t>
  </si>
  <si>
    <t>Gómez Farías</t>
  </si>
  <si>
    <t>Gran Morelos</t>
  </si>
  <si>
    <t>Guachochi</t>
  </si>
  <si>
    <t>Guadalupe y Calvo</t>
  </si>
  <si>
    <t>Guazapares</t>
  </si>
  <si>
    <t>Guerrero</t>
  </si>
  <si>
    <t>Hidalgo del Parral</t>
  </si>
  <si>
    <t>Huejotitán</t>
  </si>
  <si>
    <t>Ignacio Zaragoza</t>
  </si>
  <si>
    <t>Janos</t>
  </si>
  <si>
    <t>Jiménez</t>
  </si>
  <si>
    <t>Juárez</t>
  </si>
  <si>
    <t>Julimes</t>
  </si>
  <si>
    <t>López</t>
  </si>
  <si>
    <t>Madera</t>
  </si>
  <si>
    <t>Maguarichi</t>
  </si>
  <si>
    <t>Manuel Benavides</t>
  </si>
  <si>
    <t>Matachí</t>
  </si>
  <si>
    <t>Meoqui</t>
  </si>
  <si>
    <t>Morelos</t>
  </si>
  <si>
    <t>Moris</t>
  </si>
  <si>
    <t>Namiquipa</t>
  </si>
  <si>
    <t>Nonoava</t>
  </si>
  <si>
    <t>Nuevo Casas Grandes</t>
  </si>
  <si>
    <t>Ocampo</t>
  </si>
  <si>
    <t>Ojinaga</t>
  </si>
  <si>
    <t>Riva Palacio</t>
  </si>
  <si>
    <t>Rosales</t>
  </si>
  <si>
    <t>Rosario</t>
  </si>
  <si>
    <t>San Francisco de Borja</t>
  </si>
  <si>
    <t>Praxedis G. Guerrero</t>
  </si>
  <si>
    <t>San Francisco de Conchos</t>
  </si>
  <si>
    <t>San Francisco del Oro</t>
  </si>
  <si>
    <t>Santa Bárbara</t>
  </si>
  <si>
    <t>Satevó</t>
  </si>
  <si>
    <t>Saucillo</t>
  </si>
  <si>
    <t>El Tule</t>
  </si>
  <si>
    <t>Urique</t>
  </si>
  <si>
    <t>Uruachi</t>
  </si>
  <si>
    <t>Valle de Zaragoza</t>
  </si>
  <si>
    <t>Bachíniva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</si>
  <si>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</si>
  <si>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</si>
  <si>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</si>
  <si>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</si>
  <si>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</si>
  <si>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</si>
  <si>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</si>
  <si>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</si>
  <si>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</si>
  <si>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</si>
  <si>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</si>
  <si>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</si>
  <si>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</si>
  <si>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</si>
  <si>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</si>
  <si>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</si>
  <si>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</si>
  <si>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</si>
  <si>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</si>
  <si>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</si>
  <si>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</si>
  <si>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</si>
  <si>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</si>
  <si>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</si>
  <si>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</si>
  <si>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</si>
  <si>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</si>
  <si>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</si>
  <si>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</si>
  <si>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</si>
  <si>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</si>
  <si>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</si>
  <si>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</si>
  <si>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</si>
  <si>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</si>
  <si>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</si>
  <si>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</si>
  <si>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</si>
  <si>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</si>
  <si>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</si>
  <si>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</si>
  <si>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</si>
  <si>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</si>
  <si>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</si>
  <si>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</si>
  <si>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</si>
  <si>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</si>
  <si>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</si>
  <si>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</si>
  <si>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</si>
  <si>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</si>
  <si>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</si>
  <si>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</si>
  <si>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</si>
  <si>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</si>
  <si>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</si>
  <si>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</si>
  <si>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</si>
  <si>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</si>
  <si>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</si>
  <si>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</si>
  <si>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</si>
  <si>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</si>
  <si>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</si>
  <si>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</si>
  <si>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</si>
  <si>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</si>
  <si>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Guadalupe</t>
  </si>
  <si>
    <t>Temósachic</t>
  </si>
  <si>
    <t>Matamoros</t>
  </si>
  <si>
    <t>Batopilas de Manuel Gómez Morín</t>
  </si>
  <si>
    <t>M U N I C I P I O</t>
  </si>
  <si>
    <t>Anual</t>
  </si>
  <si>
    <t>05 Abril</t>
  </si>
  <si>
    <t xml:space="preserve">04 Mayo </t>
  </si>
  <si>
    <t xml:space="preserve">05 Julio </t>
  </si>
  <si>
    <t xml:space="preserve">03 Agosto </t>
  </si>
  <si>
    <t xml:space="preserve">05 Septiembre </t>
  </si>
  <si>
    <t>05 Diciembre</t>
  </si>
  <si>
    <t xml:space="preserve">19 Diciembre </t>
  </si>
  <si>
    <t>T o t a l</t>
  </si>
  <si>
    <t>Calendario de Ministraciones  2023</t>
  </si>
  <si>
    <t xml:space="preserve">03 Febrero </t>
  </si>
  <si>
    <t xml:space="preserve">03 Marzo </t>
  </si>
  <si>
    <t xml:space="preserve">05 Junio </t>
  </si>
  <si>
    <t xml:space="preserve">04 Octubre </t>
  </si>
  <si>
    <t xml:space="preserve">06 Noviembre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</si>
</sst>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3"/>
      <name val="Calibri"/>
      <family val="2"/>
      <scheme val="minor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8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43" fontId="8" fillId="2" borderId="0" xfId="1" applyFont="1" applyFill="1" applyAlignment="1">
      <alignment horizontal="center"/>
    </xf>
    <xf numFmtId="43" fontId="5" fillId="2" borderId="0" xfId="1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left"/>
    </xf>
    <xf numFmtId="3" fontId="10" fillId="2" borderId="0" xfId="0" applyNumberFormat="1" applyFont="1" applyFill="1" applyAlignment="1">
      <alignment horizontal="center"/>
    </xf>
    <xf numFmtId="3" fontId="10" fillId="2" borderId="0" xfId="0" quotePrefix="1" applyNumberFormat="1" applyFont="1" applyFill="1" applyAlignment="1">
      <alignment horizontal="center"/>
    </xf>
    <xf numFmtId="0" fontId="10" fillId="2" borderId="0" xfId="0" quotePrefix="1" applyFont="1" applyFill="1" applyAlignment="1">
      <alignment horizontal="center"/>
    </xf>
    <xf numFmtId="17" fontId="10" fillId="2" borderId="0" xfId="0" quotePrefix="1" applyNumberFormat="1" applyFont="1" applyFill="1" applyAlignment="1">
      <alignment horizontal="center"/>
    </xf>
    <xf numFmtId="17" fontId="10" fillId="2" borderId="5" xfId="0" quotePrefix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quotePrefix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2" borderId="7" xfId="0" applyFont="1" applyFill="1" applyBorder="1" applyAlignment="1">
      <alignment horizontal="center"/>
    </xf>
    <xf numFmtId="4" fontId="12" fillId="2" borderId="7" xfId="0" applyNumberFormat="1" applyFont="1" applyFill="1" applyBorder="1" applyAlignment="1">
      <alignment horizontal="center"/>
    </xf>
    <xf numFmtId="0" fontId="13" fillId="0" borderId="5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5" fillId="0" borderId="5" xfId="0" applyFont="1" applyBorder="1"/>
    <xf numFmtId="0" fontId="10" fillId="2" borderId="4" xfId="0" applyFont="1" applyFill="1" applyBorder="1" applyAlignment="1">
      <alignment horizontal="center"/>
    </xf>
    <xf numFmtId="3" fontId="12" fillId="2" borderId="0" xfId="0" applyNumberFormat="1" applyFont="1" applyFill="1" applyAlignment="1">
      <alignment horizontal="center"/>
    </xf>
    <xf numFmtId="3" fontId="12" fillId="2" borderId="5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0" fillId="2" borderId="4" xfId="0" applyFont="1" applyFill="1" applyBorder="1"/>
    <xf numFmtId="0" fontId="3" fillId="2" borderId="6" xfId="0" applyFont="1" applyFill="1" applyBorder="1" applyAlignment="1">
      <alignment horizontal="left"/>
    </xf>
    <xf numFmtId="3" fontId="3" fillId="2" borderId="7" xfId="0" applyNumberFormat="1" applyFont="1" applyFill="1" applyBorder="1" applyAlignment="1">
      <alignment horizontal="center"/>
    </xf>
    <xf numFmtId="3" fontId="3" fillId="2" borderId="8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3" fontId="0" fillId="0" borderId="0" xfId="0" applyNumberFormat="1"/>
    <xf numFmtId="4" fontId="12" fillId="2" borderId="0" xfId="0" applyNumberFormat="1" applyFont="1" applyFill="1" applyAlignment="1">
      <alignment horizontal="right"/>
    </xf>
    <xf numFmtId="4" fontId="12" fillId="2" borderId="0" xfId="1" applyNumberFormat="1" applyFont="1" applyFill="1" applyBorder="1" applyAlignment="1">
      <alignment horizontal="right"/>
    </xf>
    <xf numFmtId="4" fontId="12" fillId="2" borderId="5" xfId="1" applyNumberFormat="1" applyFont="1" applyFill="1" applyBorder="1" applyAlignment="1">
      <alignment horizontal="right"/>
    </xf>
    <xf numFmtId="4" fontId="10" fillId="2" borderId="2" xfId="0" applyNumberFormat="1" applyFont="1" applyFill="1" applyBorder="1" applyAlignment="1">
      <alignment horizontal="right" vertical="center" wrapText="1"/>
    </xf>
    <xf numFmtId="4" fontId="10" fillId="2" borderId="3" xfId="0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center"/>
    </xf>
    <xf numFmtId="4" fontId="5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9" fillId="0" borderId="4" xfId="0" applyFont="1" applyBorder="1" applyAlignment="1">
      <alignment horizontal="left"/>
    </xf>
    <xf numFmtId="3" fontId="9" fillId="0" borderId="0" xfId="0" applyNumberFormat="1" applyFont="1" applyAlignment="1">
      <alignment horizontal="center"/>
    </xf>
    <xf numFmtId="3" fontId="9" fillId="0" borderId="0" xfId="0" quotePrefix="1" applyNumberFormat="1" applyFont="1" applyAlignment="1">
      <alignment horizontal="center"/>
    </xf>
    <xf numFmtId="0" fontId="9" fillId="0" borderId="0" xfId="0" quotePrefix="1" applyFont="1" applyAlignment="1">
      <alignment horizontal="center"/>
    </xf>
    <xf numFmtId="17" fontId="9" fillId="0" borderId="5" xfId="0" quotePrefix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" xfId="0" applyNumberFormat="1" applyFont="1" applyBorder="1" applyAlignment="1">
      <alignment horizontal="right" vertical="center" wrapText="1"/>
    </xf>
    <xf numFmtId="0" fontId="11" fillId="0" borderId="4" xfId="0" applyFont="1" applyBorder="1" applyAlignment="1">
      <alignment horizontal="center"/>
    </xf>
    <xf numFmtId="4" fontId="14" fillId="0" borderId="0" xfId="0" applyNumberFormat="1" applyFont="1" applyAlignment="1">
      <alignment horizontal="center"/>
    </xf>
    <xf numFmtId="4" fontId="14" fillId="0" borderId="5" xfId="0" applyNumberFormat="1" applyFont="1" applyBorder="1" applyAlignment="1">
      <alignment horizontal="center"/>
    </xf>
    <xf numFmtId="0" fontId="9" fillId="0" borderId="4" xfId="0" applyFont="1" applyBorder="1"/>
    <xf numFmtId="4" fontId="14" fillId="0" borderId="0" xfId="0" applyNumberFormat="1" applyFont="1" applyAlignment="1">
      <alignment horizontal="right"/>
    </xf>
    <xf numFmtId="4" fontId="14" fillId="0" borderId="0" xfId="1" applyNumberFormat="1" applyFont="1" applyFill="1" applyBorder="1" applyAlignment="1">
      <alignment horizontal="right"/>
    </xf>
    <xf numFmtId="4" fontId="14" fillId="0" borderId="5" xfId="1" applyNumberFormat="1" applyFont="1" applyFill="1" applyBorder="1" applyAlignment="1">
      <alignment horizontal="right"/>
    </xf>
    <xf numFmtId="0" fontId="3" fillId="0" borderId="6" xfId="0" applyFont="1" applyBorder="1" applyAlignment="1">
      <alignment horizontal="left"/>
    </xf>
    <xf numFmtId="3" fontId="3" fillId="0" borderId="7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49" fontId="0" fillId="0" borderId="0" xfId="0" applyNumberFormat="1"/>
    <xf numFmtId="43" fontId="0" fillId="0" borderId="0" xfId="1" applyFont="1"/>
    <xf numFmtId="4" fontId="0" fillId="0" borderId="0" xfId="0" applyNumberFormat="1"/>
    <xf numFmtId="0" fontId="13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5">
    <cellStyle name="Millares" xfId="1" builtinId="3"/>
    <cellStyle name="Millares 2" xfId="2" xr:uid="{522A4DF7-6FA9-44D4-B0E6-4EAAF76098D6}"/>
    <cellStyle name="Normal" xfId="0" builtinId="0"/>
    <cellStyle name="Normal 3" xfId="3" xr:uid="{774EE192-38FA-4CDF-91D8-CE54FBD7A3D1}"/>
    <cellStyle name="Normal 4" xfId="4" xr:uid="{A4AA7F80-9D47-4EBF-BF43-DD89F5C0D8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FM/FAFM2023%20distribucion%20INEGI%202020%20-%20ultim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AISMUN/FAISMUN%202023%20CHIHUAHUA%20-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FM23"/>
      <sheetName val="Calendario"/>
    </sheetNames>
    <sheetDataSet>
      <sheetData sheetId="0">
        <row r="10">
          <cell r="C10" t="str">
            <v>Ahumada</v>
          </cell>
          <cell r="F10">
            <v>13017668</v>
          </cell>
        </row>
        <row r="11">
          <cell r="C11" t="str">
            <v>Aldama</v>
          </cell>
          <cell r="F11">
            <v>23168513</v>
          </cell>
        </row>
        <row r="12">
          <cell r="C12" t="str">
            <v>Allende</v>
          </cell>
          <cell r="F12">
            <v>7549091</v>
          </cell>
        </row>
        <row r="13">
          <cell r="C13" t="str">
            <v>Aquiles Serdán</v>
          </cell>
          <cell r="F13">
            <v>21653714</v>
          </cell>
        </row>
        <row r="14">
          <cell r="C14" t="str">
            <v>Ascensión</v>
          </cell>
          <cell r="F14">
            <v>23209430</v>
          </cell>
        </row>
        <row r="15">
          <cell r="C15" t="str">
            <v>Bachíniva</v>
          </cell>
          <cell r="F15">
            <v>5165261</v>
          </cell>
        </row>
        <row r="16">
          <cell r="C16" t="str">
            <v>Balleza</v>
          </cell>
          <cell r="F16">
            <v>14623195</v>
          </cell>
        </row>
        <row r="17">
          <cell r="C17" t="str">
            <v>Batopilas de Manuel Gómez Morín</v>
          </cell>
          <cell r="F17">
            <v>10024538</v>
          </cell>
        </row>
        <row r="18">
          <cell r="C18" t="str">
            <v>Bocoyna</v>
          </cell>
          <cell r="F18">
            <v>20770452</v>
          </cell>
        </row>
        <row r="19">
          <cell r="C19" t="str">
            <v>Buenaventura</v>
          </cell>
          <cell r="F19">
            <v>22367084</v>
          </cell>
        </row>
        <row r="20">
          <cell r="C20" t="str">
            <v>Camargo</v>
          </cell>
          <cell r="F20">
            <v>44028803</v>
          </cell>
        </row>
        <row r="21">
          <cell r="C21" t="str">
            <v>Carichí</v>
          </cell>
          <cell r="F21">
            <v>7216422</v>
          </cell>
        </row>
        <row r="22">
          <cell r="C22" t="str">
            <v>Casas Grandes</v>
          </cell>
          <cell r="F22">
            <v>10509310</v>
          </cell>
        </row>
        <row r="23">
          <cell r="C23" t="str">
            <v>Coronado</v>
          </cell>
          <cell r="F23">
            <v>1809220</v>
          </cell>
        </row>
        <row r="24">
          <cell r="C24" t="str">
            <v>Coyame del Sotol</v>
          </cell>
          <cell r="F24">
            <v>1094071</v>
          </cell>
        </row>
        <row r="25">
          <cell r="C25" t="str">
            <v>La Cruz</v>
          </cell>
          <cell r="F25">
            <v>3294666</v>
          </cell>
        </row>
        <row r="26">
          <cell r="C26" t="str">
            <v>Cuauhtémoc</v>
          </cell>
          <cell r="F26">
            <v>160675468</v>
          </cell>
        </row>
        <row r="27">
          <cell r="C27" t="str">
            <v>Cusihuiriachi</v>
          </cell>
          <cell r="F27">
            <v>4535503</v>
          </cell>
        </row>
        <row r="28">
          <cell r="C28" t="str">
            <v>Chihuahua</v>
          </cell>
          <cell r="F28">
            <v>834050469</v>
          </cell>
        </row>
        <row r="29">
          <cell r="C29" t="str">
            <v>Chínipas</v>
          </cell>
          <cell r="F29">
            <v>5534399</v>
          </cell>
        </row>
        <row r="30">
          <cell r="C30" t="str">
            <v>Delicias</v>
          </cell>
          <cell r="F30">
            <v>133873393</v>
          </cell>
        </row>
        <row r="31">
          <cell r="C31" t="str">
            <v>Dr. Belisario Domínguez</v>
          </cell>
          <cell r="F31">
            <v>2184584</v>
          </cell>
        </row>
        <row r="32">
          <cell r="C32" t="str">
            <v>Galeana</v>
          </cell>
          <cell r="F32">
            <v>5920437</v>
          </cell>
        </row>
        <row r="33">
          <cell r="C33" t="str">
            <v>Santa Isabel</v>
          </cell>
          <cell r="F33">
            <v>3372052</v>
          </cell>
        </row>
        <row r="34">
          <cell r="C34" t="str">
            <v>Gómez Farías</v>
          </cell>
          <cell r="F34">
            <v>6246879</v>
          </cell>
        </row>
        <row r="35">
          <cell r="C35" t="str">
            <v>Gran Morelos</v>
          </cell>
          <cell r="F35">
            <v>2177468</v>
          </cell>
        </row>
        <row r="36">
          <cell r="C36" t="str">
            <v>Guachochi</v>
          </cell>
          <cell r="F36">
            <v>44634545</v>
          </cell>
        </row>
        <row r="37">
          <cell r="C37" t="str">
            <v>Guadalupe</v>
          </cell>
          <cell r="F37">
            <v>3768764</v>
          </cell>
        </row>
        <row r="38">
          <cell r="C38" t="str">
            <v>Guadalupe y Calvo</v>
          </cell>
          <cell r="F38">
            <v>44931634</v>
          </cell>
        </row>
        <row r="39">
          <cell r="C39" t="str">
            <v>Guazapares</v>
          </cell>
          <cell r="F39">
            <v>7290250</v>
          </cell>
        </row>
        <row r="40">
          <cell r="C40" t="str">
            <v>Guerrero</v>
          </cell>
          <cell r="F40">
            <v>31552834</v>
          </cell>
        </row>
        <row r="41">
          <cell r="C41" t="str">
            <v>Hidalgo del Parral</v>
          </cell>
          <cell r="F41">
            <v>103769536</v>
          </cell>
        </row>
        <row r="42">
          <cell r="C42" t="str">
            <v>Huejotitán</v>
          </cell>
          <cell r="F42">
            <v>732939</v>
          </cell>
        </row>
        <row r="43">
          <cell r="C43" t="str">
            <v>Ignacio Zaragoza</v>
          </cell>
          <cell r="F43">
            <v>4621783</v>
          </cell>
        </row>
        <row r="44">
          <cell r="C44" t="str">
            <v>Janos</v>
          </cell>
          <cell r="F44">
            <v>9788824</v>
          </cell>
        </row>
        <row r="45">
          <cell r="C45" t="str">
            <v>Jiménez</v>
          </cell>
          <cell r="F45">
            <v>36343620</v>
          </cell>
        </row>
        <row r="46">
          <cell r="C46" t="str">
            <v>Juárez</v>
          </cell>
          <cell r="F46">
            <v>1345307251</v>
          </cell>
        </row>
        <row r="47">
          <cell r="C47" t="str">
            <v>Julimes</v>
          </cell>
          <cell r="F47">
            <v>4429654</v>
          </cell>
        </row>
        <row r="48">
          <cell r="C48" t="str">
            <v>López</v>
          </cell>
          <cell r="F48">
            <v>3666473</v>
          </cell>
        </row>
        <row r="49">
          <cell r="C49" t="str">
            <v>Madera</v>
          </cell>
          <cell r="F49">
            <v>22365305</v>
          </cell>
        </row>
        <row r="50">
          <cell r="C50" t="str">
            <v>Maguarichi</v>
          </cell>
          <cell r="F50">
            <v>1158114</v>
          </cell>
        </row>
        <row r="51">
          <cell r="C51" t="str">
            <v>Manuel Benavides</v>
          </cell>
          <cell r="F51">
            <v>1047818</v>
          </cell>
        </row>
        <row r="52">
          <cell r="C52" t="str">
            <v>Matachí</v>
          </cell>
          <cell r="F52">
            <v>2438978</v>
          </cell>
        </row>
        <row r="53">
          <cell r="C53" t="str">
            <v>Matamoros</v>
          </cell>
          <cell r="F53">
            <v>3837254</v>
          </cell>
        </row>
        <row r="54">
          <cell r="C54" t="str">
            <v>Meoqui</v>
          </cell>
          <cell r="F54">
            <v>39896239</v>
          </cell>
        </row>
        <row r="55">
          <cell r="C55" t="str">
            <v>Morelos</v>
          </cell>
          <cell r="F55">
            <v>6463025</v>
          </cell>
        </row>
        <row r="56">
          <cell r="C56" t="str">
            <v>Moris</v>
          </cell>
          <cell r="F56">
            <v>3955556</v>
          </cell>
        </row>
        <row r="57">
          <cell r="C57" t="str">
            <v>Namiquipa</v>
          </cell>
          <cell r="F57">
            <v>20202068</v>
          </cell>
        </row>
        <row r="58">
          <cell r="C58" t="str">
            <v>Nonoava</v>
          </cell>
          <cell r="F58">
            <v>2452320</v>
          </cell>
        </row>
        <row r="59">
          <cell r="C59" t="str">
            <v>Nuevo Casas Grandes</v>
          </cell>
          <cell r="F59">
            <v>58486553</v>
          </cell>
        </row>
        <row r="60">
          <cell r="C60" t="str">
            <v>Ocampo</v>
          </cell>
          <cell r="F60">
            <v>7228875</v>
          </cell>
        </row>
        <row r="61">
          <cell r="C61" t="str">
            <v>Ojinaga</v>
          </cell>
          <cell r="F61">
            <v>21822717</v>
          </cell>
        </row>
        <row r="62">
          <cell r="C62" t="str">
            <v>Praxedis G. Guerrero</v>
          </cell>
          <cell r="F62">
            <v>4546177</v>
          </cell>
        </row>
        <row r="63">
          <cell r="C63" t="str">
            <v>Riva Palacio</v>
          </cell>
          <cell r="F63">
            <v>6844616</v>
          </cell>
        </row>
        <row r="64">
          <cell r="C64" t="str">
            <v>Rosales</v>
          </cell>
          <cell r="F64">
            <v>14922063</v>
          </cell>
        </row>
        <row r="65">
          <cell r="C65" t="str">
            <v>Rosario</v>
          </cell>
          <cell r="F65">
            <v>1849247</v>
          </cell>
        </row>
        <row r="66">
          <cell r="C66" t="str">
            <v>San Francisco de Borja</v>
          </cell>
          <cell r="F66">
            <v>1954207</v>
          </cell>
        </row>
        <row r="67">
          <cell r="C67" t="str">
            <v>San Francisco de Conchos</v>
          </cell>
          <cell r="F67">
            <v>2398062</v>
          </cell>
        </row>
        <row r="68">
          <cell r="C68" t="str">
            <v>San Francisco del Oro</v>
          </cell>
          <cell r="F68">
            <v>4451002</v>
          </cell>
        </row>
        <row r="69">
          <cell r="C69" t="str">
            <v>Santa Bárbara</v>
          </cell>
          <cell r="F69">
            <v>10302059</v>
          </cell>
        </row>
        <row r="70">
          <cell r="C70" t="str">
            <v>Satevó</v>
          </cell>
          <cell r="F70">
            <v>3036715</v>
          </cell>
        </row>
        <row r="71">
          <cell r="C71" t="str">
            <v>Saucillo</v>
          </cell>
          <cell r="F71">
            <v>26561913</v>
          </cell>
        </row>
        <row r="72">
          <cell r="C72" t="str">
            <v>Temósachic</v>
          </cell>
          <cell r="F72">
            <v>4732080</v>
          </cell>
        </row>
        <row r="73">
          <cell r="C73" t="str">
            <v>El Tule</v>
          </cell>
          <cell r="F73">
            <v>1287980</v>
          </cell>
        </row>
        <row r="74">
          <cell r="C74" t="str">
            <v>Urique</v>
          </cell>
          <cell r="F74">
            <v>15159557</v>
          </cell>
        </row>
        <row r="75">
          <cell r="C75" t="str">
            <v>Uruachi</v>
          </cell>
          <cell r="F75">
            <v>5792351</v>
          </cell>
        </row>
        <row r="76">
          <cell r="C76" t="str">
            <v>Valle de Zaragoza</v>
          </cell>
          <cell r="F76">
            <v>4247309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ISMUN 2023"/>
      <sheetName val="Hoja1"/>
      <sheetName val="calendario"/>
    </sheetNames>
    <sheetDataSet>
      <sheetData sheetId="0">
        <row r="539">
          <cell r="D539" t="str">
            <v>Ahumada</v>
          </cell>
          <cell r="E539">
            <v>4882717.1798577206</v>
          </cell>
          <cell r="F539">
            <v>4882717</v>
          </cell>
        </row>
        <row r="540">
          <cell r="D540" t="str">
            <v>Aldama</v>
          </cell>
          <cell r="E540">
            <v>5692837.8672167053</v>
          </cell>
          <cell r="F540">
            <v>5692838</v>
          </cell>
        </row>
        <row r="541">
          <cell r="D541" t="str">
            <v>Allende</v>
          </cell>
          <cell r="E541">
            <v>6104659.7346033677</v>
          </cell>
          <cell r="F541">
            <v>6104660</v>
          </cell>
        </row>
        <row r="542">
          <cell r="D542" t="str">
            <v>Aquiles Serdán</v>
          </cell>
          <cell r="E542">
            <v>2940788.8499884694</v>
          </cell>
          <cell r="F542">
            <v>2940789</v>
          </cell>
        </row>
        <row r="543">
          <cell r="D543" t="str">
            <v>Ascensión</v>
          </cell>
          <cell r="E543">
            <v>16443329.433643391</v>
          </cell>
          <cell r="F543">
            <v>16443329</v>
          </cell>
        </row>
        <row r="544">
          <cell r="D544" t="str">
            <v>Bachíniva</v>
          </cell>
          <cell r="E544">
            <v>6616047.0126048308</v>
          </cell>
          <cell r="F544">
            <v>6616047</v>
          </cell>
        </row>
        <row r="545">
          <cell r="D545" t="str">
            <v>Balleza</v>
          </cell>
          <cell r="E545">
            <v>66222734.407375753</v>
          </cell>
          <cell r="F545">
            <v>66222734</v>
          </cell>
        </row>
        <row r="546">
          <cell r="D546" t="str">
            <v>Batopilas</v>
          </cell>
          <cell r="E546">
            <v>82515250.910954267</v>
          </cell>
          <cell r="F546">
            <v>82515251</v>
          </cell>
        </row>
        <row r="547">
          <cell r="D547" t="str">
            <v>Bocoyna</v>
          </cell>
          <cell r="E547">
            <v>51609072.87127462</v>
          </cell>
          <cell r="F547">
            <v>51609073</v>
          </cell>
        </row>
        <row r="548">
          <cell r="D548" t="str">
            <v>Buenaventura</v>
          </cell>
          <cell r="E548">
            <v>18001558.279563561</v>
          </cell>
          <cell r="F548">
            <v>18001558</v>
          </cell>
        </row>
        <row r="549">
          <cell r="D549" t="str">
            <v>Camargo</v>
          </cell>
          <cell r="E549">
            <v>12553786.930916175</v>
          </cell>
          <cell r="F549">
            <v>12553787</v>
          </cell>
        </row>
        <row r="550">
          <cell r="D550" t="str">
            <v>Carichí</v>
          </cell>
          <cell r="E550">
            <v>35323646.983261526</v>
          </cell>
          <cell r="F550">
            <v>35323647</v>
          </cell>
        </row>
        <row r="551">
          <cell r="D551" t="str">
            <v>Casas Grandes</v>
          </cell>
          <cell r="E551">
            <v>6341701.3466953393</v>
          </cell>
          <cell r="F551">
            <v>6341701</v>
          </cell>
        </row>
        <row r="552">
          <cell r="D552" t="str">
            <v>Coronado</v>
          </cell>
          <cell r="E552">
            <v>4481907.8332037646</v>
          </cell>
          <cell r="F552">
            <v>4481908</v>
          </cell>
        </row>
        <row r="553">
          <cell r="D553" t="str">
            <v>Coyame del Sotol</v>
          </cell>
          <cell r="E553">
            <v>3682991.6295533399</v>
          </cell>
          <cell r="F553">
            <v>3682992</v>
          </cell>
        </row>
        <row r="554">
          <cell r="D554" t="str">
            <v>La Cruz</v>
          </cell>
          <cell r="E554">
            <v>3948853.4107298562</v>
          </cell>
          <cell r="F554">
            <v>3948853</v>
          </cell>
        </row>
        <row r="555">
          <cell r="D555" t="str">
            <v>Cuauhtémoc</v>
          </cell>
          <cell r="E555">
            <v>33649432.670620568</v>
          </cell>
          <cell r="F555">
            <v>33649433</v>
          </cell>
        </row>
        <row r="556">
          <cell r="D556" t="str">
            <v>Cusihuiriachi</v>
          </cell>
          <cell r="E556">
            <v>5349373.3159823306</v>
          </cell>
          <cell r="F556">
            <v>5349373</v>
          </cell>
        </row>
        <row r="557">
          <cell r="D557" t="str">
            <v>Chihuahua</v>
          </cell>
          <cell r="E557">
            <v>109515505.31318104</v>
          </cell>
          <cell r="F557">
            <v>109515505</v>
          </cell>
        </row>
        <row r="558">
          <cell r="D558" t="str">
            <v>Chínipas</v>
          </cell>
          <cell r="E558">
            <v>25840408.409053594</v>
          </cell>
          <cell r="F558">
            <v>25840408</v>
          </cell>
        </row>
        <row r="559">
          <cell r="D559" t="str">
            <v>Delicias</v>
          </cell>
          <cell r="E559">
            <v>28150954.634488646</v>
          </cell>
          <cell r="F559">
            <v>28150955</v>
          </cell>
        </row>
        <row r="560">
          <cell r="D560" t="str">
            <v>Dr. Belisario Domínguez</v>
          </cell>
          <cell r="E560">
            <v>2942850.6224404229</v>
          </cell>
          <cell r="F560">
            <v>2942851</v>
          </cell>
        </row>
        <row r="561">
          <cell r="D561" t="str">
            <v>Galeana</v>
          </cell>
          <cell r="E561">
            <v>5418288.5717678377</v>
          </cell>
          <cell r="F561">
            <v>5418289</v>
          </cell>
        </row>
        <row r="562">
          <cell r="D562" t="str">
            <v>Santa Isabel</v>
          </cell>
          <cell r="E562">
            <v>820754.98424775992</v>
          </cell>
          <cell r="F562">
            <v>820755</v>
          </cell>
        </row>
        <row r="563">
          <cell r="D563" t="str">
            <v>Gómez Farías</v>
          </cell>
          <cell r="E563">
            <v>5410206.8950136788</v>
          </cell>
          <cell r="F563">
            <v>5410207</v>
          </cell>
        </row>
        <row r="564">
          <cell r="D564" t="str">
            <v>Gran Morelos</v>
          </cell>
          <cell r="E564">
            <v>4688112.883773692</v>
          </cell>
          <cell r="F564">
            <v>4688113</v>
          </cell>
        </row>
        <row r="565">
          <cell r="D565" t="str">
            <v>Guachochi</v>
          </cell>
          <cell r="E565">
            <v>170993858.81871495</v>
          </cell>
          <cell r="F565">
            <v>170993859</v>
          </cell>
        </row>
        <row r="566">
          <cell r="D566" t="str">
            <v>Guadalupe</v>
          </cell>
          <cell r="E566">
            <v>9598199.4125531502</v>
          </cell>
          <cell r="F566">
            <v>9598199</v>
          </cell>
        </row>
        <row r="567">
          <cell r="D567" t="str">
            <v>Guadalupe y Calvo</v>
          </cell>
          <cell r="E567">
            <v>169231972.06170654</v>
          </cell>
          <cell r="F567">
            <v>169231972</v>
          </cell>
        </row>
        <row r="568">
          <cell r="D568" t="str">
            <v>Guazapares</v>
          </cell>
          <cell r="E568">
            <v>28336278.428762555</v>
          </cell>
          <cell r="F568">
            <v>28336278</v>
          </cell>
        </row>
        <row r="569">
          <cell r="D569" t="str">
            <v>Guerrero</v>
          </cell>
          <cell r="E569">
            <v>36172068.97159712</v>
          </cell>
          <cell r="F569">
            <v>36172069</v>
          </cell>
        </row>
        <row r="570">
          <cell r="D570" t="str">
            <v>Hidalgo del Parral</v>
          </cell>
          <cell r="E570">
            <v>27262776.445541251</v>
          </cell>
          <cell r="F570">
            <v>27262776</v>
          </cell>
        </row>
        <row r="571">
          <cell r="D571" t="str">
            <v>Huejotitán</v>
          </cell>
          <cell r="E571">
            <v>9350575.587003272</v>
          </cell>
          <cell r="F571">
            <v>9350576</v>
          </cell>
        </row>
        <row r="572">
          <cell r="D572" t="str">
            <v>Ignacio Zaragoza</v>
          </cell>
          <cell r="E572">
            <v>10757939.085340898</v>
          </cell>
          <cell r="F572">
            <v>10757939</v>
          </cell>
        </row>
        <row r="573">
          <cell r="D573" t="str">
            <v>Janos</v>
          </cell>
          <cell r="E573">
            <v>6673089.2460263707</v>
          </cell>
          <cell r="F573">
            <v>6673089</v>
          </cell>
        </row>
        <row r="574">
          <cell r="D574" t="str">
            <v>Jiménez</v>
          </cell>
          <cell r="E574">
            <v>15373974.933315577</v>
          </cell>
          <cell r="F574">
            <v>15373975</v>
          </cell>
        </row>
        <row r="575">
          <cell r="D575" t="str">
            <v>Juárez</v>
          </cell>
          <cell r="E575">
            <v>328830435.96039629</v>
          </cell>
          <cell r="F575">
            <v>328830438</v>
          </cell>
        </row>
        <row r="576">
          <cell r="D576" t="str">
            <v>Julimes</v>
          </cell>
          <cell r="E576">
            <v>6603684.4586153068</v>
          </cell>
          <cell r="F576">
            <v>6603684</v>
          </cell>
        </row>
        <row r="577">
          <cell r="D577" t="str">
            <v>López</v>
          </cell>
          <cell r="E577">
            <v>3606003.1198703824</v>
          </cell>
          <cell r="F577">
            <v>3606003</v>
          </cell>
        </row>
        <row r="578">
          <cell r="D578" t="str">
            <v>Madera</v>
          </cell>
          <cell r="E578">
            <v>23462232.937613487</v>
          </cell>
          <cell r="F578">
            <v>23462233</v>
          </cell>
        </row>
        <row r="579">
          <cell r="D579" t="str">
            <v>Maguarichi</v>
          </cell>
          <cell r="E579">
            <v>6345111.7436658004</v>
          </cell>
          <cell r="F579">
            <v>6345112</v>
          </cell>
        </row>
        <row r="580">
          <cell r="D580" t="str">
            <v>Manuel Benavides</v>
          </cell>
          <cell r="E580">
            <v>3696887.8126393645</v>
          </cell>
          <cell r="F580">
            <v>3696888</v>
          </cell>
        </row>
        <row r="581">
          <cell r="D581" t="str">
            <v>Matachí</v>
          </cell>
          <cell r="E581">
            <v>4845408.9458411932</v>
          </cell>
          <cell r="F581">
            <v>4845409</v>
          </cell>
        </row>
        <row r="582">
          <cell r="D582" t="str">
            <v>Matamoros</v>
          </cell>
          <cell r="E582">
            <v>4613114.3438252276</v>
          </cell>
          <cell r="F582">
            <v>4613114</v>
          </cell>
        </row>
        <row r="583">
          <cell r="D583" t="str">
            <v>Meoqui</v>
          </cell>
          <cell r="E583">
            <v>14786510.706563737</v>
          </cell>
          <cell r="F583">
            <v>14786511</v>
          </cell>
        </row>
        <row r="584">
          <cell r="D584" t="str">
            <v>Morelos</v>
          </cell>
          <cell r="E584">
            <v>35794164.07949996</v>
          </cell>
          <cell r="F584">
            <v>35794164</v>
          </cell>
        </row>
        <row r="585">
          <cell r="D585" t="str">
            <v>Moris</v>
          </cell>
          <cell r="E585">
            <v>10918677.634648167</v>
          </cell>
          <cell r="F585">
            <v>10918678</v>
          </cell>
        </row>
        <row r="586">
          <cell r="D586" t="str">
            <v>Namiquipa</v>
          </cell>
          <cell r="E586">
            <v>9346414.8844033144</v>
          </cell>
          <cell r="F586">
            <v>9346415</v>
          </cell>
        </row>
        <row r="587">
          <cell r="D587" t="str">
            <v>Nonoava</v>
          </cell>
          <cell r="E587">
            <v>6285070.2976068715</v>
          </cell>
          <cell r="F587">
            <v>6285070</v>
          </cell>
        </row>
        <row r="588">
          <cell r="D588" t="str">
            <v>Nuevo Casas Grandes</v>
          </cell>
          <cell r="E588">
            <v>15409278.709816918</v>
          </cell>
          <cell r="F588">
            <v>15409279</v>
          </cell>
        </row>
        <row r="589">
          <cell r="D589" t="str">
            <v>Ocampo</v>
          </cell>
          <cell r="E589">
            <v>14572705.177636623</v>
          </cell>
          <cell r="F589">
            <v>14572705</v>
          </cell>
        </row>
        <row r="590">
          <cell r="D590" t="str">
            <v>Ojinaga</v>
          </cell>
          <cell r="E590">
            <v>7765863.1171774585</v>
          </cell>
          <cell r="F590">
            <v>7765863</v>
          </cell>
        </row>
        <row r="591">
          <cell r="D591" t="str">
            <v>Praxedis G. Guerrero</v>
          </cell>
          <cell r="E591">
            <v>8202416.3695677677</v>
          </cell>
          <cell r="F591">
            <v>8202416</v>
          </cell>
        </row>
        <row r="592">
          <cell r="D592" t="str">
            <v>Riva Palacio</v>
          </cell>
          <cell r="E592">
            <v>13884492.120923687</v>
          </cell>
          <cell r="F592">
            <v>13884492</v>
          </cell>
        </row>
        <row r="593">
          <cell r="D593" t="str">
            <v>Rosales</v>
          </cell>
          <cell r="E593">
            <v>5628981.0157803791</v>
          </cell>
          <cell r="F593">
            <v>5628981</v>
          </cell>
        </row>
        <row r="594">
          <cell r="D594" t="str">
            <v>Rosario</v>
          </cell>
          <cell r="E594">
            <v>7925567.5133185964</v>
          </cell>
          <cell r="F594">
            <v>7925568</v>
          </cell>
        </row>
        <row r="595">
          <cell r="D595" t="str">
            <v>San Francisco de Borja</v>
          </cell>
          <cell r="E595">
            <v>3471844.0189336287</v>
          </cell>
          <cell r="F595">
            <v>3471844</v>
          </cell>
        </row>
        <row r="596">
          <cell r="D596" t="str">
            <v>San Francisco de Conchos</v>
          </cell>
          <cell r="E596">
            <v>1420098.2264850079</v>
          </cell>
          <cell r="F596">
            <v>1420098</v>
          </cell>
        </row>
        <row r="597">
          <cell r="D597" t="str">
            <v>San Francisco del Oro</v>
          </cell>
          <cell r="E597">
            <v>4195085.2101479396</v>
          </cell>
          <cell r="F597">
            <v>4195085</v>
          </cell>
        </row>
        <row r="598">
          <cell r="D598" t="str">
            <v>Santa Bárbara</v>
          </cell>
          <cell r="E598">
            <v>3513421.1162324706</v>
          </cell>
          <cell r="F598">
            <v>3513421</v>
          </cell>
        </row>
        <row r="599">
          <cell r="D599" t="str">
            <v>Satevó</v>
          </cell>
          <cell r="E599">
            <v>2736056.2824364412</v>
          </cell>
          <cell r="F599">
            <v>2736056</v>
          </cell>
        </row>
        <row r="600">
          <cell r="D600" t="str">
            <v>Saucillo</v>
          </cell>
          <cell r="E600">
            <v>7462476.8380414117</v>
          </cell>
          <cell r="F600">
            <v>7462477</v>
          </cell>
        </row>
        <row r="601">
          <cell r="D601" t="str">
            <v>Temósachic</v>
          </cell>
          <cell r="E601">
            <v>7432019.3979837522</v>
          </cell>
          <cell r="F601">
            <v>7432019</v>
          </cell>
        </row>
        <row r="602">
          <cell r="D602" t="str">
            <v>El Tule</v>
          </cell>
          <cell r="E602">
            <v>3867878.2926575383</v>
          </cell>
          <cell r="F602">
            <v>3867878</v>
          </cell>
        </row>
        <row r="603">
          <cell r="D603" t="str">
            <v>Urique</v>
          </cell>
          <cell r="E603">
            <v>70638358.796934456</v>
          </cell>
          <cell r="F603">
            <v>70638359</v>
          </cell>
        </row>
        <row r="604">
          <cell r="D604" t="str">
            <v>Uruachi</v>
          </cell>
          <cell r="E604">
            <v>32064154.87184554</v>
          </cell>
          <cell r="F604">
            <v>32064155</v>
          </cell>
        </row>
        <row r="605">
          <cell r="D605" t="str">
            <v>Valle de Zaragoza</v>
          </cell>
          <cell r="E605">
            <v>4279668.0263174605</v>
          </cell>
          <cell r="F605">
            <v>4279668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0DFB3-0156-40F6-ACE2-6608AC0CD21B}">
  <dimension ref="A1:R80"/>
  <sheetViews>
    <sheetView topLeftCell="D43" workbookViewId="0">
      <selection activeCell="E17" sqref="E17"/>
    </sheetView>
  </sheetViews>
  <sheetFormatPr baseColWidth="10" defaultRowHeight="15.75" x14ac:dyDescent="0.25"/>
  <cols>
    <col min="1" max="1" width="6.140625" style="1" hidden="1" customWidth="1"/>
    <col min="2" max="3" width="14.7109375" style="1" hidden="1" customWidth="1"/>
    <col min="4" max="4" width="1.140625" style="1" customWidth="1"/>
    <col min="5" max="5" width="34.5703125" style="2" customWidth="1"/>
    <col min="6" max="14" width="25.5703125" style="2" customWidth="1"/>
    <col min="15" max="17" width="21.7109375" style="2" bestFit="1" customWidth="1"/>
    <col min="18" max="18" width="19.28515625" style="5" bestFit="1" customWidth="1"/>
    <col min="19" max="16384" width="11.42578125" style="5"/>
  </cols>
  <sheetData>
    <row r="1" spans="1:18" ht="23.25" x14ac:dyDescent="0.25">
      <c r="A1" s="4"/>
      <c r="B1" s="4"/>
      <c r="C1" s="4"/>
      <c r="D1" s="4"/>
      <c r="E1" s="81" t="s">
        <v>146</v>
      </c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</row>
    <row r="2" spans="1:18" ht="21" x14ac:dyDescent="0.35">
      <c r="A2" s="6"/>
      <c r="B2" s="6"/>
      <c r="C2" s="6"/>
      <c r="D2" s="6"/>
      <c r="E2" s="82" t="s">
        <v>2</v>
      </c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1:18" ht="16.5" thickBot="1" x14ac:dyDescent="0.3">
      <c r="A3" s="7"/>
      <c r="B3" s="7"/>
      <c r="C3" s="7"/>
      <c r="D3" s="7"/>
      <c r="E3" s="8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ht="16.5" thickTop="1" x14ac:dyDescent="0.25">
      <c r="A4" s="3"/>
      <c r="B4" s="3"/>
      <c r="C4" s="3"/>
      <c r="D4" s="3"/>
      <c r="E4" s="11"/>
      <c r="F4" s="12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4"/>
    </row>
    <row r="5" spans="1:18" ht="18.75" x14ac:dyDescent="0.3">
      <c r="A5" s="3"/>
      <c r="B5" s="3"/>
      <c r="C5" s="3"/>
      <c r="D5" s="3"/>
      <c r="E5" s="13" t="s">
        <v>136</v>
      </c>
      <c r="F5" s="14" t="s">
        <v>137</v>
      </c>
      <c r="G5" s="15" t="s">
        <v>147</v>
      </c>
      <c r="H5" s="15" t="s">
        <v>148</v>
      </c>
      <c r="I5" s="16" t="s">
        <v>138</v>
      </c>
      <c r="J5" s="16" t="s">
        <v>139</v>
      </c>
      <c r="K5" s="16" t="s">
        <v>149</v>
      </c>
      <c r="L5" s="16" t="s">
        <v>140</v>
      </c>
      <c r="M5" s="16" t="s">
        <v>141</v>
      </c>
      <c r="N5" s="16" t="s">
        <v>142</v>
      </c>
      <c r="O5" s="16" t="s">
        <v>150</v>
      </c>
      <c r="P5" s="17" t="s">
        <v>151</v>
      </c>
      <c r="Q5" s="17" t="s">
        <v>143</v>
      </c>
      <c r="R5" s="18" t="s">
        <v>144</v>
      </c>
    </row>
    <row r="6" spans="1:18" ht="19.5" thickBot="1" x14ac:dyDescent="0.35">
      <c r="A6" s="3"/>
      <c r="B6" s="3"/>
      <c r="C6" s="3"/>
      <c r="D6" s="3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1:18" ht="20.25" thickTop="1" thickBot="1" x14ac:dyDescent="0.35">
      <c r="A7" s="22"/>
      <c r="B7" s="22"/>
      <c r="C7" s="22"/>
      <c r="D7" s="22"/>
      <c r="E7" s="20"/>
      <c r="F7" s="23"/>
      <c r="G7" s="24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8" ht="19.5" thickTop="1" x14ac:dyDescent="0.25">
      <c r="A8" s="25"/>
      <c r="B8" s="79"/>
      <c r="C8" s="79"/>
      <c r="D8" s="79"/>
      <c r="E8" s="26" t="s">
        <v>145</v>
      </c>
      <c r="F8" s="44">
        <f t="shared" ref="F8:R8" si="0">SUM(F10:F76)</f>
        <v>3328350357</v>
      </c>
      <c r="G8" s="44">
        <f t="shared" si="0"/>
        <v>277362530</v>
      </c>
      <c r="H8" s="44">
        <f t="shared" si="0"/>
        <v>277362530</v>
      </c>
      <c r="I8" s="44">
        <f t="shared" si="0"/>
        <v>277362530</v>
      </c>
      <c r="J8" s="44">
        <f t="shared" si="0"/>
        <v>277362530</v>
      </c>
      <c r="K8" s="44">
        <f t="shared" si="0"/>
        <v>277362530</v>
      </c>
      <c r="L8" s="44">
        <f t="shared" si="0"/>
        <v>277362530</v>
      </c>
      <c r="M8" s="44">
        <f t="shared" si="0"/>
        <v>277362530</v>
      </c>
      <c r="N8" s="44">
        <f t="shared" si="0"/>
        <v>277362530</v>
      </c>
      <c r="O8" s="44">
        <f t="shared" si="0"/>
        <v>277362530</v>
      </c>
      <c r="P8" s="44">
        <f t="shared" si="0"/>
        <v>277362530</v>
      </c>
      <c r="Q8" s="44">
        <f t="shared" si="0"/>
        <v>277362530</v>
      </c>
      <c r="R8" s="45">
        <f t="shared" si="0"/>
        <v>277362527</v>
      </c>
    </row>
    <row r="9" spans="1:18" ht="18.75" x14ac:dyDescent="0.3">
      <c r="A9" s="27"/>
      <c r="B9" s="4"/>
      <c r="C9" s="4"/>
      <c r="D9" s="4"/>
      <c r="E9" s="28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30"/>
    </row>
    <row r="10" spans="1:18" ht="18.75" x14ac:dyDescent="0.3">
      <c r="A10" s="31" t="s">
        <v>65</v>
      </c>
      <c r="B10" s="80" t="str">
        <f>+[1]FAFM23!C10</f>
        <v>Ahumada</v>
      </c>
      <c r="C10" s="80" t="b">
        <f>+B10=E10</f>
        <v>1</v>
      </c>
      <c r="D10" s="80" t="b">
        <f>+[1]FAFM23!F10=F10</f>
        <v>1</v>
      </c>
      <c r="E10" s="32" t="s">
        <v>0</v>
      </c>
      <c r="F10" s="41">
        <f t="shared" ref="F10:F41" si="1">SUM(G10:R10)</f>
        <v>13017668</v>
      </c>
      <c r="G10" s="42">
        <v>1084806</v>
      </c>
      <c r="H10" s="42">
        <v>1084806</v>
      </c>
      <c r="I10" s="42">
        <v>1084806</v>
      </c>
      <c r="J10" s="42">
        <v>1084806</v>
      </c>
      <c r="K10" s="42">
        <v>1084806</v>
      </c>
      <c r="L10" s="42">
        <v>1084806</v>
      </c>
      <c r="M10" s="42">
        <v>1084806</v>
      </c>
      <c r="N10" s="42">
        <v>1084806</v>
      </c>
      <c r="O10" s="42">
        <v>1084805</v>
      </c>
      <c r="P10" s="42">
        <v>1084805</v>
      </c>
      <c r="Q10" s="42">
        <v>1084805</v>
      </c>
      <c r="R10" s="43">
        <v>1084805</v>
      </c>
    </row>
    <row r="11" spans="1:18" ht="18.75" x14ac:dyDescent="0.3">
      <c r="A11" s="31" t="s">
        <v>66</v>
      </c>
      <c r="B11" s="80" t="str">
        <f>+[1]FAFM23!C11</f>
        <v>Aldama</v>
      </c>
      <c r="C11" s="80" t="b">
        <f t="shared" ref="C11:C74" si="2">+B11=E11</f>
        <v>1</v>
      </c>
      <c r="D11" s="80" t="b">
        <f>+[1]FAFM23!F11=F11</f>
        <v>1</v>
      </c>
      <c r="E11" s="32" t="s">
        <v>1</v>
      </c>
      <c r="F11" s="41">
        <f t="shared" si="1"/>
        <v>23168513</v>
      </c>
      <c r="G11" s="42">
        <v>1930709</v>
      </c>
      <c r="H11" s="42">
        <v>1930709</v>
      </c>
      <c r="I11" s="42">
        <v>1930709</v>
      </c>
      <c r="J11" s="42">
        <v>1930709</v>
      </c>
      <c r="K11" s="42">
        <v>1930709</v>
      </c>
      <c r="L11" s="42">
        <v>1930709</v>
      </c>
      <c r="M11" s="42">
        <v>1930709</v>
      </c>
      <c r="N11" s="42">
        <v>1930709</v>
      </c>
      <c r="O11" s="42">
        <v>1930710</v>
      </c>
      <c r="P11" s="42">
        <v>1930710</v>
      </c>
      <c r="Q11" s="42">
        <v>1930710</v>
      </c>
      <c r="R11" s="43">
        <v>1930711</v>
      </c>
    </row>
    <row r="12" spans="1:18" ht="18.75" x14ac:dyDescent="0.3">
      <c r="A12" s="31" t="s">
        <v>67</v>
      </c>
      <c r="B12" s="80" t="str">
        <f>+[1]FAFM23!C12</f>
        <v>Allende</v>
      </c>
      <c r="C12" s="80" t="b">
        <f t="shared" si="2"/>
        <v>1</v>
      </c>
      <c r="D12" s="80" t="b">
        <f>+[1]FAFM23!F12=F12</f>
        <v>1</v>
      </c>
      <c r="E12" s="32" t="s">
        <v>3</v>
      </c>
      <c r="F12" s="41">
        <f t="shared" si="1"/>
        <v>7549091</v>
      </c>
      <c r="G12" s="42">
        <v>629091</v>
      </c>
      <c r="H12" s="42">
        <v>629091</v>
      </c>
      <c r="I12" s="42">
        <v>629091</v>
      </c>
      <c r="J12" s="42">
        <v>629091</v>
      </c>
      <c r="K12" s="42">
        <v>629091</v>
      </c>
      <c r="L12" s="42">
        <v>629091</v>
      </c>
      <c r="M12" s="42">
        <v>629091</v>
      </c>
      <c r="N12" s="42">
        <v>629091</v>
      </c>
      <c r="O12" s="42">
        <v>629091</v>
      </c>
      <c r="P12" s="42">
        <v>629091</v>
      </c>
      <c r="Q12" s="42">
        <v>629091</v>
      </c>
      <c r="R12" s="43">
        <v>629090</v>
      </c>
    </row>
    <row r="13" spans="1:18" ht="18.75" x14ac:dyDescent="0.3">
      <c r="A13" s="31" t="s">
        <v>68</v>
      </c>
      <c r="B13" s="80" t="str">
        <f>+[1]FAFM23!C13</f>
        <v>Aquiles Serdán</v>
      </c>
      <c r="C13" s="80" t="b">
        <f t="shared" si="2"/>
        <v>1</v>
      </c>
      <c r="D13" s="80" t="b">
        <f>+[1]FAFM23!F13=F13</f>
        <v>1</v>
      </c>
      <c r="E13" s="32" t="s">
        <v>4</v>
      </c>
      <c r="F13" s="41">
        <f t="shared" si="1"/>
        <v>21653714</v>
      </c>
      <c r="G13" s="42">
        <v>1804476</v>
      </c>
      <c r="H13" s="42">
        <v>1804476</v>
      </c>
      <c r="I13" s="42">
        <v>1804476</v>
      </c>
      <c r="J13" s="42">
        <v>1804476</v>
      </c>
      <c r="K13" s="42">
        <v>1804476</v>
      </c>
      <c r="L13" s="42">
        <v>1804476</v>
      </c>
      <c r="M13" s="42">
        <v>1804476</v>
      </c>
      <c r="N13" s="42">
        <v>1804476</v>
      </c>
      <c r="O13" s="42">
        <v>1804476</v>
      </c>
      <c r="P13" s="42">
        <v>1804476</v>
      </c>
      <c r="Q13" s="42">
        <v>1804476</v>
      </c>
      <c r="R13" s="43">
        <v>1804478</v>
      </c>
    </row>
    <row r="14" spans="1:18" ht="18.75" x14ac:dyDescent="0.3">
      <c r="A14" s="31" t="s">
        <v>69</v>
      </c>
      <c r="B14" s="80" t="str">
        <f>+[1]FAFM23!C14</f>
        <v>Ascensión</v>
      </c>
      <c r="C14" s="80" t="b">
        <f t="shared" si="2"/>
        <v>1</v>
      </c>
      <c r="D14" s="80" t="b">
        <f>+[1]FAFM23!F14=F14</f>
        <v>1</v>
      </c>
      <c r="E14" s="32" t="s">
        <v>5</v>
      </c>
      <c r="F14" s="41">
        <f t="shared" si="1"/>
        <v>23209430</v>
      </c>
      <c r="G14" s="42">
        <v>1934119</v>
      </c>
      <c r="H14" s="42">
        <v>1934119</v>
      </c>
      <c r="I14" s="42">
        <v>1934119</v>
      </c>
      <c r="J14" s="42">
        <v>1934119</v>
      </c>
      <c r="K14" s="42">
        <v>1934119</v>
      </c>
      <c r="L14" s="42">
        <v>1934119</v>
      </c>
      <c r="M14" s="42">
        <v>1934119</v>
      </c>
      <c r="N14" s="42">
        <v>1934119</v>
      </c>
      <c r="O14" s="42">
        <v>1934119</v>
      </c>
      <c r="P14" s="42">
        <v>1934119</v>
      </c>
      <c r="Q14" s="42">
        <v>1934119</v>
      </c>
      <c r="R14" s="43">
        <v>1934121</v>
      </c>
    </row>
    <row r="15" spans="1:18" ht="18.75" x14ac:dyDescent="0.3">
      <c r="A15" s="31" t="s">
        <v>70</v>
      </c>
      <c r="B15" s="80" t="str">
        <f>+[1]FAFM23!C15</f>
        <v>Bachíniva</v>
      </c>
      <c r="C15" s="80" t="b">
        <f t="shared" si="2"/>
        <v>1</v>
      </c>
      <c r="D15" s="80" t="b">
        <f>+[1]FAFM23!F15=F15</f>
        <v>1</v>
      </c>
      <c r="E15" s="32" t="s">
        <v>64</v>
      </c>
      <c r="F15" s="41">
        <f t="shared" si="1"/>
        <v>5165261</v>
      </c>
      <c r="G15" s="42">
        <v>430438</v>
      </c>
      <c r="H15" s="42">
        <v>430438</v>
      </c>
      <c r="I15" s="42">
        <v>430438</v>
      </c>
      <c r="J15" s="42">
        <v>430438</v>
      </c>
      <c r="K15" s="42">
        <v>430438</v>
      </c>
      <c r="L15" s="42">
        <v>430438</v>
      </c>
      <c r="M15" s="42">
        <v>430438</v>
      </c>
      <c r="N15" s="42">
        <v>430438</v>
      </c>
      <c r="O15" s="42">
        <v>430439</v>
      </c>
      <c r="P15" s="42">
        <v>430439</v>
      </c>
      <c r="Q15" s="42">
        <v>430439</v>
      </c>
      <c r="R15" s="43">
        <v>430440</v>
      </c>
    </row>
    <row r="16" spans="1:18" ht="18.75" x14ac:dyDescent="0.3">
      <c r="A16" s="31" t="s">
        <v>71</v>
      </c>
      <c r="B16" s="80" t="str">
        <f>+[1]FAFM23!C16</f>
        <v>Balleza</v>
      </c>
      <c r="C16" s="80" t="b">
        <f t="shared" si="2"/>
        <v>1</v>
      </c>
      <c r="D16" s="80" t="b">
        <f>+[1]FAFM23!F16=F16</f>
        <v>1</v>
      </c>
      <c r="E16" s="32" t="s">
        <v>6</v>
      </c>
      <c r="F16" s="41">
        <f t="shared" si="1"/>
        <v>14623195</v>
      </c>
      <c r="G16" s="42">
        <v>1218599</v>
      </c>
      <c r="H16" s="42">
        <v>1218599</v>
      </c>
      <c r="I16" s="42">
        <v>1218599</v>
      </c>
      <c r="J16" s="42">
        <v>1218599</v>
      </c>
      <c r="K16" s="42">
        <v>1218599</v>
      </c>
      <c r="L16" s="42">
        <v>1218599</v>
      </c>
      <c r="M16" s="42">
        <v>1218599</v>
      </c>
      <c r="N16" s="42">
        <v>1218600</v>
      </c>
      <c r="O16" s="42">
        <v>1218600</v>
      </c>
      <c r="P16" s="42">
        <v>1218600</v>
      </c>
      <c r="Q16" s="42">
        <v>1218600</v>
      </c>
      <c r="R16" s="43">
        <v>1218602</v>
      </c>
    </row>
    <row r="17" spans="1:18" ht="18.75" x14ac:dyDescent="0.3">
      <c r="A17" s="31" t="s">
        <v>72</v>
      </c>
      <c r="B17" s="80" t="str">
        <f>+[1]FAFM23!C17</f>
        <v>Batopilas de Manuel Gómez Morín</v>
      </c>
      <c r="C17" s="80" t="b">
        <f t="shared" si="2"/>
        <v>1</v>
      </c>
      <c r="D17" s="80" t="b">
        <f>+[1]FAFM23!F17=F17</f>
        <v>1</v>
      </c>
      <c r="E17" s="32" t="s">
        <v>135</v>
      </c>
      <c r="F17" s="41">
        <f t="shared" si="1"/>
        <v>10024538</v>
      </c>
      <c r="G17" s="42">
        <v>835378</v>
      </c>
      <c r="H17" s="42">
        <v>835378</v>
      </c>
      <c r="I17" s="42">
        <v>835378</v>
      </c>
      <c r="J17" s="42">
        <v>835378</v>
      </c>
      <c r="K17" s="42">
        <v>835378</v>
      </c>
      <c r="L17" s="42">
        <v>835378</v>
      </c>
      <c r="M17" s="42">
        <v>835378</v>
      </c>
      <c r="N17" s="42">
        <v>835378</v>
      </c>
      <c r="O17" s="42">
        <v>835378</v>
      </c>
      <c r="P17" s="42">
        <v>835378</v>
      </c>
      <c r="Q17" s="42">
        <v>835378</v>
      </c>
      <c r="R17" s="43">
        <v>835380</v>
      </c>
    </row>
    <row r="18" spans="1:18" ht="18.75" x14ac:dyDescent="0.3">
      <c r="A18" s="31" t="s">
        <v>73</v>
      </c>
      <c r="B18" s="80" t="str">
        <f>+[1]FAFM23!C18</f>
        <v>Bocoyna</v>
      </c>
      <c r="C18" s="80" t="b">
        <f t="shared" si="2"/>
        <v>1</v>
      </c>
      <c r="D18" s="80" t="b">
        <f>+[1]FAFM23!F18=F18</f>
        <v>1</v>
      </c>
      <c r="E18" s="32" t="s">
        <v>8</v>
      </c>
      <c r="F18" s="41">
        <f t="shared" si="1"/>
        <v>20770452</v>
      </c>
      <c r="G18" s="42">
        <v>1730871</v>
      </c>
      <c r="H18" s="42">
        <v>1730871</v>
      </c>
      <c r="I18" s="42">
        <v>1730871</v>
      </c>
      <c r="J18" s="42">
        <v>1730871</v>
      </c>
      <c r="K18" s="42">
        <v>1730871</v>
      </c>
      <c r="L18" s="42">
        <v>1730871</v>
      </c>
      <c r="M18" s="42">
        <v>1730871</v>
      </c>
      <c r="N18" s="42">
        <v>1730871</v>
      </c>
      <c r="O18" s="42">
        <v>1730871</v>
      </c>
      <c r="P18" s="42">
        <v>1730871</v>
      </c>
      <c r="Q18" s="42">
        <v>1730871</v>
      </c>
      <c r="R18" s="43">
        <v>1730871</v>
      </c>
    </row>
    <row r="19" spans="1:18" ht="18.75" x14ac:dyDescent="0.3">
      <c r="A19" s="31" t="s">
        <v>74</v>
      </c>
      <c r="B19" s="80" t="str">
        <f>+[1]FAFM23!C19</f>
        <v>Buenaventura</v>
      </c>
      <c r="C19" s="80" t="b">
        <f t="shared" si="2"/>
        <v>1</v>
      </c>
      <c r="D19" s="80" t="b">
        <f>+[1]FAFM23!F19=F19</f>
        <v>1</v>
      </c>
      <c r="E19" s="32" t="s">
        <v>9</v>
      </c>
      <c r="F19" s="41">
        <f t="shared" si="1"/>
        <v>22367084</v>
      </c>
      <c r="G19" s="42">
        <v>1863924</v>
      </c>
      <c r="H19" s="42">
        <v>1863924</v>
      </c>
      <c r="I19" s="42">
        <v>1863924</v>
      </c>
      <c r="J19" s="42">
        <v>1863924</v>
      </c>
      <c r="K19" s="42">
        <v>1863924</v>
      </c>
      <c r="L19" s="42">
        <v>1863924</v>
      </c>
      <c r="M19" s="42">
        <v>1863924</v>
      </c>
      <c r="N19" s="42">
        <v>1863924</v>
      </c>
      <c r="O19" s="42">
        <v>1863923</v>
      </c>
      <c r="P19" s="42">
        <v>1863923</v>
      </c>
      <c r="Q19" s="42">
        <v>1863923</v>
      </c>
      <c r="R19" s="43">
        <v>1863923</v>
      </c>
    </row>
    <row r="20" spans="1:18" ht="18.75" x14ac:dyDescent="0.3">
      <c r="A20" s="31" t="s">
        <v>75</v>
      </c>
      <c r="B20" s="80" t="str">
        <f>+[1]FAFM23!C20</f>
        <v>Camargo</v>
      </c>
      <c r="C20" s="80" t="b">
        <f t="shared" si="2"/>
        <v>1</v>
      </c>
      <c r="D20" s="80" t="b">
        <f>+[1]FAFM23!F20=F20</f>
        <v>1</v>
      </c>
      <c r="E20" s="32" t="s">
        <v>10</v>
      </c>
      <c r="F20" s="41">
        <f t="shared" si="1"/>
        <v>44028803</v>
      </c>
      <c r="G20" s="42">
        <v>3669067</v>
      </c>
      <c r="H20" s="42">
        <v>3669067</v>
      </c>
      <c r="I20" s="42">
        <v>3669067</v>
      </c>
      <c r="J20" s="42">
        <v>3669067</v>
      </c>
      <c r="K20" s="42">
        <v>3669067</v>
      </c>
      <c r="L20" s="42">
        <v>3669067</v>
      </c>
      <c r="M20" s="42">
        <v>3669067</v>
      </c>
      <c r="N20" s="42">
        <v>3669067</v>
      </c>
      <c r="O20" s="42">
        <v>3669067</v>
      </c>
      <c r="P20" s="42">
        <v>3669067</v>
      </c>
      <c r="Q20" s="42">
        <v>3669067</v>
      </c>
      <c r="R20" s="43">
        <v>3669066</v>
      </c>
    </row>
    <row r="21" spans="1:18" ht="18.75" x14ac:dyDescent="0.3">
      <c r="A21" s="31" t="s">
        <v>76</v>
      </c>
      <c r="B21" s="80" t="str">
        <f>+[1]FAFM23!C21</f>
        <v>Carichí</v>
      </c>
      <c r="C21" s="80" t="b">
        <f t="shared" si="2"/>
        <v>1</v>
      </c>
      <c r="D21" s="80" t="b">
        <f>+[1]FAFM23!F21=F21</f>
        <v>1</v>
      </c>
      <c r="E21" s="32" t="s">
        <v>11</v>
      </c>
      <c r="F21" s="41">
        <f t="shared" si="1"/>
        <v>7216422</v>
      </c>
      <c r="G21" s="42">
        <v>601369</v>
      </c>
      <c r="H21" s="42">
        <v>601369</v>
      </c>
      <c r="I21" s="42">
        <v>601369</v>
      </c>
      <c r="J21" s="42">
        <v>601369</v>
      </c>
      <c r="K21" s="42">
        <v>601369</v>
      </c>
      <c r="L21" s="42">
        <v>601369</v>
      </c>
      <c r="M21" s="42">
        <v>601369</v>
      </c>
      <c r="N21" s="42">
        <v>601368</v>
      </c>
      <c r="O21" s="42">
        <v>601368</v>
      </c>
      <c r="P21" s="42">
        <v>601368</v>
      </c>
      <c r="Q21" s="42">
        <v>601368</v>
      </c>
      <c r="R21" s="43">
        <v>601367</v>
      </c>
    </row>
    <row r="22" spans="1:18" ht="18.75" x14ac:dyDescent="0.3">
      <c r="A22" s="31" t="s">
        <v>77</v>
      </c>
      <c r="B22" s="80" t="str">
        <f>+[1]FAFM23!C22</f>
        <v>Casas Grandes</v>
      </c>
      <c r="C22" s="80" t="b">
        <f t="shared" si="2"/>
        <v>1</v>
      </c>
      <c r="D22" s="80" t="b">
        <f>+[1]FAFM23!F22=F22</f>
        <v>1</v>
      </c>
      <c r="E22" s="32" t="s">
        <v>12</v>
      </c>
      <c r="F22" s="41">
        <f t="shared" si="1"/>
        <v>10509310</v>
      </c>
      <c r="G22" s="42">
        <v>875776</v>
      </c>
      <c r="H22" s="42">
        <v>875776</v>
      </c>
      <c r="I22" s="42">
        <v>875776</v>
      </c>
      <c r="J22" s="42">
        <v>875776</v>
      </c>
      <c r="K22" s="42">
        <v>875776</v>
      </c>
      <c r="L22" s="42">
        <v>875776</v>
      </c>
      <c r="M22" s="42">
        <v>875776</v>
      </c>
      <c r="N22" s="42">
        <v>875776</v>
      </c>
      <c r="O22" s="42">
        <v>875776</v>
      </c>
      <c r="P22" s="42">
        <v>875776</v>
      </c>
      <c r="Q22" s="42">
        <v>875776</v>
      </c>
      <c r="R22" s="43">
        <v>875774</v>
      </c>
    </row>
    <row r="23" spans="1:18" ht="18.75" x14ac:dyDescent="0.3">
      <c r="A23" s="31" t="s">
        <v>78</v>
      </c>
      <c r="B23" s="80" t="str">
        <f>+[1]FAFM23!C23</f>
        <v>Coronado</v>
      </c>
      <c r="C23" s="80" t="b">
        <f t="shared" si="2"/>
        <v>1</v>
      </c>
      <c r="D23" s="80" t="b">
        <f>+[1]FAFM23!F23=F23</f>
        <v>1</v>
      </c>
      <c r="E23" s="32" t="s">
        <v>13</v>
      </c>
      <c r="F23" s="41">
        <f t="shared" si="1"/>
        <v>1809220</v>
      </c>
      <c r="G23" s="42">
        <v>150768</v>
      </c>
      <c r="H23" s="42">
        <v>150768</v>
      </c>
      <c r="I23" s="42">
        <v>150768</v>
      </c>
      <c r="J23" s="42">
        <v>150768</v>
      </c>
      <c r="K23" s="42">
        <v>150768</v>
      </c>
      <c r="L23" s="42">
        <v>150768</v>
      </c>
      <c r="M23" s="42">
        <v>150768</v>
      </c>
      <c r="N23" s="42">
        <v>150768</v>
      </c>
      <c r="O23" s="42">
        <v>150769</v>
      </c>
      <c r="P23" s="42">
        <v>150769</v>
      </c>
      <c r="Q23" s="42">
        <v>150769</v>
      </c>
      <c r="R23" s="43">
        <v>150769</v>
      </c>
    </row>
    <row r="24" spans="1:18" ht="18.75" x14ac:dyDescent="0.3">
      <c r="A24" s="31" t="s">
        <v>79</v>
      </c>
      <c r="B24" s="80" t="str">
        <f>+[1]FAFM23!C24</f>
        <v>Coyame del Sotol</v>
      </c>
      <c r="C24" s="80" t="b">
        <f t="shared" si="2"/>
        <v>1</v>
      </c>
      <c r="D24" s="80" t="b">
        <f>+[1]FAFM23!F24=F24</f>
        <v>1</v>
      </c>
      <c r="E24" s="32" t="s">
        <v>14</v>
      </c>
      <c r="F24" s="41">
        <f t="shared" si="1"/>
        <v>1094071</v>
      </c>
      <c r="G24" s="42">
        <v>91173</v>
      </c>
      <c r="H24" s="42">
        <v>91173</v>
      </c>
      <c r="I24" s="42">
        <v>91173</v>
      </c>
      <c r="J24" s="42">
        <v>91173</v>
      </c>
      <c r="K24" s="42">
        <v>91173</v>
      </c>
      <c r="L24" s="42">
        <v>91173</v>
      </c>
      <c r="M24" s="42">
        <v>91173</v>
      </c>
      <c r="N24" s="42">
        <v>91172</v>
      </c>
      <c r="O24" s="42">
        <v>91172</v>
      </c>
      <c r="P24" s="42">
        <v>91172</v>
      </c>
      <c r="Q24" s="42">
        <v>91172</v>
      </c>
      <c r="R24" s="43">
        <v>91172</v>
      </c>
    </row>
    <row r="25" spans="1:18" ht="18.75" x14ac:dyDescent="0.3">
      <c r="A25" s="31" t="s">
        <v>80</v>
      </c>
      <c r="B25" s="80" t="str">
        <f>+[1]FAFM23!C25</f>
        <v>La Cruz</v>
      </c>
      <c r="C25" s="80" t="b">
        <f t="shared" si="2"/>
        <v>1</v>
      </c>
      <c r="D25" s="80" t="b">
        <f>+[1]FAFM23!F25=F25</f>
        <v>1</v>
      </c>
      <c r="E25" s="32" t="s">
        <v>15</v>
      </c>
      <c r="F25" s="41">
        <f t="shared" si="1"/>
        <v>3294666</v>
      </c>
      <c r="G25" s="42">
        <v>274555</v>
      </c>
      <c r="H25" s="42">
        <v>274555</v>
      </c>
      <c r="I25" s="42">
        <v>274555</v>
      </c>
      <c r="J25" s="42">
        <v>274555</v>
      </c>
      <c r="K25" s="42">
        <v>274555</v>
      </c>
      <c r="L25" s="42">
        <v>274555</v>
      </c>
      <c r="M25" s="42">
        <v>274555</v>
      </c>
      <c r="N25" s="42">
        <v>274556</v>
      </c>
      <c r="O25" s="42">
        <v>274556</v>
      </c>
      <c r="P25" s="42">
        <v>274556</v>
      </c>
      <c r="Q25" s="42">
        <v>274556</v>
      </c>
      <c r="R25" s="43">
        <v>274557</v>
      </c>
    </row>
    <row r="26" spans="1:18" ht="18.75" x14ac:dyDescent="0.3">
      <c r="A26" s="31" t="s">
        <v>81</v>
      </c>
      <c r="B26" s="80" t="str">
        <f>+[1]FAFM23!C26</f>
        <v>Cuauhtémoc</v>
      </c>
      <c r="C26" s="80" t="b">
        <f t="shared" si="2"/>
        <v>1</v>
      </c>
      <c r="D26" s="80" t="b">
        <f>+[1]FAFM23!F26=F26</f>
        <v>1</v>
      </c>
      <c r="E26" s="32" t="s">
        <v>16</v>
      </c>
      <c r="F26" s="41">
        <f t="shared" si="1"/>
        <v>160675468</v>
      </c>
      <c r="G26" s="42">
        <v>13389622</v>
      </c>
      <c r="H26" s="42">
        <v>13389622</v>
      </c>
      <c r="I26" s="42">
        <v>13389622</v>
      </c>
      <c r="J26" s="42">
        <v>13389622</v>
      </c>
      <c r="K26" s="42">
        <v>13389622</v>
      </c>
      <c r="L26" s="42">
        <v>13389622</v>
      </c>
      <c r="M26" s="42">
        <v>13389622</v>
      </c>
      <c r="N26" s="42">
        <v>13389623</v>
      </c>
      <c r="O26" s="42">
        <v>13389623</v>
      </c>
      <c r="P26" s="42">
        <v>13389623</v>
      </c>
      <c r="Q26" s="42">
        <v>13389623</v>
      </c>
      <c r="R26" s="43">
        <v>13389622</v>
      </c>
    </row>
    <row r="27" spans="1:18" ht="18.75" x14ac:dyDescent="0.3">
      <c r="A27" s="31" t="s">
        <v>82</v>
      </c>
      <c r="B27" s="80" t="str">
        <f>+[1]FAFM23!C27</f>
        <v>Cusihuiriachi</v>
      </c>
      <c r="C27" s="80" t="b">
        <f t="shared" si="2"/>
        <v>1</v>
      </c>
      <c r="D27" s="80" t="b">
        <f>+[1]FAFM23!F27=F27</f>
        <v>1</v>
      </c>
      <c r="E27" s="32" t="s">
        <v>17</v>
      </c>
      <c r="F27" s="41">
        <f t="shared" si="1"/>
        <v>4535503</v>
      </c>
      <c r="G27" s="42">
        <v>377959</v>
      </c>
      <c r="H27" s="42">
        <v>377959</v>
      </c>
      <c r="I27" s="42">
        <v>377959</v>
      </c>
      <c r="J27" s="42">
        <v>377959</v>
      </c>
      <c r="K27" s="42">
        <v>377959</v>
      </c>
      <c r="L27" s="42">
        <v>377959</v>
      </c>
      <c r="M27" s="42">
        <v>377959</v>
      </c>
      <c r="N27" s="42">
        <v>377958</v>
      </c>
      <c r="O27" s="42">
        <v>377958</v>
      </c>
      <c r="P27" s="42">
        <v>377958</v>
      </c>
      <c r="Q27" s="42">
        <v>377958</v>
      </c>
      <c r="R27" s="43">
        <v>377958</v>
      </c>
    </row>
    <row r="28" spans="1:18" ht="18.75" x14ac:dyDescent="0.3">
      <c r="A28" s="31" t="s">
        <v>83</v>
      </c>
      <c r="B28" s="80" t="str">
        <f>+[1]FAFM23!C28</f>
        <v>Chihuahua</v>
      </c>
      <c r="C28" s="80" t="b">
        <f t="shared" si="2"/>
        <v>1</v>
      </c>
      <c r="D28" s="80" t="b">
        <f>+[1]FAFM23!F28=F28</f>
        <v>1</v>
      </c>
      <c r="E28" s="32" t="s">
        <v>18</v>
      </c>
      <c r="F28" s="41">
        <f t="shared" si="1"/>
        <v>834050469</v>
      </c>
      <c r="G28" s="42">
        <v>69504206</v>
      </c>
      <c r="H28" s="42">
        <v>69504206</v>
      </c>
      <c r="I28" s="42">
        <v>69504206</v>
      </c>
      <c r="J28" s="42">
        <v>69504206</v>
      </c>
      <c r="K28" s="42">
        <v>69504206</v>
      </c>
      <c r="L28" s="42">
        <v>69504206</v>
      </c>
      <c r="M28" s="42">
        <v>69504206</v>
      </c>
      <c r="N28" s="42">
        <v>69504206</v>
      </c>
      <c r="O28" s="42">
        <v>69504205</v>
      </c>
      <c r="P28" s="42">
        <v>69504205</v>
      </c>
      <c r="Q28" s="42">
        <v>69504205</v>
      </c>
      <c r="R28" s="43">
        <v>69504206</v>
      </c>
    </row>
    <row r="29" spans="1:18" ht="18.75" x14ac:dyDescent="0.3">
      <c r="A29" s="31" t="s">
        <v>84</v>
      </c>
      <c r="B29" s="80" t="str">
        <f>+[1]FAFM23!C29</f>
        <v>Chínipas</v>
      </c>
      <c r="C29" s="80" t="b">
        <f t="shared" si="2"/>
        <v>1</v>
      </c>
      <c r="D29" s="80" t="b">
        <f>+[1]FAFM23!F29=F29</f>
        <v>1</v>
      </c>
      <c r="E29" s="32" t="s">
        <v>19</v>
      </c>
      <c r="F29" s="41">
        <f t="shared" si="1"/>
        <v>5534399</v>
      </c>
      <c r="G29" s="42">
        <v>461200</v>
      </c>
      <c r="H29" s="42">
        <v>461200</v>
      </c>
      <c r="I29" s="42">
        <v>461200</v>
      </c>
      <c r="J29" s="42">
        <v>461200</v>
      </c>
      <c r="K29" s="42">
        <v>461200</v>
      </c>
      <c r="L29" s="42">
        <v>461200</v>
      </c>
      <c r="M29" s="42">
        <v>461200</v>
      </c>
      <c r="N29" s="42">
        <v>461200</v>
      </c>
      <c r="O29" s="42">
        <v>461200</v>
      </c>
      <c r="P29" s="42">
        <v>461200</v>
      </c>
      <c r="Q29" s="42">
        <v>461200</v>
      </c>
      <c r="R29" s="43">
        <v>461199</v>
      </c>
    </row>
    <row r="30" spans="1:18" ht="18.75" x14ac:dyDescent="0.3">
      <c r="A30" s="31" t="s">
        <v>85</v>
      </c>
      <c r="B30" s="80" t="str">
        <f>+[1]FAFM23!C30</f>
        <v>Delicias</v>
      </c>
      <c r="C30" s="80" t="b">
        <f t="shared" si="2"/>
        <v>1</v>
      </c>
      <c r="D30" s="80" t="b">
        <f>+[1]FAFM23!F30=F30</f>
        <v>1</v>
      </c>
      <c r="E30" s="32" t="s">
        <v>20</v>
      </c>
      <c r="F30" s="41">
        <f t="shared" si="1"/>
        <v>133873393</v>
      </c>
      <c r="G30" s="42">
        <v>11156116</v>
      </c>
      <c r="H30" s="42">
        <v>11156116</v>
      </c>
      <c r="I30" s="42">
        <v>11156116</v>
      </c>
      <c r="J30" s="42">
        <v>11156116</v>
      </c>
      <c r="K30" s="42">
        <v>11156116</v>
      </c>
      <c r="L30" s="42">
        <v>11156116</v>
      </c>
      <c r="M30" s="42">
        <v>11156116</v>
      </c>
      <c r="N30" s="42">
        <v>11156116</v>
      </c>
      <c r="O30" s="42">
        <v>11156116</v>
      </c>
      <c r="P30" s="42">
        <v>11156116</v>
      </c>
      <c r="Q30" s="42">
        <v>11156116</v>
      </c>
      <c r="R30" s="43">
        <v>11156117</v>
      </c>
    </row>
    <row r="31" spans="1:18" ht="18.75" x14ac:dyDescent="0.3">
      <c r="A31" s="31" t="s">
        <v>86</v>
      </c>
      <c r="B31" s="80" t="str">
        <f>+[1]FAFM23!C31</f>
        <v>Dr. Belisario Domínguez</v>
      </c>
      <c r="C31" s="80" t="b">
        <f t="shared" si="2"/>
        <v>1</v>
      </c>
      <c r="D31" s="80" t="b">
        <f>+[1]FAFM23!F31=F31</f>
        <v>1</v>
      </c>
      <c r="E31" s="32" t="s">
        <v>21</v>
      </c>
      <c r="F31" s="41">
        <f t="shared" si="1"/>
        <v>2184584</v>
      </c>
      <c r="G31" s="42">
        <v>182049</v>
      </c>
      <c r="H31" s="42">
        <v>182049</v>
      </c>
      <c r="I31" s="42">
        <v>182049</v>
      </c>
      <c r="J31" s="42">
        <v>182049</v>
      </c>
      <c r="K31" s="42">
        <v>182049</v>
      </c>
      <c r="L31" s="42">
        <v>182049</v>
      </c>
      <c r="M31" s="42">
        <v>182049</v>
      </c>
      <c r="N31" s="42">
        <v>182049</v>
      </c>
      <c r="O31" s="42">
        <v>182048</v>
      </c>
      <c r="P31" s="42">
        <v>182048</v>
      </c>
      <c r="Q31" s="42">
        <v>182048</v>
      </c>
      <c r="R31" s="43">
        <v>182048</v>
      </c>
    </row>
    <row r="32" spans="1:18" ht="18.75" x14ac:dyDescent="0.3">
      <c r="A32" s="31" t="s">
        <v>87</v>
      </c>
      <c r="B32" s="80" t="str">
        <f>+[1]FAFM23!C32</f>
        <v>Galeana</v>
      </c>
      <c r="C32" s="80" t="b">
        <f t="shared" si="2"/>
        <v>1</v>
      </c>
      <c r="D32" s="80" t="b">
        <f>+[1]FAFM23!F32=F32</f>
        <v>1</v>
      </c>
      <c r="E32" s="32" t="s">
        <v>22</v>
      </c>
      <c r="F32" s="41">
        <f t="shared" si="1"/>
        <v>5920437</v>
      </c>
      <c r="G32" s="42">
        <v>493370</v>
      </c>
      <c r="H32" s="42">
        <v>493370</v>
      </c>
      <c r="I32" s="42">
        <v>493370</v>
      </c>
      <c r="J32" s="42">
        <v>493370</v>
      </c>
      <c r="K32" s="42">
        <v>493370</v>
      </c>
      <c r="L32" s="42">
        <v>493370</v>
      </c>
      <c r="M32" s="42">
        <v>493370</v>
      </c>
      <c r="N32" s="42">
        <v>493370</v>
      </c>
      <c r="O32" s="42">
        <v>493369</v>
      </c>
      <c r="P32" s="42">
        <v>493369</v>
      </c>
      <c r="Q32" s="42">
        <v>493369</v>
      </c>
      <c r="R32" s="43">
        <v>493370</v>
      </c>
    </row>
    <row r="33" spans="1:18" ht="18.75" x14ac:dyDescent="0.3">
      <c r="A33" s="31" t="s">
        <v>88</v>
      </c>
      <c r="B33" s="80" t="str">
        <f>+[1]FAFM23!C33</f>
        <v>Santa Isabel</v>
      </c>
      <c r="C33" s="80" t="b">
        <f t="shared" si="2"/>
        <v>1</v>
      </c>
      <c r="D33" s="80" t="b">
        <f>+[1]FAFM23!F33=F33</f>
        <v>1</v>
      </c>
      <c r="E33" s="32" t="s">
        <v>23</v>
      </c>
      <c r="F33" s="41">
        <f t="shared" si="1"/>
        <v>3372052</v>
      </c>
      <c r="G33" s="42">
        <v>281004</v>
      </c>
      <c r="H33" s="42">
        <v>281004</v>
      </c>
      <c r="I33" s="42">
        <v>281004</v>
      </c>
      <c r="J33" s="42">
        <v>281004</v>
      </c>
      <c r="K33" s="42">
        <v>281004</v>
      </c>
      <c r="L33" s="42">
        <v>281004</v>
      </c>
      <c r="M33" s="42">
        <v>281004</v>
      </c>
      <c r="N33" s="42">
        <v>281004</v>
      </c>
      <c r="O33" s="42">
        <v>281005</v>
      </c>
      <c r="P33" s="42">
        <v>281005</v>
      </c>
      <c r="Q33" s="42">
        <v>281005</v>
      </c>
      <c r="R33" s="43">
        <v>281005</v>
      </c>
    </row>
    <row r="34" spans="1:18" ht="18.75" x14ac:dyDescent="0.3">
      <c r="A34" s="31" t="s">
        <v>89</v>
      </c>
      <c r="B34" s="80" t="str">
        <f>+[1]FAFM23!C34</f>
        <v>Gómez Farías</v>
      </c>
      <c r="C34" s="80" t="b">
        <f t="shared" si="2"/>
        <v>1</v>
      </c>
      <c r="D34" s="80" t="b">
        <f>+[1]FAFM23!F34=F34</f>
        <v>1</v>
      </c>
      <c r="E34" s="32" t="s">
        <v>24</v>
      </c>
      <c r="F34" s="41">
        <f t="shared" si="1"/>
        <v>6246879</v>
      </c>
      <c r="G34" s="42">
        <v>520573</v>
      </c>
      <c r="H34" s="42">
        <v>520573</v>
      </c>
      <c r="I34" s="42">
        <v>520573</v>
      </c>
      <c r="J34" s="42">
        <v>520573</v>
      </c>
      <c r="K34" s="42">
        <v>520573</v>
      </c>
      <c r="L34" s="42">
        <v>520573</v>
      </c>
      <c r="M34" s="42">
        <v>520573</v>
      </c>
      <c r="N34" s="42">
        <v>520573</v>
      </c>
      <c r="O34" s="42">
        <v>520574</v>
      </c>
      <c r="P34" s="42">
        <v>520574</v>
      </c>
      <c r="Q34" s="42">
        <v>520574</v>
      </c>
      <c r="R34" s="43">
        <v>520573</v>
      </c>
    </row>
    <row r="35" spans="1:18" ht="18.75" x14ac:dyDescent="0.3">
      <c r="A35" s="31" t="s">
        <v>90</v>
      </c>
      <c r="B35" s="80" t="str">
        <f>+[1]FAFM23!C35</f>
        <v>Gran Morelos</v>
      </c>
      <c r="C35" s="80" t="b">
        <f t="shared" si="2"/>
        <v>1</v>
      </c>
      <c r="D35" s="80" t="b">
        <f>+[1]FAFM23!F35=F35</f>
        <v>1</v>
      </c>
      <c r="E35" s="32" t="s">
        <v>25</v>
      </c>
      <c r="F35" s="41">
        <f t="shared" si="1"/>
        <v>2177468</v>
      </c>
      <c r="G35" s="42">
        <v>181456</v>
      </c>
      <c r="H35" s="42">
        <v>181456</v>
      </c>
      <c r="I35" s="42">
        <v>181456</v>
      </c>
      <c r="J35" s="42">
        <v>181456</v>
      </c>
      <c r="K35" s="42">
        <v>181456</v>
      </c>
      <c r="L35" s="42">
        <v>181456</v>
      </c>
      <c r="M35" s="42">
        <v>181456</v>
      </c>
      <c r="N35" s="42">
        <v>181456</v>
      </c>
      <c r="O35" s="42">
        <v>181455</v>
      </c>
      <c r="P35" s="42">
        <v>181455</v>
      </c>
      <c r="Q35" s="42">
        <v>181455</v>
      </c>
      <c r="R35" s="43">
        <v>181455</v>
      </c>
    </row>
    <row r="36" spans="1:18" ht="18.75" x14ac:dyDescent="0.3">
      <c r="A36" s="31" t="s">
        <v>91</v>
      </c>
      <c r="B36" s="80" t="str">
        <f>+[1]FAFM23!C36</f>
        <v>Guachochi</v>
      </c>
      <c r="C36" s="80" t="b">
        <f t="shared" si="2"/>
        <v>1</v>
      </c>
      <c r="D36" s="80" t="b">
        <f>+[1]FAFM23!F36=F36</f>
        <v>1</v>
      </c>
      <c r="E36" s="32" t="s">
        <v>26</v>
      </c>
      <c r="F36" s="41">
        <f t="shared" si="1"/>
        <v>44634545</v>
      </c>
      <c r="G36" s="42">
        <v>3719545</v>
      </c>
      <c r="H36" s="42">
        <v>3719545</v>
      </c>
      <c r="I36" s="42">
        <v>3719545</v>
      </c>
      <c r="J36" s="42">
        <v>3719545</v>
      </c>
      <c r="K36" s="42">
        <v>3719545</v>
      </c>
      <c r="L36" s="42">
        <v>3719545</v>
      </c>
      <c r="M36" s="42">
        <v>3719545</v>
      </c>
      <c r="N36" s="42">
        <v>3719545</v>
      </c>
      <c r="O36" s="42">
        <v>3719546</v>
      </c>
      <c r="P36" s="42">
        <v>3719546</v>
      </c>
      <c r="Q36" s="42">
        <v>3719546</v>
      </c>
      <c r="R36" s="43">
        <v>3719547</v>
      </c>
    </row>
    <row r="37" spans="1:18" ht="18.75" x14ac:dyDescent="0.3">
      <c r="A37" s="31" t="s">
        <v>92</v>
      </c>
      <c r="B37" s="80" t="str">
        <f>+[1]FAFM23!C37</f>
        <v>Guadalupe</v>
      </c>
      <c r="C37" s="80" t="b">
        <f t="shared" si="2"/>
        <v>1</v>
      </c>
      <c r="D37" s="80" t="b">
        <f>+[1]FAFM23!F37=F37</f>
        <v>1</v>
      </c>
      <c r="E37" s="32" t="s">
        <v>132</v>
      </c>
      <c r="F37" s="41">
        <f t="shared" si="1"/>
        <v>3768764</v>
      </c>
      <c r="G37" s="42">
        <v>314064</v>
      </c>
      <c r="H37" s="42">
        <v>314064</v>
      </c>
      <c r="I37" s="42">
        <v>314064</v>
      </c>
      <c r="J37" s="42">
        <v>314064</v>
      </c>
      <c r="K37" s="42">
        <v>314064</v>
      </c>
      <c r="L37" s="42">
        <v>314064</v>
      </c>
      <c r="M37" s="42">
        <v>314064</v>
      </c>
      <c r="N37" s="42">
        <v>314064</v>
      </c>
      <c r="O37" s="42">
        <v>314063</v>
      </c>
      <c r="P37" s="42">
        <v>314063</v>
      </c>
      <c r="Q37" s="42">
        <v>314063</v>
      </c>
      <c r="R37" s="43">
        <v>314063</v>
      </c>
    </row>
    <row r="38" spans="1:18" ht="18.75" x14ac:dyDescent="0.3">
      <c r="A38" s="31" t="s">
        <v>93</v>
      </c>
      <c r="B38" s="80" t="str">
        <f>+[1]FAFM23!C38</f>
        <v>Guadalupe y Calvo</v>
      </c>
      <c r="C38" s="80" t="b">
        <f t="shared" si="2"/>
        <v>1</v>
      </c>
      <c r="D38" s="80" t="b">
        <f>+[1]FAFM23!F38=F38</f>
        <v>1</v>
      </c>
      <c r="E38" s="32" t="s">
        <v>27</v>
      </c>
      <c r="F38" s="41">
        <f t="shared" si="1"/>
        <v>44931634</v>
      </c>
      <c r="G38" s="42">
        <v>3744303</v>
      </c>
      <c r="H38" s="42">
        <v>3744303</v>
      </c>
      <c r="I38" s="42">
        <v>3744303</v>
      </c>
      <c r="J38" s="42">
        <v>3744303</v>
      </c>
      <c r="K38" s="42">
        <v>3744303</v>
      </c>
      <c r="L38" s="42">
        <v>3744303</v>
      </c>
      <c r="M38" s="42">
        <v>3744303</v>
      </c>
      <c r="N38" s="42">
        <v>3744303</v>
      </c>
      <c r="O38" s="42">
        <v>3744303</v>
      </c>
      <c r="P38" s="42">
        <v>3744303</v>
      </c>
      <c r="Q38" s="42">
        <v>3744303</v>
      </c>
      <c r="R38" s="43">
        <v>3744301</v>
      </c>
    </row>
    <row r="39" spans="1:18" ht="18.75" x14ac:dyDescent="0.3">
      <c r="A39" s="31" t="s">
        <v>94</v>
      </c>
      <c r="B39" s="80" t="str">
        <f>+[1]FAFM23!C39</f>
        <v>Guazapares</v>
      </c>
      <c r="C39" s="80" t="b">
        <f t="shared" si="2"/>
        <v>1</v>
      </c>
      <c r="D39" s="80" t="b">
        <f>+[1]FAFM23!F39=F39</f>
        <v>1</v>
      </c>
      <c r="E39" s="32" t="s">
        <v>28</v>
      </c>
      <c r="F39" s="41">
        <f t="shared" si="1"/>
        <v>7290250</v>
      </c>
      <c r="G39" s="42">
        <v>607521</v>
      </c>
      <c r="H39" s="42">
        <v>607521</v>
      </c>
      <c r="I39" s="42">
        <v>607521</v>
      </c>
      <c r="J39" s="42">
        <v>607521</v>
      </c>
      <c r="K39" s="42">
        <v>607521</v>
      </c>
      <c r="L39" s="42">
        <v>607521</v>
      </c>
      <c r="M39" s="42">
        <v>607521</v>
      </c>
      <c r="N39" s="42">
        <v>607521</v>
      </c>
      <c r="O39" s="42">
        <v>607521</v>
      </c>
      <c r="P39" s="42">
        <v>607521</v>
      </c>
      <c r="Q39" s="42">
        <v>607521</v>
      </c>
      <c r="R39" s="43">
        <v>607519</v>
      </c>
    </row>
    <row r="40" spans="1:18" ht="18.75" x14ac:dyDescent="0.3">
      <c r="A40" s="31" t="s">
        <v>95</v>
      </c>
      <c r="B40" s="80" t="str">
        <f>+[1]FAFM23!C40</f>
        <v>Guerrero</v>
      </c>
      <c r="C40" s="80" t="b">
        <f t="shared" si="2"/>
        <v>1</v>
      </c>
      <c r="D40" s="80" t="b">
        <f>+[1]FAFM23!F40=F40</f>
        <v>1</v>
      </c>
      <c r="E40" s="32" t="s">
        <v>29</v>
      </c>
      <c r="F40" s="41">
        <f t="shared" si="1"/>
        <v>31552834</v>
      </c>
      <c r="G40" s="42">
        <v>2629403</v>
      </c>
      <c r="H40" s="42">
        <v>2629403</v>
      </c>
      <c r="I40" s="42">
        <v>2629403</v>
      </c>
      <c r="J40" s="42">
        <v>2629403</v>
      </c>
      <c r="K40" s="42">
        <v>2629403</v>
      </c>
      <c r="L40" s="42">
        <v>2629403</v>
      </c>
      <c r="M40" s="42">
        <v>2629403</v>
      </c>
      <c r="N40" s="42">
        <v>2629403</v>
      </c>
      <c r="O40" s="42">
        <v>2629403</v>
      </c>
      <c r="P40" s="42">
        <v>2629403</v>
      </c>
      <c r="Q40" s="42">
        <v>2629403</v>
      </c>
      <c r="R40" s="43">
        <v>2629401</v>
      </c>
    </row>
    <row r="41" spans="1:18" ht="18.75" x14ac:dyDescent="0.3">
      <c r="A41" s="31" t="s">
        <v>96</v>
      </c>
      <c r="B41" s="80" t="str">
        <f>+[1]FAFM23!C41</f>
        <v>Hidalgo del Parral</v>
      </c>
      <c r="C41" s="80" t="b">
        <f t="shared" si="2"/>
        <v>1</v>
      </c>
      <c r="D41" s="80" t="b">
        <f>+[1]FAFM23!F41=F41</f>
        <v>1</v>
      </c>
      <c r="E41" s="32" t="s">
        <v>30</v>
      </c>
      <c r="F41" s="41">
        <f t="shared" si="1"/>
        <v>103769536</v>
      </c>
      <c r="G41" s="42">
        <v>8647461</v>
      </c>
      <c r="H41" s="42">
        <v>8647461</v>
      </c>
      <c r="I41" s="42">
        <v>8647461</v>
      </c>
      <c r="J41" s="42">
        <v>8647461</v>
      </c>
      <c r="K41" s="42">
        <v>8647461</v>
      </c>
      <c r="L41" s="42">
        <v>8647461</v>
      </c>
      <c r="M41" s="42">
        <v>8647461</v>
      </c>
      <c r="N41" s="42">
        <v>8647461</v>
      </c>
      <c r="O41" s="42">
        <v>8647462</v>
      </c>
      <c r="P41" s="42">
        <v>8647462</v>
      </c>
      <c r="Q41" s="42">
        <v>8647462</v>
      </c>
      <c r="R41" s="43">
        <v>8647462</v>
      </c>
    </row>
    <row r="42" spans="1:18" ht="18.75" x14ac:dyDescent="0.3">
      <c r="A42" s="31" t="s">
        <v>97</v>
      </c>
      <c r="B42" s="80" t="str">
        <f>+[1]FAFM23!C42</f>
        <v>Huejotitán</v>
      </c>
      <c r="C42" s="80" t="b">
        <f t="shared" si="2"/>
        <v>1</v>
      </c>
      <c r="D42" s="80" t="b">
        <f>+[1]FAFM23!F42=F42</f>
        <v>1</v>
      </c>
      <c r="E42" s="32" t="s">
        <v>31</v>
      </c>
      <c r="F42" s="41">
        <f t="shared" ref="F42:F73" si="3">SUM(G42:R42)</f>
        <v>732939</v>
      </c>
      <c r="G42" s="42">
        <v>61078</v>
      </c>
      <c r="H42" s="42">
        <v>61078</v>
      </c>
      <c r="I42" s="42">
        <v>61078</v>
      </c>
      <c r="J42" s="42">
        <v>61078</v>
      </c>
      <c r="K42" s="42">
        <v>61078</v>
      </c>
      <c r="L42" s="42">
        <v>61078</v>
      </c>
      <c r="M42" s="42">
        <v>61078</v>
      </c>
      <c r="N42" s="42">
        <v>61078</v>
      </c>
      <c r="O42" s="42">
        <v>61079</v>
      </c>
      <c r="P42" s="42">
        <v>61079</v>
      </c>
      <c r="Q42" s="42">
        <v>61079</v>
      </c>
      <c r="R42" s="43">
        <v>61078</v>
      </c>
    </row>
    <row r="43" spans="1:18" ht="18.75" x14ac:dyDescent="0.3">
      <c r="A43" s="31" t="s">
        <v>98</v>
      </c>
      <c r="B43" s="80" t="str">
        <f>+[1]FAFM23!C43</f>
        <v>Ignacio Zaragoza</v>
      </c>
      <c r="C43" s="80" t="b">
        <f t="shared" si="2"/>
        <v>1</v>
      </c>
      <c r="D43" s="80" t="b">
        <f>+[1]FAFM23!F43=F43</f>
        <v>1</v>
      </c>
      <c r="E43" s="32" t="s">
        <v>32</v>
      </c>
      <c r="F43" s="41">
        <f t="shared" si="3"/>
        <v>4621783</v>
      </c>
      <c r="G43" s="42">
        <v>385149</v>
      </c>
      <c r="H43" s="42">
        <v>385149</v>
      </c>
      <c r="I43" s="42">
        <v>385149</v>
      </c>
      <c r="J43" s="42">
        <v>385149</v>
      </c>
      <c r="K43" s="42">
        <v>385149</v>
      </c>
      <c r="L43" s="42">
        <v>385149</v>
      </c>
      <c r="M43" s="42">
        <v>385149</v>
      </c>
      <c r="N43" s="42">
        <v>385149</v>
      </c>
      <c r="O43" s="42">
        <v>385148</v>
      </c>
      <c r="P43" s="42">
        <v>385148</v>
      </c>
      <c r="Q43" s="42">
        <v>385148</v>
      </c>
      <c r="R43" s="43">
        <v>385147</v>
      </c>
    </row>
    <row r="44" spans="1:18" ht="18.75" x14ac:dyDescent="0.3">
      <c r="A44" s="31" t="s">
        <v>99</v>
      </c>
      <c r="B44" s="80" t="str">
        <f>+[1]FAFM23!C44</f>
        <v>Janos</v>
      </c>
      <c r="C44" s="80" t="b">
        <f t="shared" si="2"/>
        <v>1</v>
      </c>
      <c r="D44" s="80" t="b">
        <f>+[1]FAFM23!F44=F44</f>
        <v>1</v>
      </c>
      <c r="E44" s="32" t="s">
        <v>33</v>
      </c>
      <c r="F44" s="41">
        <f t="shared" si="3"/>
        <v>9788824</v>
      </c>
      <c r="G44" s="42">
        <v>815735</v>
      </c>
      <c r="H44" s="42">
        <v>815735</v>
      </c>
      <c r="I44" s="42">
        <v>815735</v>
      </c>
      <c r="J44" s="42">
        <v>815735</v>
      </c>
      <c r="K44" s="42">
        <v>815735</v>
      </c>
      <c r="L44" s="42">
        <v>815735</v>
      </c>
      <c r="M44" s="42">
        <v>815735</v>
      </c>
      <c r="N44" s="42">
        <v>815735</v>
      </c>
      <c r="O44" s="42">
        <v>815736</v>
      </c>
      <c r="P44" s="42">
        <v>815736</v>
      </c>
      <c r="Q44" s="42">
        <v>815736</v>
      </c>
      <c r="R44" s="43">
        <v>815736</v>
      </c>
    </row>
    <row r="45" spans="1:18" ht="18.75" x14ac:dyDescent="0.3">
      <c r="A45" s="31" t="s">
        <v>100</v>
      </c>
      <c r="B45" s="80" t="str">
        <f>+[1]FAFM23!C45</f>
        <v>Jiménez</v>
      </c>
      <c r="C45" s="80" t="b">
        <f t="shared" si="2"/>
        <v>1</v>
      </c>
      <c r="D45" s="80" t="b">
        <f>+[1]FAFM23!F45=F45</f>
        <v>1</v>
      </c>
      <c r="E45" s="32" t="s">
        <v>34</v>
      </c>
      <c r="F45" s="41">
        <f t="shared" si="3"/>
        <v>36343620</v>
      </c>
      <c r="G45" s="42">
        <v>3028635</v>
      </c>
      <c r="H45" s="42">
        <v>3028635</v>
      </c>
      <c r="I45" s="42">
        <v>3028635</v>
      </c>
      <c r="J45" s="42">
        <v>3028635</v>
      </c>
      <c r="K45" s="42">
        <v>3028635</v>
      </c>
      <c r="L45" s="42">
        <v>3028635</v>
      </c>
      <c r="M45" s="42">
        <v>3028635</v>
      </c>
      <c r="N45" s="42">
        <v>3028635</v>
      </c>
      <c r="O45" s="42">
        <v>3028635</v>
      </c>
      <c r="P45" s="42">
        <v>3028635</v>
      </c>
      <c r="Q45" s="42">
        <v>3028635</v>
      </c>
      <c r="R45" s="43">
        <v>3028635</v>
      </c>
    </row>
    <row r="46" spans="1:18" ht="18.75" x14ac:dyDescent="0.3">
      <c r="A46" s="31" t="s">
        <v>101</v>
      </c>
      <c r="B46" s="80" t="str">
        <f>+[1]FAFM23!C46</f>
        <v>Juárez</v>
      </c>
      <c r="C46" s="80" t="b">
        <f t="shared" si="2"/>
        <v>1</v>
      </c>
      <c r="D46" s="80" t="b">
        <f>+[1]FAFM23!F46=F46</f>
        <v>1</v>
      </c>
      <c r="E46" s="32" t="s">
        <v>35</v>
      </c>
      <c r="F46" s="41">
        <f t="shared" si="3"/>
        <v>1345307251</v>
      </c>
      <c r="G46" s="42">
        <v>112108938</v>
      </c>
      <c r="H46" s="42">
        <v>112108938</v>
      </c>
      <c r="I46" s="42">
        <v>112108938</v>
      </c>
      <c r="J46" s="42">
        <v>112108938</v>
      </c>
      <c r="K46" s="42">
        <v>112108938</v>
      </c>
      <c r="L46" s="42">
        <v>112108938</v>
      </c>
      <c r="M46" s="42">
        <v>112108938</v>
      </c>
      <c r="N46" s="42">
        <v>112108937</v>
      </c>
      <c r="O46" s="42">
        <v>112108937</v>
      </c>
      <c r="P46" s="42">
        <v>112108937</v>
      </c>
      <c r="Q46" s="42">
        <v>112108937</v>
      </c>
      <c r="R46" s="43">
        <v>112108937</v>
      </c>
    </row>
    <row r="47" spans="1:18" ht="18.75" x14ac:dyDescent="0.3">
      <c r="A47" s="31" t="s">
        <v>102</v>
      </c>
      <c r="B47" s="80" t="str">
        <f>+[1]FAFM23!C47</f>
        <v>Julimes</v>
      </c>
      <c r="C47" s="80" t="b">
        <f t="shared" si="2"/>
        <v>1</v>
      </c>
      <c r="D47" s="80" t="b">
        <f>+[1]FAFM23!F47=F47</f>
        <v>1</v>
      </c>
      <c r="E47" s="32" t="s">
        <v>36</v>
      </c>
      <c r="F47" s="41">
        <f t="shared" si="3"/>
        <v>4429654</v>
      </c>
      <c r="G47" s="42">
        <v>369137</v>
      </c>
      <c r="H47" s="42">
        <v>369137</v>
      </c>
      <c r="I47" s="42">
        <v>369137</v>
      </c>
      <c r="J47" s="42">
        <v>369137</v>
      </c>
      <c r="K47" s="42">
        <v>369137</v>
      </c>
      <c r="L47" s="42">
        <v>369137</v>
      </c>
      <c r="M47" s="42">
        <v>369137</v>
      </c>
      <c r="N47" s="42">
        <v>369139</v>
      </c>
      <c r="O47" s="42">
        <v>369139</v>
      </c>
      <c r="P47" s="42">
        <v>369139</v>
      </c>
      <c r="Q47" s="42">
        <v>369139</v>
      </c>
      <c r="R47" s="43">
        <v>369139</v>
      </c>
    </row>
    <row r="48" spans="1:18" ht="18.75" x14ac:dyDescent="0.3">
      <c r="A48" s="31" t="s">
        <v>103</v>
      </c>
      <c r="B48" s="80" t="str">
        <f>+[1]FAFM23!C48</f>
        <v>López</v>
      </c>
      <c r="C48" s="80" t="b">
        <f t="shared" si="2"/>
        <v>1</v>
      </c>
      <c r="D48" s="80" t="b">
        <f>+[1]FAFM23!F48=F48</f>
        <v>1</v>
      </c>
      <c r="E48" s="32" t="s">
        <v>37</v>
      </c>
      <c r="F48" s="41">
        <f t="shared" si="3"/>
        <v>3666473</v>
      </c>
      <c r="G48" s="42">
        <v>305539</v>
      </c>
      <c r="H48" s="42">
        <v>305539</v>
      </c>
      <c r="I48" s="42">
        <v>305539</v>
      </c>
      <c r="J48" s="42">
        <v>305539</v>
      </c>
      <c r="K48" s="42">
        <v>305539</v>
      </c>
      <c r="L48" s="42">
        <v>305539</v>
      </c>
      <c r="M48" s="42">
        <v>305539</v>
      </c>
      <c r="N48" s="42">
        <v>305539</v>
      </c>
      <c r="O48" s="42">
        <v>305540</v>
      </c>
      <c r="P48" s="42">
        <v>305540</v>
      </c>
      <c r="Q48" s="42">
        <v>305540</v>
      </c>
      <c r="R48" s="43">
        <v>305541</v>
      </c>
    </row>
    <row r="49" spans="1:18" ht="18.75" x14ac:dyDescent="0.3">
      <c r="A49" s="31" t="s">
        <v>104</v>
      </c>
      <c r="B49" s="80" t="str">
        <f>+[1]FAFM23!C49</f>
        <v>Madera</v>
      </c>
      <c r="C49" s="80" t="b">
        <f t="shared" si="2"/>
        <v>1</v>
      </c>
      <c r="D49" s="80" t="b">
        <f>+[1]FAFM23!F49=F49</f>
        <v>1</v>
      </c>
      <c r="E49" s="32" t="s">
        <v>38</v>
      </c>
      <c r="F49" s="41">
        <f t="shared" si="3"/>
        <v>22365305</v>
      </c>
      <c r="G49" s="42">
        <v>1863775</v>
      </c>
      <c r="H49" s="42">
        <v>1863775</v>
      </c>
      <c r="I49" s="42">
        <v>1863775</v>
      </c>
      <c r="J49" s="42">
        <v>1863775</v>
      </c>
      <c r="K49" s="42">
        <v>1863775</v>
      </c>
      <c r="L49" s="42">
        <v>1863775</v>
      </c>
      <c r="M49" s="42">
        <v>1863775</v>
      </c>
      <c r="N49" s="42">
        <v>1863775</v>
      </c>
      <c r="O49" s="42">
        <v>1863776</v>
      </c>
      <c r="P49" s="42">
        <v>1863776</v>
      </c>
      <c r="Q49" s="42">
        <v>1863776</v>
      </c>
      <c r="R49" s="43">
        <v>1863777</v>
      </c>
    </row>
    <row r="50" spans="1:18" ht="18.75" x14ac:dyDescent="0.3">
      <c r="A50" s="31" t="s">
        <v>105</v>
      </c>
      <c r="B50" s="80" t="str">
        <f>+[1]FAFM23!C50</f>
        <v>Maguarichi</v>
      </c>
      <c r="C50" s="80" t="b">
        <f t="shared" si="2"/>
        <v>1</v>
      </c>
      <c r="D50" s="80" t="b">
        <f>+[1]FAFM23!F50=F50</f>
        <v>1</v>
      </c>
      <c r="E50" s="32" t="s">
        <v>39</v>
      </c>
      <c r="F50" s="41">
        <f t="shared" si="3"/>
        <v>1158114</v>
      </c>
      <c r="G50" s="42">
        <v>96510</v>
      </c>
      <c r="H50" s="42">
        <v>96510</v>
      </c>
      <c r="I50" s="42">
        <v>96510</v>
      </c>
      <c r="J50" s="42">
        <v>96510</v>
      </c>
      <c r="K50" s="42">
        <v>96510</v>
      </c>
      <c r="L50" s="42">
        <v>96510</v>
      </c>
      <c r="M50" s="42">
        <v>96510</v>
      </c>
      <c r="N50" s="42">
        <v>96509</v>
      </c>
      <c r="O50" s="42">
        <v>96509</v>
      </c>
      <c r="P50" s="42">
        <v>96509</v>
      </c>
      <c r="Q50" s="42">
        <v>96509</v>
      </c>
      <c r="R50" s="43">
        <v>96508</v>
      </c>
    </row>
    <row r="51" spans="1:18" ht="18.75" x14ac:dyDescent="0.3">
      <c r="A51" s="31" t="s">
        <v>106</v>
      </c>
      <c r="B51" s="80" t="str">
        <f>+[1]FAFM23!C51</f>
        <v>Manuel Benavides</v>
      </c>
      <c r="C51" s="80" t="b">
        <f t="shared" si="2"/>
        <v>1</v>
      </c>
      <c r="D51" s="80" t="b">
        <f>+[1]FAFM23!F51=F51</f>
        <v>1</v>
      </c>
      <c r="E51" s="32" t="s">
        <v>40</v>
      </c>
      <c r="F51" s="41">
        <f t="shared" si="3"/>
        <v>1047818</v>
      </c>
      <c r="G51" s="42">
        <v>87318</v>
      </c>
      <c r="H51" s="42">
        <v>87318</v>
      </c>
      <c r="I51" s="42">
        <v>87318</v>
      </c>
      <c r="J51" s="42">
        <v>87318</v>
      </c>
      <c r="K51" s="42">
        <v>87318</v>
      </c>
      <c r="L51" s="42">
        <v>87318</v>
      </c>
      <c r="M51" s="42">
        <v>87318</v>
      </c>
      <c r="N51" s="42">
        <v>87318</v>
      </c>
      <c r="O51" s="42">
        <v>87318</v>
      </c>
      <c r="P51" s="42">
        <v>87318</v>
      </c>
      <c r="Q51" s="42">
        <v>87318</v>
      </c>
      <c r="R51" s="43">
        <v>87320</v>
      </c>
    </row>
    <row r="52" spans="1:18" ht="18.75" x14ac:dyDescent="0.3">
      <c r="A52" s="31" t="s">
        <v>107</v>
      </c>
      <c r="B52" s="80" t="str">
        <f>+[1]FAFM23!C52</f>
        <v>Matachí</v>
      </c>
      <c r="C52" s="80" t="b">
        <f t="shared" si="2"/>
        <v>1</v>
      </c>
      <c r="D52" s="80" t="b">
        <f>+[1]FAFM23!F52=F52</f>
        <v>1</v>
      </c>
      <c r="E52" s="32" t="s">
        <v>41</v>
      </c>
      <c r="F52" s="41">
        <f t="shared" si="3"/>
        <v>2438978</v>
      </c>
      <c r="G52" s="42">
        <v>203248</v>
      </c>
      <c r="H52" s="42">
        <v>203248</v>
      </c>
      <c r="I52" s="42">
        <v>203248</v>
      </c>
      <c r="J52" s="42">
        <v>203248</v>
      </c>
      <c r="K52" s="42">
        <v>203248</v>
      </c>
      <c r="L52" s="42">
        <v>203248</v>
      </c>
      <c r="M52" s="42">
        <v>203248</v>
      </c>
      <c r="N52" s="42">
        <v>203248</v>
      </c>
      <c r="O52" s="42">
        <v>203248</v>
      </c>
      <c r="P52" s="42">
        <v>203248</v>
      </c>
      <c r="Q52" s="42">
        <v>203248</v>
      </c>
      <c r="R52" s="43">
        <v>203250</v>
      </c>
    </row>
    <row r="53" spans="1:18" ht="18.75" x14ac:dyDescent="0.3">
      <c r="A53" s="31" t="s">
        <v>108</v>
      </c>
      <c r="B53" s="80" t="str">
        <f>+[1]FAFM23!C53</f>
        <v>Matamoros</v>
      </c>
      <c r="C53" s="80" t="b">
        <f t="shared" si="2"/>
        <v>1</v>
      </c>
      <c r="D53" s="80" t="b">
        <f>+[1]FAFM23!F53=F53</f>
        <v>1</v>
      </c>
      <c r="E53" s="32" t="s">
        <v>134</v>
      </c>
      <c r="F53" s="41">
        <f t="shared" si="3"/>
        <v>3837254</v>
      </c>
      <c r="G53" s="42">
        <v>319771</v>
      </c>
      <c r="H53" s="42">
        <v>319771</v>
      </c>
      <c r="I53" s="42">
        <v>319771</v>
      </c>
      <c r="J53" s="42">
        <v>319771</v>
      </c>
      <c r="K53" s="42">
        <v>319771</v>
      </c>
      <c r="L53" s="42">
        <v>319771</v>
      </c>
      <c r="M53" s="42">
        <v>319771</v>
      </c>
      <c r="N53" s="42">
        <v>319771</v>
      </c>
      <c r="O53" s="42">
        <v>319771</v>
      </c>
      <c r="P53" s="42">
        <v>319771</v>
      </c>
      <c r="Q53" s="42">
        <v>319771</v>
      </c>
      <c r="R53" s="43">
        <v>319773</v>
      </c>
    </row>
    <row r="54" spans="1:18" ht="18.75" x14ac:dyDescent="0.3">
      <c r="A54" s="31" t="s">
        <v>109</v>
      </c>
      <c r="B54" s="80" t="str">
        <f>+[1]FAFM23!C54</f>
        <v>Meoqui</v>
      </c>
      <c r="C54" s="80" t="b">
        <f t="shared" si="2"/>
        <v>1</v>
      </c>
      <c r="D54" s="80" t="b">
        <f>+[1]FAFM23!F54=F54</f>
        <v>1</v>
      </c>
      <c r="E54" s="32" t="s">
        <v>42</v>
      </c>
      <c r="F54" s="41">
        <f t="shared" si="3"/>
        <v>39896239</v>
      </c>
      <c r="G54" s="42">
        <v>3324687</v>
      </c>
      <c r="H54" s="42">
        <v>3324687</v>
      </c>
      <c r="I54" s="42">
        <v>3324687</v>
      </c>
      <c r="J54" s="42">
        <v>3324687</v>
      </c>
      <c r="K54" s="42">
        <v>3324687</v>
      </c>
      <c r="L54" s="42">
        <v>3324687</v>
      </c>
      <c r="M54" s="42">
        <v>3324687</v>
      </c>
      <c r="N54" s="42">
        <v>3324686</v>
      </c>
      <c r="O54" s="42">
        <v>3324686</v>
      </c>
      <c r="P54" s="42">
        <v>3324686</v>
      </c>
      <c r="Q54" s="42">
        <v>3324686</v>
      </c>
      <c r="R54" s="43">
        <v>3324686</v>
      </c>
    </row>
    <row r="55" spans="1:18" ht="18.75" x14ac:dyDescent="0.3">
      <c r="A55" s="31" t="s">
        <v>110</v>
      </c>
      <c r="B55" s="80" t="str">
        <f>+[1]FAFM23!C55</f>
        <v>Morelos</v>
      </c>
      <c r="C55" s="80" t="b">
        <f t="shared" si="2"/>
        <v>1</v>
      </c>
      <c r="D55" s="80" t="b">
        <f>+[1]FAFM23!F55=F55</f>
        <v>1</v>
      </c>
      <c r="E55" s="32" t="s">
        <v>43</v>
      </c>
      <c r="F55" s="41">
        <f t="shared" si="3"/>
        <v>6463025</v>
      </c>
      <c r="G55" s="42">
        <v>538585</v>
      </c>
      <c r="H55" s="42">
        <v>538585</v>
      </c>
      <c r="I55" s="42">
        <v>538585</v>
      </c>
      <c r="J55" s="42">
        <v>538585</v>
      </c>
      <c r="K55" s="42">
        <v>538585</v>
      </c>
      <c r="L55" s="42">
        <v>538585</v>
      </c>
      <c r="M55" s="42">
        <v>538585</v>
      </c>
      <c r="N55" s="42">
        <v>538586</v>
      </c>
      <c r="O55" s="42">
        <v>538586</v>
      </c>
      <c r="P55" s="42">
        <v>538586</v>
      </c>
      <c r="Q55" s="42">
        <v>538586</v>
      </c>
      <c r="R55" s="43">
        <v>538586</v>
      </c>
    </row>
    <row r="56" spans="1:18" ht="18.75" x14ac:dyDescent="0.3">
      <c r="A56" s="31" t="s">
        <v>111</v>
      </c>
      <c r="B56" s="80" t="str">
        <f>+[1]FAFM23!C56</f>
        <v>Moris</v>
      </c>
      <c r="C56" s="80" t="b">
        <f t="shared" si="2"/>
        <v>1</v>
      </c>
      <c r="D56" s="80" t="b">
        <f>+[1]FAFM23!F56=F56</f>
        <v>1</v>
      </c>
      <c r="E56" s="32" t="s">
        <v>44</v>
      </c>
      <c r="F56" s="41">
        <f t="shared" si="3"/>
        <v>3955556</v>
      </c>
      <c r="G56" s="42">
        <v>329630</v>
      </c>
      <c r="H56" s="42">
        <v>329630</v>
      </c>
      <c r="I56" s="42">
        <v>329630</v>
      </c>
      <c r="J56" s="42">
        <v>329630</v>
      </c>
      <c r="K56" s="42">
        <v>329630</v>
      </c>
      <c r="L56" s="42">
        <v>329630</v>
      </c>
      <c r="M56" s="42">
        <v>329630</v>
      </c>
      <c r="N56" s="42">
        <v>329630</v>
      </c>
      <c r="O56" s="42">
        <v>329629</v>
      </c>
      <c r="P56" s="42">
        <v>329629</v>
      </c>
      <c r="Q56" s="42">
        <v>329629</v>
      </c>
      <c r="R56" s="43">
        <v>329629</v>
      </c>
    </row>
    <row r="57" spans="1:18" ht="18.75" x14ac:dyDescent="0.3">
      <c r="A57" s="31" t="s">
        <v>112</v>
      </c>
      <c r="B57" s="80" t="str">
        <f>+[1]FAFM23!C57</f>
        <v>Namiquipa</v>
      </c>
      <c r="C57" s="80" t="b">
        <f t="shared" si="2"/>
        <v>1</v>
      </c>
      <c r="D57" s="80" t="b">
        <f>+[1]FAFM23!F57=F57</f>
        <v>1</v>
      </c>
      <c r="E57" s="32" t="s">
        <v>45</v>
      </c>
      <c r="F57" s="41">
        <f t="shared" si="3"/>
        <v>20202068</v>
      </c>
      <c r="G57" s="42">
        <v>1683506</v>
      </c>
      <c r="H57" s="42">
        <v>1683506</v>
      </c>
      <c r="I57" s="42">
        <v>1683506</v>
      </c>
      <c r="J57" s="42">
        <v>1683506</v>
      </c>
      <c r="K57" s="42">
        <v>1683506</v>
      </c>
      <c r="L57" s="42">
        <v>1683506</v>
      </c>
      <c r="M57" s="42">
        <v>1683506</v>
      </c>
      <c r="N57" s="42">
        <v>1683506</v>
      </c>
      <c r="O57" s="42">
        <v>1683505</v>
      </c>
      <c r="P57" s="42">
        <v>1683505</v>
      </c>
      <c r="Q57" s="42">
        <v>1683505</v>
      </c>
      <c r="R57" s="43">
        <v>1683505</v>
      </c>
    </row>
    <row r="58" spans="1:18" ht="18.75" x14ac:dyDescent="0.3">
      <c r="A58" s="31" t="s">
        <v>113</v>
      </c>
      <c r="B58" s="80" t="str">
        <f>+[1]FAFM23!C58</f>
        <v>Nonoava</v>
      </c>
      <c r="C58" s="80" t="b">
        <f t="shared" si="2"/>
        <v>1</v>
      </c>
      <c r="D58" s="80" t="b">
        <f>+[1]FAFM23!F58=F58</f>
        <v>1</v>
      </c>
      <c r="E58" s="32" t="s">
        <v>46</v>
      </c>
      <c r="F58" s="41">
        <f t="shared" si="3"/>
        <v>2452320</v>
      </c>
      <c r="G58" s="42">
        <v>204360</v>
      </c>
      <c r="H58" s="42">
        <v>204360</v>
      </c>
      <c r="I58" s="42">
        <v>204360</v>
      </c>
      <c r="J58" s="42">
        <v>204360</v>
      </c>
      <c r="K58" s="42">
        <v>204360</v>
      </c>
      <c r="L58" s="42">
        <v>204360</v>
      </c>
      <c r="M58" s="42">
        <v>204360</v>
      </c>
      <c r="N58" s="42">
        <v>204360</v>
      </c>
      <c r="O58" s="42">
        <v>204360</v>
      </c>
      <c r="P58" s="42">
        <v>204360</v>
      </c>
      <c r="Q58" s="42">
        <v>204360</v>
      </c>
      <c r="R58" s="43">
        <v>204360</v>
      </c>
    </row>
    <row r="59" spans="1:18" ht="18.75" x14ac:dyDescent="0.3">
      <c r="A59" s="31" t="s">
        <v>114</v>
      </c>
      <c r="B59" s="80" t="str">
        <f>+[1]FAFM23!C59</f>
        <v>Nuevo Casas Grandes</v>
      </c>
      <c r="C59" s="80" t="b">
        <f t="shared" si="2"/>
        <v>1</v>
      </c>
      <c r="D59" s="80" t="b">
        <f>+[1]FAFM23!F59=F59</f>
        <v>1</v>
      </c>
      <c r="E59" s="32" t="s">
        <v>47</v>
      </c>
      <c r="F59" s="41">
        <f t="shared" si="3"/>
        <v>58486553</v>
      </c>
      <c r="G59" s="42">
        <v>4873879</v>
      </c>
      <c r="H59" s="42">
        <v>4873879</v>
      </c>
      <c r="I59" s="42">
        <v>4873879</v>
      </c>
      <c r="J59" s="42">
        <v>4873879</v>
      </c>
      <c r="K59" s="42">
        <v>4873879</v>
      </c>
      <c r="L59" s="42">
        <v>4873879</v>
      </c>
      <c r="M59" s="42">
        <v>4873879</v>
      </c>
      <c r="N59" s="42">
        <v>4873879</v>
      </c>
      <c r="O59" s="42">
        <v>4873880</v>
      </c>
      <c r="P59" s="42">
        <v>4873880</v>
      </c>
      <c r="Q59" s="42">
        <v>4873880</v>
      </c>
      <c r="R59" s="43">
        <v>4873881</v>
      </c>
    </row>
    <row r="60" spans="1:18" ht="18.75" x14ac:dyDescent="0.3">
      <c r="A60" s="31" t="s">
        <v>115</v>
      </c>
      <c r="B60" s="80" t="str">
        <f>+[1]FAFM23!C60</f>
        <v>Ocampo</v>
      </c>
      <c r="C60" s="80" t="b">
        <f t="shared" si="2"/>
        <v>1</v>
      </c>
      <c r="D60" s="80" t="b">
        <f>+[1]FAFM23!F60=F60</f>
        <v>1</v>
      </c>
      <c r="E60" s="32" t="s">
        <v>48</v>
      </c>
      <c r="F60" s="41">
        <f t="shared" si="3"/>
        <v>7228875</v>
      </c>
      <c r="G60" s="42">
        <v>602406</v>
      </c>
      <c r="H60" s="42">
        <v>602406</v>
      </c>
      <c r="I60" s="42">
        <v>602406</v>
      </c>
      <c r="J60" s="42">
        <v>602406</v>
      </c>
      <c r="K60" s="42">
        <v>602406</v>
      </c>
      <c r="L60" s="42">
        <v>602406</v>
      </c>
      <c r="M60" s="42">
        <v>602406</v>
      </c>
      <c r="N60" s="42">
        <v>602407</v>
      </c>
      <c r="O60" s="42">
        <v>602407</v>
      </c>
      <c r="P60" s="42">
        <v>602406</v>
      </c>
      <c r="Q60" s="42">
        <v>602406</v>
      </c>
      <c r="R60" s="43">
        <v>602407</v>
      </c>
    </row>
    <row r="61" spans="1:18" ht="18.75" x14ac:dyDescent="0.3">
      <c r="A61" s="31" t="s">
        <v>116</v>
      </c>
      <c r="B61" s="80" t="str">
        <f>+[1]FAFM23!C61</f>
        <v>Ojinaga</v>
      </c>
      <c r="C61" s="80" t="b">
        <f t="shared" si="2"/>
        <v>1</v>
      </c>
      <c r="D61" s="80" t="b">
        <f>+[1]FAFM23!F61=F61</f>
        <v>1</v>
      </c>
      <c r="E61" s="32" t="s">
        <v>49</v>
      </c>
      <c r="F61" s="41">
        <f t="shared" si="3"/>
        <v>21822717</v>
      </c>
      <c r="G61" s="42">
        <v>1818560</v>
      </c>
      <c r="H61" s="42">
        <v>1818560</v>
      </c>
      <c r="I61" s="42">
        <v>1818560</v>
      </c>
      <c r="J61" s="42">
        <v>1818560</v>
      </c>
      <c r="K61" s="42">
        <v>1818560</v>
      </c>
      <c r="L61" s="42">
        <v>1818560</v>
      </c>
      <c r="M61" s="42">
        <v>1818560</v>
      </c>
      <c r="N61" s="42">
        <v>1818560</v>
      </c>
      <c r="O61" s="42">
        <v>1818560</v>
      </c>
      <c r="P61" s="42">
        <v>1818560</v>
      </c>
      <c r="Q61" s="42">
        <v>1818560</v>
      </c>
      <c r="R61" s="43">
        <v>1818557</v>
      </c>
    </row>
    <row r="62" spans="1:18" ht="18.75" x14ac:dyDescent="0.3">
      <c r="A62" s="31" t="s">
        <v>117</v>
      </c>
      <c r="B62" s="80" t="str">
        <f>+[1]FAFM23!C62</f>
        <v>Praxedis G. Guerrero</v>
      </c>
      <c r="C62" s="80" t="b">
        <f t="shared" si="2"/>
        <v>1</v>
      </c>
      <c r="D62" s="80" t="b">
        <f>+[1]FAFM23!F62=F62</f>
        <v>1</v>
      </c>
      <c r="E62" s="32" t="s">
        <v>54</v>
      </c>
      <c r="F62" s="41">
        <f t="shared" si="3"/>
        <v>4546177</v>
      </c>
      <c r="G62" s="42">
        <v>378848</v>
      </c>
      <c r="H62" s="42">
        <v>378848</v>
      </c>
      <c r="I62" s="42">
        <v>378848</v>
      </c>
      <c r="J62" s="42">
        <v>378848</v>
      </c>
      <c r="K62" s="42">
        <v>378848</v>
      </c>
      <c r="L62" s="42">
        <v>378848</v>
      </c>
      <c r="M62" s="42">
        <v>378848</v>
      </c>
      <c r="N62" s="42">
        <v>378848</v>
      </c>
      <c r="O62" s="42">
        <v>378848</v>
      </c>
      <c r="P62" s="42">
        <v>378848</v>
      </c>
      <c r="Q62" s="42">
        <v>378848</v>
      </c>
      <c r="R62" s="43">
        <v>378849</v>
      </c>
    </row>
    <row r="63" spans="1:18" ht="18.75" x14ac:dyDescent="0.3">
      <c r="A63" s="31" t="s">
        <v>118</v>
      </c>
      <c r="B63" s="80" t="str">
        <f>+[1]FAFM23!C63</f>
        <v>Riva Palacio</v>
      </c>
      <c r="C63" s="80" t="b">
        <f t="shared" si="2"/>
        <v>1</v>
      </c>
      <c r="D63" s="80" t="b">
        <f>+[1]FAFM23!F63=F63</f>
        <v>1</v>
      </c>
      <c r="E63" s="32" t="s">
        <v>50</v>
      </c>
      <c r="F63" s="41">
        <f t="shared" si="3"/>
        <v>6844616</v>
      </c>
      <c r="G63" s="42">
        <v>570385</v>
      </c>
      <c r="H63" s="42">
        <v>570385</v>
      </c>
      <c r="I63" s="42">
        <v>570385</v>
      </c>
      <c r="J63" s="42">
        <v>570385</v>
      </c>
      <c r="K63" s="42">
        <v>570385</v>
      </c>
      <c r="L63" s="42">
        <v>570385</v>
      </c>
      <c r="M63" s="42">
        <v>570385</v>
      </c>
      <c r="N63" s="42">
        <v>570385</v>
      </c>
      <c r="O63" s="42">
        <v>570384</v>
      </c>
      <c r="P63" s="42">
        <v>570384</v>
      </c>
      <c r="Q63" s="42">
        <v>570384</v>
      </c>
      <c r="R63" s="43">
        <v>570384</v>
      </c>
    </row>
    <row r="64" spans="1:18" ht="18.75" x14ac:dyDescent="0.3">
      <c r="A64" s="31" t="s">
        <v>119</v>
      </c>
      <c r="B64" s="80" t="str">
        <f>+[1]FAFM23!C64</f>
        <v>Rosales</v>
      </c>
      <c r="C64" s="80" t="b">
        <f t="shared" si="2"/>
        <v>1</v>
      </c>
      <c r="D64" s="80" t="b">
        <f>+[1]FAFM23!F64=F64</f>
        <v>1</v>
      </c>
      <c r="E64" s="32" t="s">
        <v>51</v>
      </c>
      <c r="F64" s="41">
        <f t="shared" si="3"/>
        <v>14922063</v>
      </c>
      <c r="G64" s="42">
        <v>1243505</v>
      </c>
      <c r="H64" s="42">
        <v>1243505</v>
      </c>
      <c r="I64" s="42">
        <v>1243505</v>
      </c>
      <c r="J64" s="42">
        <v>1243505</v>
      </c>
      <c r="K64" s="42">
        <v>1243505</v>
      </c>
      <c r="L64" s="42">
        <v>1243505</v>
      </c>
      <c r="M64" s="42">
        <v>1243505</v>
      </c>
      <c r="N64" s="42">
        <v>1243505</v>
      </c>
      <c r="O64" s="42">
        <v>1243505</v>
      </c>
      <c r="P64" s="42">
        <v>1243506</v>
      </c>
      <c r="Q64" s="42">
        <v>1243506</v>
      </c>
      <c r="R64" s="43">
        <v>1243506</v>
      </c>
    </row>
    <row r="65" spans="1:18" ht="18.75" x14ac:dyDescent="0.3">
      <c r="A65" s="31" t="s">
        <v>120</v>
      </c>
      <c r="B65" s="80" t="str">
        <f>+[1]FAFM23!C65</f>
        <v>Rosario</v>
      </c>
      <c r="C65" s="80" t="b">
        <f t="shared" si="2"/>
        <v>1</v>
      </c>
      <c r="D65" s="80" t="b">
        <f>+[1]FAFM23!F65=F65</f>
        <v>1</v>
      </c>
      <c r="E65" s="32" t="s">
        <v>52</v>
      </c>
      <c r="F65" s="41">
        <f t="shared" si="3"/>
        <v>1849247</v>
      </c>
      <c r="G65" s="42">
        <v>154104</v>
      </c>
      <c r="H65" s="42">
        <v>154104</v>
      </c>
      <c r="I65" s="42">
        <v>154104</v>
      </c>
      <c r="J65" s="42">
        <v>154104</v>
      </c>
      <c r="K65" s="42">
        <v>154104</v>
      </c>
      <c r="L65" s="42">
        <v>154104</v>
      </c>
      <c r="M65" s="42">
        <v>154104</v>
      </c>
      <c r="N65" s="42">
        <v>154104</v>
      </c>
      <c r="O65" s="42">
        <v>154104</v>
      </c>
      <c r="P65" s="42">
        <v>154104</v>
      </c>
      <c r="Q65" s="42">
        <v>154104</v>
      </c>
      <c r="R65" s="43">
        <v>154103</v>
      </c>
    </row>
    <row r="66" spans="1:18" ht="18.75" x14ac:dyDescent="0.3">
      <c r="A66" s="31" t="s">
        <v>121</v>
      </c>
      <c r="B66" s="80" t="str">
        <f>+[1]FAFM23!C66</f>
        <v>San Francisco de Borja</v>
      </c>
      <c r="C66" s="80" t="b">
        <f t="shared" si="2"/>
        <v>1</v>
      </c>
      <c r="D66" s="80" t="b">
        <f>+[1]FAFM23!F66=F66</f>
        <v>1</v>
      </c>
      <c r="E66" s="32" t="s">
        <v>53</v>
      </c>
      <c r="F66" s="41">
        <f t="shared" si="3"/>
        <v>1954207</v>
      </c>
      <c r="G66" s="42">
        <v>162851</v>
      </c>
      <c r="H66" s="42">
        <v>162851</v>
      </c>
      <c r="I66" s="42">
        <v>162851</v>
      </c>
      <c r="J66" s="42">
        <v>162851</v>
      </c>
      <c r="K66" s="42">
        <v>162851</v>
      </c>
      <c r="L66" s="42">
        <v>162851</v>
      </c>
      <c r="M66" s="42">
        <v>162851</v>
      </c>
      <c r="N66" s="42">
        <v>162850</v>
      </c>
      <c r="O66" s="42">
        <v>162850</v>
      </c>
      <c r="P66" s="42">
        <v>162850</v>
      </c>
      <c r="Q66" s="42">
        <v>162850</v>
      </c>
      <c r="R66" s="43">
        <v>162850</v>
      </c>
    </row>
    <row r="67" spans="1:18" ht="18.75" x14ac:dyDescent="0.3">
      <c r="A67" s="31" t="s">
        <v>122</v>
      </c>
      <c r="B67" s="80" t="str">
        <f>+[1]FAFM23!C67</f>
        <v>San Francisco de Conchos</v>
      </c>
      <c r="C67" s="80" t="b">
        <f t="shared" si="2"/>
        <v>1</v>
      </c>
      <c r="D67" s="80" t="b">
        <f>+[1]FAFM23!F67=F67</f>
        <v>1</v>
      </c>
      <c r="E67" s="32" t="s">
        <v>55</v>
      </c>
      <c r="F67" s="41">
        <f t="shared" si="3"/>
        <v>2398062</v>
      </c>
      <c r="G67" s="42">
        <v>199839</v>
      </c>
      <c r="H67" s="42">
        <v>199839</v>
      </c>
      <c r="I67" s="42">
        <v>199839</v>
      </c>
      <c r="J67" s="42">
        <v>199839</v>
      </c>
      <c r="K67" s="42">
        <v>199839</v>
      </c>
      <c r="L67" s="42">
        <v>199839</v>
      </c>
      <c r="M67" s="42">
        <v>199839</v>
      </c>
      <c r="N67" s="42">
        <v>199838</v>
      </c>
      <c r="O67" s="42">
        <v>199838</v>
      </c>
      <c r="P67" s="42">
        <v>199838</v>
      </c>
      <c r="Q67" s="42">
        <v>199838</v>
      </c>
      <c r="R67" s="43">
        <v>199837</v>
      </c>
    </row>
    <row r="68" spans="1:18" ht="18.75" x14ac:dyDescent="0.3">
      <c r="A68" s="31" t="s">
        <v>123</v>
      </c>
      <c r="B68" s="80" t="str">
        <f>+[1]FAFM23!C68</f>
        <v>San Francisco del Oro</v>
      </c>
      <c r="C68" s="80" t="b">
        <f t="shared" si="2"/>
        <v>1</v>
      </c>
      <c r="D68" s="80" t="b">
        <f>+[1]FAFM23!F68=F68</f>
        <v>1</v>
      </c>
      <c r="E68" s="32" t="s">
        <v>56</v>
      </c>
      <c r="F68" s="41">
        <f t="shared" si="3"/>
        <v>4451002</v>
      </c>
      <c r="G68" s="42">
        <v>370917</v>
      </c>
      <c r="H68" s="42">
        <v>370917</v>
      </c>
      <c r="I68" s="42">
        <v>370917</v>
      </c>
      <c r="J68" s="42">
        <v>370917</v>
      </c>
      <c r="K68" s="42">
        <v>370917</v>
      </c>
      <c r="L68" s="42">
        <v>370917</v>
      </c>
      <c r="M68" s="42">
        <v>370917</v>
      </c>
      <c r="N68" s="42">
        <v>370917</v>
      </c>
      <c r="O68" s="42">
        <v>370917</v>
      </c>
      <c r="P68" s="42">
        <v>370917</v>
      </c>
      <c r="Q68" s="42">
        <v>370917</v>
      </c>
      <c r="R68" s="43">
        <v>370915</v>
      </c>
    </row>
    <row r="69" spans="1:18" ht="18.75" x14ac:dyDescent="0.3">
      <c r="A69" s="31" t="s">
        <v>124</v>
      </c>
      <c r="B69" s="80" t="str">
        <f>+[1]FAFM23!C69</f>
        <v>Santa Bárbara</v>
      </c>
      <c r="C69" s="80" t="b">
        <f t="shared" si="2"/>
        <v>1</v>
      </c>
      <c r="D69" s="80" t="b">
        <f>+[1]FAFM23!F69=F69</f>
        <v>1</v>
      </c>
      <c r="E69" s="32" t="s">
        <v>57</v>
      </c>
      <c r="F69" s="41">
        <f t="shared" si="3"/>
        <v>10302059</v>
      </c>
      <c r="G69" s="42">
        <v>858505</v>
      </c>
      <c r="H69" s="42">
        <v>858505</v>
      </c>
      <c r="I69" s="42">
        <v>858505</v>
      </c>
      <c r="J69" s="42">
        <v>858505</v>
      </c>
      <c r="K69" s="42">
        <v>858505</v>
      </c>
      <c r="L69" s="42">
        <v>858505</v>
      </c>
      <c r="M69" s="42">
        <v>858505</v>
      </c>
      <c r="N69" s="42">
        <v>858505</v>
      </c>
      <c r="O69" s="42">
        <v>858505</v>
      </c>
      <c r="P69" s="42">
        <v>858505</v>
      </c>
      <c r="Q69" s="42">
        <v>858505</v>
      </c>
      <c r="R69" s="43">
        <v>858504</v>
      </c>
    </row>
    <row r="70" spans="1:18" ht="18.75" x14ac:dyDescent="0.3">
      <c r="A70" s="31" t="s">
        <v>125</v>
      </c>
      <c r="B70" s="80" t="str">
        <f>+[1]FAFM23!C70</f>
        <v>Satevó</v>
      </c>
      <c r="C70" s="80" t="b">
        <f t="shared" si="2"/>
        <v>1</v>
      </c>
      <c r="D70" s="80" t="b">
        <f>+[1]FAFM23!F70=F70</f>
        <v>1</v>
      </c>
      <c r="E70" s="32" t="s">
        <v>58</v>
      </c>
      <c r="F70" s="41">
        <f t="shared" si="3"/>
        <v>3036715</v>
      </c>
      <c r="G70" s="42">
        <v>253060</v>
      </c>
      <c r="H70" s="42">
        <v>253060</v>
      </c>
      <c r="I70" s="42">
        <v>253060</v>
      </c>
      <c r="J70" s="42">
        <v>253060</v>
      </c>
      <c r="K70" s="42">
        <v>253060</v>
      </c>
      <c r="L70" s="42">
        <v>253060</v>
      </c>
      <c r="M70" s="42">
        <v>253060</v>
      </c>
      <c r="N70" s="42">
        <v>253059</v>
      </c>
      <c r="O70" s="42">
        <v>253059</v>
      </c>
      <c r="P70" s="42">
        <v>253059</v>
      </c>
      <c r="Q70" s="42">
        <v>253059</v>
      </c>
      <c r="R70" s="43">
        <v>253059</v>
      </c>
    </row>
    <row r="71" spans="1:18" ht="18.75" x14ac:dyDescent="0.3">
      <c r="A71" s="31" t="s">
        <v>126</v>
      </c>
      <c r="B71" s="80" t="str">
        <f>+[1]FAFM23!C71</f>
        <v>Saucillo</v>
      </c>
      <c r="C71" s="80" t="b">
        <f t="shared" si="2"/>
        <v>1</v>
      </c>
      <c r="D71" s="80" t="b">
        <f>+[1]FAFM23!F71=F71</f>
        <v>1</v>
      </c>
      <c r="E71" s="32" t="s">
        <v>59</v>
      </c>
      <c r="F71" s="41">
        <f t="shared" si="3"/>
        <v>26561913</v>
      </c>
      <c r="G71" s="42">
        <v>2213493</v>
      </c>
      <c r="H71" s="42">
        <v>2213493</v>
      </c>
      <c r="I71" s="42">
        <v>2213493</v>
      </c>
      <c r="J71" s="42">
        <v>2213493</v>
      </c>
      <c r="K71" s="42">
        <v>2213493</v>
      </c>
      <c r="L71" s="42">
        <v>2213493</v>
      </c>
      <c r="M71" s="42">
        <v>2213493</v>
      </c>
      <c r="N71" s="42">
        <v>2213493</v>
      </c>
      <c r="O71" s="42">
        <v>2213493</v>
      </c>
      <c r="P71" s="42">
        <v>2213493</v>
      </c>
      <c r="Q71" s="42">
        <v>2213493</v>
      </c>
      <c r="R71" s="43">
        <v>2213490</v>
      </c>
    </row>
    <row r="72" spans="1:18" ht="18.75" x14ac:dyDescent="0.3">
      <c r="A72" s="31" t="s">
        <v>127</v>
      </c>
      <c r="B72" s="80" t="str">
        <f>+[1]FAFM23!C72</f>
        <v>Temósachic</v>
      </c>
      <c r="C72" s="80" t="b">
        <f t="shared" si="2"/>
        <v>1</v>
      </c>
      <c r="D72" s="80" t="b">
        <f>+[1]FAFM23!F72=F72</f>
        <v>1</v>
      </c>
      <c r="E72" s="32" t="s">
        <v>133</v>
      </c>
      <c r="F72" s="41">
        <f t="shared" si="3"/>
        <v>4732080</v>
      </c>
      <c r="G72" s="42">
        <v>394340</v>
      </c>
      <c r="H72" s="42">
        <v>394340</v>
      </c>
      <c r="I72" s="42">
        <v>394340</v>
      </c>
      <c r="J72" s="42">
        <v>394340</v>
      </c>
      <c r="K72" s="42">
        <v>394340</v>
      </c>
      <c r="L72" s="42">
        <v>394340</v>
      </c>
      <c r="M72" s="42">
        <v>394340</v>
      </c>
      <c r="N72" s="42">
        <v>394340</v>
      </c>
      <c r="O72" s="42">
        <v>394340</v>
      </c>
      <c r="P72" s="42">
        <v>394340</v>
      </c>
      <c r="Q72" s="42">
        <v>394340</v>
      </c>
      <c r="R72" s="43">
        <v>394340</v>
      </c>
    </row>
    <row r="73" spans="1:18" ht="18.75" x14ac:dyDescent="0.3">
      <c r="A73" s="31" t="s">
        <v>128</v>
      </c>
      <c r="B73" s="80" t="str">
        <f>+[1]FAFM23!C73</f>
        <v>El Tule</v>
      </c>
      <c r="C73" s="80" t="b">
        <f t="shared" si="2"/>
        <v>1</v>
      </c>
      <c r="D73" s="80" t="b">
        <f>+[1]FAFM23!F73=F73</f>
        <v>1</v>
      </c>
      <c r="E73" s="32" t="s">
        <v>60</v>
      </c>
      <c r="F73" s="41">
        <f t="shared" si="3"/>
        <v>1287980</v>
      </c>
      <c r="G73" s="42">
        <v>107332</v>
      </c>
      <c r="H73" s="42">
        <v>107332</v>
      </c>
      <c r="I73" s="42">
        <v>107332</v>
      </c>
      <c r="J73" s="42">
        <v>107332</v>
      </c>
      <c r="K73" s="42">
        <v>107332</v>
      </c>
      <c r="L73" s="42">
        <v>107332</v>
      </c>
      <c r="M73" s="42">
        <v>107332</v>
      </c>
      <c r="N73" s="42">
        <v>107331</v>
      </c>
      <c r="O73" s="42">
        <v>107331</v>
      </c>
      <c r="P73" s="42">
        <v>107331</v>
      </c>
      <c r="Q73" s="42">
        <v>107331</v>
      </c>
      <c r="R73" s="43">
        <v>107332</v>
      </c>
    </row>
    <row r="74" spans="1:18" ht="18.75" x14ac:dyDescent="0.3">
      <c r="A74" s="31" t="s">
        <v>129</v>
      </c>
      <c r="B74" s="80" t="str">
        <f>+[1]FAFM23!C74</f>
        <v>Urique</v>
      </c>
      <c r="C74" s="80" t="b">
        <f t="shared" si="2"/>
        <v>1</v>
      </c>
      <c r="D74" s="80" t="b">
        <f>+[1]FAFM23!F74=F74</f>
        <v>1</v>
      </c>
      <c r="E74" s="32" t="s">
        <v>61</v>
      </c>
      <c r="F74" s="41">
        <f t="shared" ref="F74" si="4">SUM(G74:R74)</f>
        <v>15159557</v>
      </c>
      <c r="G74" s="42">
        <v>1263296</v>
      </c>
      <c r="H74" s="42">
        <v>1263296</v>
      </c>
      <c r="I74" s="42">
        <v>1263296</v>
      </c>
      <c r="J74" s="42">
        <v>1263296</v>
      </c>
      <c r="K74" s="42">
        <v>1263296</v>
      </c>
      <c r="L74" s="42">
        <v>1263296</v>
      </c>
      <c r="M74" s="42">
        <v>1263296</v>
      </c>
      <c r="N74" s="42">
        <v>1263297</v>
      </c>
      <c r="O74" s="42">
        <v>1263297</v>
      </c>
      <c r="P74" s="42">
        <v>1263297</v>
      </c>
      <c r="Q74" s="42">
        <v>1263297</v>
      </c>
      <c r="R74" s="43">
        <v>1263297</v>
      </c>
    </row>
    <row r="75" spans="1:18" ht="18.75" x14ac:dyDescent="0.3">
      <c r="A75" s="31" t="s">
        <v>130</v>
      </c>
      <c r="B75" s="80" t="str">
        <f>+[1]FAFM23!C75</f>
        <v>Uruachi</v>
      </c>
      <c r="C75" s="80" t="b">
        <f t="shared" ref="C75:C76" si="5">+B75=E75</f>
        <v>1</v>
      </c>
      <c r="D75" s="80" t="b">
        <f>+[1]FAFM23!F75=F75</f>
        <v>1</v>
      </c>
      <c r="E75" s="32" t="s">
        <v>62</v>
      </c>
      <c r="F75" s="41">
        <f t="shared" ref="F75:F76" si="6">SUM(G75:R75)</f>
        <v>5792351</v>
      </c>
      <c r="G75" s="42">
        <v>482696</v>
      </c>
      <c r="H75" s="42">
        <v>482696</v>
      </c>
      <c r="I75" s="42">
        <v>482696</v>
      </c>
      <c r="J75" s="42">
        <v>482696</v>
      </c>
      <c r="K75" s="42">
        <v>482696</v>
      </c>
      <c r="L75" s="42">
        <v>482696</v>
      </c>
      <c r="M75" s="42">
        <v>482696</v>
      </c>
      <c r="N75" s="42">
        <v>482697</v>
      </c>
      <c r="O75" s="42">
        <v>482696</v>
      </c>
      <c r="P75" s="42">
        <v>482696</v>
      </c>
      <c r="Q75" s="42">
        <v>482696</v>
      </c>
      <c r="R75" s="43">
        <v>482694</v>
      </c>
    </row>
    <row r="76" spans="1:18" ht="18.75" x14ac:dyDescent="0.3">
      <c r="A76" s="31" t="s">
        <v>131</v>
      </c>
      <c r="B76" s="80" t="str">
        <f>+[1]FAFM23!C76</f>
        <v>Valle de Zaragoza</v>
      </c>
      <c r="C76" s="80" t="b">
        <f t="shared" si="5"/>
        <v>1</v>
      </c>
      <c r="D76" s="80" t="b">
        <f>+[1]FAFM23!F76=F76</f>
        <v>1</v>
      </c>
      <c r="E76" s="32" t="s">
        <v>63</v>
      </c>
      <c r="F76" s="41">
        <f t="shared" si="6"/>
        <v>4247309</v>
      </c>
      <c r="G76" s="42">
        <v>353942</v>
      </c>
      <c r="H76" s="42">
        <v>353942</v>
      </c>
      <c r="I76" s="42">
        <v>353942</v>
      </c>
      <c r="J76" s="42">
        <v>353942</v>
      </c>
      <c r="K76" s="42">
        <v>353942</v>
      </c>
      <c r="L76" s="42">
        <v>353942</v>
      </c>
      <c r="M76" s="42">
        <v>353942</v>
      </c>
      <c r="N76" s="42">
        <v>353943</v>
      </c>
      <c r="O76" s="42">
        <v>353943</v>
      </c>
      <c r="P76" s="42">
        <v>353943</v>
      </c>
      <c r="Q76" s="42">
        <v>353943</v>
      </c>
      <c r="R76" s="43">
        <v>353943</v>
      </c>
    </row>
    <row r="77" spans="1:18" ht="16.5" thickBot="1" x14ac:dyDescent="0.3">
      <c r="A77" s="31"/>
      <c r="B77" s="80"/>
      <c r="C77" s="80"/>
      <c r="D77" s="80"/>
      <c r="E77" s="33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5"/>
    </row>
    <row r="78" spans="1:18" ht="16.5" thickTop="1" x14ac:dyDescent="0.25">
      <c r="A78" s="4"/>
      <c r="B78" s="4"/>
      <c r="C78" s="4"/>
      <c r="D78" s="4"/>
      <c r="E78" s="36"/>
      <c r="F78" s="37"/>
      <c r="G78" s="38"/>
      <c r="H78" s="38"/>
      <c r="I78" s="37"/>
      <c r="J78" s="37"/>
      <c r="K78" s="37"/>
      <c r="L78" s="37"/>
      <c r="M78" s="37"/>
      <c r="N78" s="37"/>
      <c r="O78" s="37"/>
      <c r="P78" s="37"/>
      <c r="Q78" s="37"/>
      <c r="R78" s="39"/>
    </row>
    <row r="79" spans="1:18" x14ac:dyDescent="0.25">
      <c r="A79" s="4"/>
      <c r="B79" s="4"/>
      <c r="C79" s="4"/>
      <c r="D79" s="4"/>
      <c r="E79" s="36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</row>
    <row r="80" spans="1:18" x14ac:dyDescent="0.25">
      <c r="A80" s="4"/>
      <c r="B80" s="4"/>
      <c r="C80" s="4"/>
      <c r="D80" s="4"/>
      <c r="E80" s="36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</row>
  </sheetData>
  <mergeCells count="3">
    <mergeCell ref="E1:R1"/>
    <mergeCell ref="E2:R2"/>
    <mergeCell ref="G4: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BADA7-B944-499F-901C-CCC8FBA2E4AE}">
  <dimension ref="B1:Q79"/>
  <sheetViews>
    <sheetView showGridLines="0" tabSelected="1" workbookViewId="0">
      <selection activeCell="A11" sqref="A11"/>
    </sheetView>
  </sheetViews>
  <sheetFormatPr baseColWidth="10" defaultRowHeight="15" x14ac:dyDescent="0.25"/>
  <cols>
    <col min="1" max="1" width="0.85546875" customWidth="1"/>
    <col min="2" max="2" width="20" hidden="1" customWidth="1"/>
    <col min="3" max="3" width="20" style="77" hidden="1" customWidth="1"/>
    <col min="4" max="5" width="20" hidden="1" customWidth="1"/>
    <col min="6" max="6" width="33.28515625" bestFit="1" customWidth="1"/>
    <col min="7" max="7" width="25.28515625" customWidth="1"/>
    <col min="8" max="17" width="21" bestFit="1" customWidth="1"/>
  </cols>
  <sheetData>
    <row r="1" spans="2:17" ht="23.25" x14ac:dyDescent="0.25">
      <c r="F1" s="85" t="s">
        <v>146</v>
      </c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2:17" ht="21" x14ac:dyDescent="0.35">
      <c r="F2" s="86" t="s">
        <v>2</v>
      </c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2:17" x14ac:dyDescent="0.25"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2:17" ht="15.75" thickBot="1" x14ac:dyDescent="0.3">
      <c r="F4" s="7"/>
      <c r="G4" s="46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2:17" ht="16.5" thickTop="1" x14ac:dyDescent="0.25">
      <c r="F5" s="48"/>
      <c r="G5" s="49"/>
      <c r="H5" s="50"/>
      <c r="I5" s="50"/>
      <c r="J5" s="50"/>
      <c r="K5" s="50"/>
      <c r="L5" s="50"/>
      <c r="M5" s="50"/>
      <c r="N5" s="50"/>
      <c r="O5" s="50"/>
      <c r="P5" s="50"/>
      <c r="Q5" s="51"/>
    </row>
    <row r="6" spans="2:17" ht="21" x14ac:dyDescent="0.35">
      <c r="F6" s="52" t="s">
        <v>136</v>
      </c>
      <c r="G6" s="53" t="s">
        <v>137</v>
      </c>
      <c r="H6" s="54" t="s">
        <v>147</v>
      </c>
      <c r="I6" s="55" t="s">
        <v>148</v>
      </c>
      <c r="J6" s="55" t="s">
        <v>138</v>
      </c>
      <c r="K6" s="55" t="s">
        <v>139</v>
      </c>
      <c r="L6" s="55" t="s">
        <v>149</v>
      </c>
      <c r="M6" s="55" t="s">
        <v>140</v>
      </c>
      <c r="N6" s="55" t="s">
        <v>141</v>
      </c>
      <c r="O6" s="55" t="s">
        <v>142</v>
      </c>
      <c r="P6" s="55" t="s">
        <v>150</v>
      </c>
      <c r="Q6" s="56" t="s">
        <v>151</v>
      </c>
    </row>
    <row r="7" spans="2:17" ht="16.5" thickBot="1" x14ac:dyDescent="0.3">
      <c r="F7" s="57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</row>
    <row r="8" spans="2:17" ht="16.5" thickTop="1" thickBot="1" x14ac:dyDescent="0.3">
      <c r="F8" s="60"/>
      <c r="G8" s="61"/>
      <c r="H8" s="62"/>
      <c r="I8" s="61"/>
      <c r="J8" s="61"/>
      <c r="K8" s="61"/>
      <c r="L8" s="61"/>
      <c r="M8" s="61"/>
      <c r="N8" s="61"/>
      <c r="O8" s="61"/>
      <c r="P8" s="61"/>
      <c r="Q8" s="61"/>
    </row>
    <row r="9" spans="2:17" ht="21.75" thickTop="1" x14ac:dyDescent="0.25">
      <c r="F9" s="63" t="s">
        <v>145</v>
      </c>
      <c r="G9" s="64">
        <f>SUM(G11:G77)</f>
        <v>1706502588</v>
      </c>
      <c r="H9" s="64">
        <f t="shared" ref="H9:Q9" si="0">SUM(H11:H77)</f>
        <v>170650259.00000009</v>
      </c>
      <c r="I9" s="64">
        <f t="shared" si="0"/>
        <v>170650259.00000009</v>
      </c>
      <c r="J9" s="64">
        <f t="shared" si="0"/>
        <v>170650259.00000009</v>
      </c>
      <c r="K9" s="64">
        <f t="shared" si="0"/>
        <v>170650259.00000009</v>
      </c>
      <c r="L9" s="64">
        <f t="shared" si="0"/>
        <v>170650259.00000009</v>
      </c>
      <c r="M9" s="64">
        <f t="shared" si="0"/>
        <v>170650259.00000009</v>
      </c>
      <c r="N9" s="64">
        <f t="shared" si="0"/>
        <v>170650259.00000009</v>
      </c>
      <c r="O9" s="64">
        <f t="shared" si="0"/>
        <v>170650259.00000009</v>
      </c>
      <c r="P9" s="64">
        <f t="shared" si="0"/>
        <v>170650259.00000009</v>
      </c>
      <c r="Q9" s="65">
        <f t="shared" si="0"/>
        <v>170650257.00000009</v>
      </c>
    </row>
    <row r="10" spans="2:17" ht="21" x14ac:dyDescent="0.35">
      <c r="F10" s="66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8"/>
    </row>
    <row r="11" spans="2:17" ht="21" x14ac:dyDescent="0.35">
      <c r="B11" s="76" t="str">
        <f>+'[2]FAISMUN 2023'!D539</f>
        <v>Ahumada</v>
      </c>
      <c r="C11" s="77">
        <f>+IFERROR(VLOOKUP(B11,'[2]FAISMUN 2023'!$D$539:$F$605,3,FALSE),"NADA")</f>
        <v>4882717</v>
      </c>
      <c r="D11" s="78">
        <f>+C11-G11</f>
        <v>0</v>
      </c>
      <c r="E11" s="78" t="b">
        <f>+B11=F11</f>
        <v>1</v>
      </c>
      <c r="F11" s="69" t="s">
        <v>0</v>
      </c>
      <c r="G11" s="70">
        <f>SUM(H11:Q11)</f>
        <v>4882717.0000000009</v>
      </c>
      <c r="H11" s="71">
        <v>488271.7</v>
      </c>
      <c r="I11" s="71">
        <v>488271.7</v>
      </c>
      <c r="J11" s="71">
        <v>488271.7</v>
      </c>
      <c r="K11" s="71">
        <v>488271.7</v>
      </c>
      <c r="L11" s="71">
        <v>488271.7</v>
      </c>
      <c r="M11" s="71">
        <v>488271.7</v>
      </c>
      <c r="N11" s="71">
        <v>488271.7</v>
      </c>
      <c r="O11" s="71">
        <v>488271.7</v>
      </c>
      <c r="P11" s="71">
        <v>488271.7</v>
      </c>
      <c r="Q11" s="72">
        <v>488271.7</v>
      </c>
    </row>
    <row r="12" spans="2:17" ht="21" x14ac:dyDescent="0.35">
      <c r="B12" s="76" t="str">
        <f>+'[2]FAISMUN 2023'!D540</f>
        <v>Aldama</v>
      </c>
      <c r="C12" s="77">
        <f>+IFERROR(VLOOKUP(B12,'[2]FAISMUN 2023'!$D$539:$F$605,3,FALSE),"NADA")</f>
        <v>5692838</v>
      </c>
      <c r="D12" s="78">
        <f t="shared" ref="D12:D75" si="1">+C12-G12</f>
        <v>0</v>
      </c>
      <c r="E12" s="78" t="b">
        <f t="shared" ref="E12:E75" si="2">+B12=F12</f>
        <v>1</v>
      </c>
      <c r="F12" s="69" t="s">
        <v>1</v>
      </c>
      <c r="G12" s="70">
        <f t="shared" ref="G12:G75" si="3">SUM(H12:Q12)</f>
        <v>5692837.9999999991</v>
      </c>
      <c r="H12" s="71">
        <v>569283.80000000005</v>
      </c>
      <c r="I12" s="71">
        <v>569283.80000000005</v>
      </c>
      <c r="J12" s="71">
        <v>569283.80000000005</v>
      </c>
      <c r="K12" s="71">
        <v>569283.80000000005</v>
      </c>
      <c r="L12" s="71">
        <v>569283.80000000005</v>
      </c>
      <c r="M12" s="71">
        <v>569283.80000000005</v>
      </c>
      <c r="N12" s="71">
        <v>569283.80000000005</v>
      </c>
      <c r="O12" s="71">
        <v>569283.80000000005</v>
      </c>
      <c r="P12" s="71">
        <v>569283.80000000005</v>
      </c>
      <c r="Q12" s="72">
        <v>569283.80000000005</v>
      </c>
    </row>
    <row r="13" spans="2:17" ht="21" x14ac:dyDescent="0.35">
      <c r="B13" s="76" t="str">
        <f>+'[2]FAISMUN 2023'!D541</f>
        <v>Allende</v>
      </c>
      <c r="C13" s="77">
        <f>+IFERROR(VLOOKUP(B13,'[2]FAISMUN 2023'!$D$539:$F$605,3,FALSE),"NADA")</f>
        <v>6104660</v>
      </c>
      <c r="D13" s="78">
        <f t="shared" si="1"/>
        <v>0</v>
      </c>
      <c r="E13" s="78" t="b">
        <f t="shared" si="2"/>
        <v>1</v>
      </c>
      <c r="F13" s="69" t="s">
        <v>3</v>
      </c>
      <c r="G13" s="70">
        <f t="shared" si="3"/>
        <v>6104660</v>
      </c>
      <c r="H13" s="71">
        <v>610466</v>
      </c>
      <c r="I13" s="71">
        <v>610466</v>
      </c>
      <c r="J13" s="71">
        <v>610466</v>
      </c>
      <c r="K13" s="71">
        <v>610466</v>
      </c>
      <c r="L13" s="71">
        <v>610466</v>
      </c>
      <c r="M13" s="71">
        <v>610466</v>
      </c>
      <c r="N13" s="71">
        <v>610466</v>
      </c>
      <c r="O13" s="71">
        <v>610466</v>
      </c>
      <c r="P13" s="71">
        <v>610466</v>
      </c>
      <c r="Q13" s="72">
        <v>610466</v>
      </c>
    </row>
    <row r="14" spans="2:17" ht="21" x14ac:dyDescent="0.35">
      <c r="B14" s="76" t="str">
        <f>+'[2]FAISMUN 2023'!D542</f>
        <v>Aquiles Serdán</v>
      </c>
      <c r="C14" s="77">
        <f>+IFERROR(VLOOKUP(B14,'[2]FAISMUN 2023'!$D$539:$F$605,3,FALSE),"NADA")</f>
        <v>2940789</v>
      </c>
      <c r="D14" s="78">
        <f t="shared" si="1"/>
        <v>0</v>
      </c>
      <c r="E14" s="78" t="b">
        <f t="shared" si="2"/>
        <v>1</v>
      </c>
      <c r="F14" s="69" t="s">
        <v>4</v>
      </c>
      <c r="G14" s="70">
        <f t="shared" si="3"/>
        <v>2940788.9999999995</v>
      </c>
      <c r="H14" s="71">
        <v>294078.90000000002</v>
      </c>
      <c r="I14" s="71">
        <v>294078.90000000002</v>
      </c>
      <c r="J14" s="71">
        <v>294078.90000000002</v>
      </c>
      <c r="K14" s="71">
        <v>294078.90000000002</v>
      </c>
      <c r="L14" s="71">
        <v>294078.90000000002</v>
      </c>
      <c r="M14" s="71">
        <v>294078.90000000002</v>
      </c>
      <c r="N14" s="71">
        <v>294078.90000000002</v>
      </c>
      <c r="O14" s="71">
        <v>294078.90000000002</v>
      </c>
      <c r="P14" s="71">
        <v>294078.90000000002</v>
      </c>
      <c r="Q14" s="72">
        <v>294078.90000000002</v>
      </c>
    </row>
    <row r="15" spans="2:17" ht="21" x14ac:dyDescent="0.35">
      <c r="B15" s="76" t="str">
        <f>+'[2]FAISMUN 2023'!D543</f>
        <v>Ascensión</v>
      </c>
      <c r="C15" s="77">
        <f>+IFERROR(VLOOKUP(B15,'[2]FAISMUN 2023'!$D$539:$F$605,3,FALSE),"NADA")</f>
        <v>16443329</v>
      </c>
      <c r="D15" s="78">
        <f t="shared" si="1"/>
        <v>0</v>
      </c>
      <c r="E15" s="78" t="b">
        <f t="shared" si="2"/>
        <v>1</v>
      </c>
      <c r="F15" s="69" t="s">
        <v>5</v>
      </c>
      <c r="G15" s="70">
        <f t="shared" si="3"/>
        <v>16443329.000000002</v>
      </c>
      <c r="H15" s="71">
        <v>1644332.9</v>
      </c>
      <c r="I15" s="71">
        <v>1644332.9</v>
      </c>
      <c r="J15" s="71">
        <v>1644332.9</v>
      </c>
      <c r="K15" s="71">
        <v>1644332.9</v>
      </c>
      <c r="L15" s="71">
        <v>1644332.9</v>
      </c>
      <c r="M15" s="71">
        <v>1644332.9</v>
      </c>
      <c r="N15" s="71">
        <v>1644332.9</v>
      </c>
      <c r="O15" s="71">
        <v>1644332.9</v>
      </c>
      <c r="P15" s="71">
        <v>1644332.9</v>
      </c>
      <c r="Q15" s="72">
        <v>1644332.9</v>
      </c>
    </row>
    <row r="16" spans="2:17" ht="21" x14ac:dyDescent="0.35">
      <c r="B16" s="76" t="str">
        <f>+'[2]FAISMUN 2023'!D544</f>
        <v>Bachíniva</v>
      </c>
      <c r="C16" s="77">
        <f>+IFERROR(VLOOKUP(B16,'[2]FAISMUN 2023'!$D$539:$F$605,3,FALSE),"NADA")</f>
        <v>6616047</v>
      </c>
      <c r="D16" s="78">
        <f t="shared" si="1"/>
        <v>0</v>
      </c>
      <c r="E16" s="78" t="b">
        <f t="shared" si="2"/>
        <v>1</v>
      </c>
      <c r="F16" s="69" t="s">
        <v>64</v>
      </c>
      <c r="G16" s="70">
        <f t="shared" si="3"/>
        <v>6616047.0000000009</v>
      </c>
      <c r="H16" s="71">
        <v>661604.69999999995</v>
      </c>
      <c r="I16" s="71">
        <v>661604.69999999995</v>
      </c>
      <c r="J16" s="71">
        <v>661604.69999999995</v>
      </c>
      <c r="K16" s="71">
        <v>661604.69999999995</v>
      </c>
      <c r="L16" s="71">
        <v>661604.69999999995</v>
      </c>
      <c r="M16" s="71">
        <v>661604.69999999995</v>
      </c>
      <c r="N16" s="71">
        <v>661604.69999999995</v>
      </c>
      <c r="O16" s="71">
        <v>661604.69999999995</v>
      </c>
      <c r="P16" s="71">
        <v>661604.69999999995</v>
      </c>
      <c r="Q16" s="72">
        <v>661604.69999999995</v>
      </c>
    </row>
    <row r="17" spans="2:17" ht="21" x14ac:dyDescent="0.35">
      <c r="B17" s="76" t="str">
        <f>+'[2]FAISMUN 2023'!D545</f>
        <v>Balleza</v>
      </c>
      <c r="C17" s="77">
        <f>+IFERROR(VLOOKUP(B17,'[2]FAISMUN 2023'!$D$539:$F$605,3,FALSE),"NADA")</f>
        <v>66222734</v>
      </c>
      <c r="D17" s="78">
        <f t="shared" si="1"/>
        <v>0</v>
      </c>
      <c r="E17" s="78" t="b">
        <f t="shared" si="2"/>
        <v>1</v>
      </c>
      <c r="F17" s="69" t="s">
        <v>6</v>
      </c>
      <c r="G17" s="70">
        <f t="shared" si="3"/>
        <v>66222733.999999993</v>
      </c>
      <c r="H17" s="71">
        <v>6622273.4000000004</v>
      </c>
      <c r="I17" s="71">
        <v>6622273.4000000004</v>
      </c>
      <c r="J17" s="71">
        <v>6622273.4000000004</v>
      </c>
      <c r="K17" s="71">
        <v>6622273.4000000004</v>
      </c>
      <c r="L17" s="71">
        <v>6622273.4000000004</v>
      </c>
      <c r="M17" s="71">
        <v>6622273.4000000004</v>
      </c>
      <c r="N17" s="71">
        <v>6622273.4000000004</v>
      </c>
      <c r="O17" s="71">
        <v>6622273.4000000004</v>
      </c>
      <c r="P17" s="71">
        <v>6622273.4000000004</v>
      </c>
      <c r="Q17" s="72">
        <v>6622273.4000000004</v>
      </c>
    </row>
    <row r="18" spans="2:17" ht="21" x14ac:dyDescent="0.35">
      <c r="B18" s="76" t="str">
        <f>+'[2]FAISMUN 2023'!D546</f>
        <v>Batopilas</v>
      </c>
      <c r="C18" s="77">
        <f>+IFERROR(VLOOKUP(B18,'[2]FAISMUN 2023'!$D$539:$F$605,3,FALSE),"NADA")</f>
        <v>82515251</v>
      </c>
      <c r="D18" s="78">
        <f t="shared" si="1"/>
        <v>0</v>
      </c>
      <c r="E18" s="78" t="b">
        <f t="shared" si="2"/>
        <v>1</v>
      </c>
      <c r="F18" s="69" t="s">
        <v>7</v>
      </c>
      <c r="G18" s="70">
        <f t="shared" si="3"/>
        <v>82515251</v>
      </c>
      <c r="H18" s="71">
        <v>8251525.0999999996</v>
      </c>
      <c r="I18" s="71">
        <v>8251525.0999999996</v>
      </c>
      <c r="J18" s="71">
        <v>8251525.0999999996</v>
      </c>
      <c r="K18" s="71">
        <v>8251525.0999999996</v>
      </c>
      <c r="L18" s="71">
        <v>8251525.0999999996</v>
      </c>
      <c r="M18" s="71">
        <v>8251525.0999999996</v>
      </c>
      <c r="N18" s="71">
        <v>8251525.0999999996</v>
      </c>
      <c r="O18" s="71">
        <v>8251525.0999999996</v>
      </c>
      <c r="P18" s="71">
        <v>8251525.0999999996</v>
      </c>
      <c r="Q18" s="72">
        <v>8251525.0999999996</v>
      </c>
    </row>
    <row r="19" spans="2:17" ht="21" x14ac:dyDescent="0.35">
      <c r="B19" s="76" t="str">
        <f>+'[2]FAISMUN 2023'!D547</f>
        <v>Bocoyna</v>
      </c>
      <c r="C19" s="77">
        <f>+IFERROR(VLOOKUP(B19,'[2]FAISMUN 2023'!$D$539:$F$605,3,FALSE),"NADA")</f>
        <v>51609073</v>
      </c>
      <c r="D19" s="78">
        <f t="shared" si="1"/>
        <v>0</v>
      </c>
      <c r="E19" s="78" t="b">
        <f t="shared" si="2"/>
        <v>1</v>
      </c>
      <c r="F19" s="69" t="s">
        <v>8</v>
      </c>
      <c r="G19" s="70">
        <f t="shared" si="3"/>
        <v>51609072.999999993</v>
      </c>
      <c r="H19" s="71">
        <v>5160907.3</v>
      </c>
      <c r="I19" s="71">
        <v>5160907.3</v>
      </c>
      <c r="J19" s="71">
        <v>5160907.3</v>
      </c>
      <c r="K19" s="71">
        <v>5160907.3</v>
      </c>
      <c r="L19" s="71">
        <v>5160907.3</v>
      </c>
      <c r="M19" s="71">
        <v>5160907.3</v>
      </c>
      <c r="N19" s="71">
        <v>5160907.3</v>
      </c>
      <c r="O19" s="71">
        <v>5160907.3</v>
      </c>
      <c r="P19" s="71">
        <v>5160907.3</v>
      </c>
      <c r="Q19" s="72">
        <v>5160907.3</v>
      </c>
    </row>
    <row r="20" spans="2:17" ht="21" x14ac:dyDescent="0.35">
      <c r="B20" s="76" t="str">
        <f>+'[2]FAISMUN 2023'!D548</f>
        <v>Buenaventura</v>
      </c>
      <c r="C20" s="77">
        <f>+IFERROR(VLOOKUP(B20,'[2]FAISMUN 2023'!$D$539:$F$605,3,FALSE),"NADA")</f>
        <v>18001558</v>
      </c>
      <c r="D20" s="78">
        <f t="shared" si="1"/>
        <v>0</v>
      </c>
      <c r="E20" s="78" t="b">
        <f t="shared" si="2"/>
        <v>1</v>
      </c>
      <c r="F20" s="69" t="s">
        <v>9</v>
      </c>
      <c r="G20" s="70">
        <f t="shared" si="3"/>
        <v>18001558.000000004</v>
      </c>
      <c r="H20" s="71">
        <v>1800155.8</v>
      </c>
      <c r="I20" s="71">
        <v>1800155.8</v>
      </c>
      <c r="J20" s="71">
        <v>1800155.8</v>
      </c>
      <c r="K20" s="71">
        <v>1800155.8</v>
      </c>
      <c r="L20" s="71">
        <v>1800155.8</v>
      </c>
      <c r="M20" s="71">
        <v>1800155.8</v>
      </c>
      <c r="N20" s="71">
        <v>1800155.8</v>
      </c>
      <c r="O20" s="71">
        <v>1800155.8</v>
      </c>
      <c r="P20" s="71">
        <v>1800155.8</v>
      </c>
      <c r="Q20" s="72">
        <v>1800155.8</v>
      </c>
    </row>
    <row r="21" spans="2:17" ht="21" x14ac:dyDescent="0.35">
      <c r="B21" s="76" t="str">
        <f>+'[2]FAISMUN 2023'!D549</f>
        <v>Camargo</v>
      </c>
      <c r="C21" s="77">
        <f>+IFERROR(VLOOKUP(B21,'[2]FAISMUN 2023'!$D$539:$F$605,3,FALSE),"NADA")</f>
        <v>12553787</v>
      </c>
      <c r="D21" s="78">
        <f t="shared" si="1"/>
        <v>0</v>
      </c>
      <c r="E21" s="78" t="b">
        <f t="shared" si="2"/>
        <v>1</v>
      </c>
      <c r="F21" s="69" t="s">
        <v>10</v>
      </c>
      <c r="G21" s="70">
        <f t="shared" si="3"/>
        <v>12553786.999999998</v>
      </c>
      <c r="H21" s="71">
        <v>1255378.7</v>
      </c>
      <c r="I21" s="71">
        <v>1255378.7</v>
      </c>
      <c r="J21" s="71">
        <v>1255378.7</v>
      </c>
      <c r="K21" s="71">
        <v>1255378.7</v>
      </c>
      <c r="L21" s="71">
        <v>1255378.7</v>
      </c>
      <c r="M21" s="71">
        <v>1255378.7</v>
      </c>
      <c r="N21" s="71">
        <v>1255378.7</v>
      </c>
      <c r="O21" s="71">
        <v>1255378.7</v>
      </c>
      <c r="P21" s="71">
        <v>1255378.7</v>
      </c>
      <c r="Q21" s="72">
        <v>1255378.7</v>
      </c>
    </row>
    <row r="22" spans="2:17" ht="21" x14ac:dyDescent="0.35">
      <c r="B22" s="76" t="str">
        <f>+'[2]FAISMUN 2023'!D550</f>
        <v>Carichí</v>
      </c>
      <c r="C22" s="77">
        <f>+IFERROR(VLOOKUP(B22,'[2]FAISMUN 2023'!$D$539:$F$605,3,FALSE),"NADA")</f>
        <v>35323647</v>
      </c>
      <c r="D22" s="78">
        <f t="shared" si="1"/>
        <v>0</v>
      </c>
      <c r="E22" s="78" t="b">
        <f t="shared" si="2"/>
        <v>1</v>
      </c>
      <c r="F22" s="69" t="s">
        <v>11</v>
      </c>
      <c r="G22" s="70">
        <f t="shared" si="3"/>
        <v>35323647</v>
      </c>
      <c r="H22" s="71">
        <v>3532364.7</v>
      </c>
      <c r="I22" s="71">
        <v>3532364.7</v>
      </c>
      <c r="J22" s="71">
        <v>3532364.7</v>
      </c>
      <c r="K22" s="71">
        <v>3532364.7</v>
      </c>
      <c r="L22" s="71">
        <v>3532364.7</v>
      </c>
      <c r="M22" s="71">
        <v>3532364.7</v>
      </c>
      <c r="N22" s="71">
        <v>3532364.7</v>
      </c>
      <c r="O22" s="71">
        <v>3532364.7</v>
      </c>
      <c r="P22" s="71">
        <v>3532364.7</v>
      </c>
      <c r="Q22" s="72">
        <v>3532364.7</v>
      </c>
    </row>
    <row r="23" spans="2:17" ht="21" x14ac:dyDescent="0.35">
      <c r="B23" s="76" t="str">
        <f>+'[2]FAISMUN 2023'!D551</f>
        <v>Casas Grandes</v>
      </c>
      <c r="C23" s="77">
        <f>+IFERROR(VLOOKUP(B23,'[2]FAISMUN 2023'!$D$539:$F$605,3,FALSE),"NADA")</f>
        <v>6341701</v>
      </c>
      <c r="D23" s="78">
        <f t="shared" si="1"/>
        <v>0</v>
      </c>
      <c r="E23" s="78" t="b">
        <f t="shared" si="2"/>
        <v>1</v>
      </c>
      <c r="F23" s="69" t="s">
        <v>12</v>
      </c>
      <c r="G23" s="70">
        <f t="shared" si="3"/>
        <v>6341700.9999999991</v>
      </c>
      <c r="H23" s="71">
        <v>634170.1</v>
      </c>
      <c r="I23" s="71">
        <v>634170.1</v>
      </c>
      <c r="J23" s="71">
        <v>634170.1</v>
      </c>
      <c r="K23" s="71">
        <v>634170.1</v>
      </c>
      <c r="L23" s="71">
        <v>634170.1</v>
      </c>
      <c r="M23" s="71">
        <v>634170.1</v>
      </c>
      <c r="N23" s="71">
        <v>634170.1</v>
      </c>
      <c r="O23" s="71">
        <v>634170.1</v>
      </c>
      <c r="P23" s="71">
        <v>634170.1</v>
      </c>
      <c r="Q23" s="72">
        <v>634170.1</v>
      </c>
    </row>
    <row r="24" spans="2:17" ht="21" x14ac:dyDescent="0.35">
      <c r="B24" s="76" t="str">
        <f>+'[2]FAISMUN 2023'!D552</f>
        <v>Coronado</v>
      </c>
      <c r="C24" s="77">
        <f>+IFERROR(VLOOKUP(B24,'[2]FAISMUN 2023'!$D$539:$F$605,3,FALSE),"NADA")</f>
        <v>4481908</v>
      </c>
      <c r="D24" s="78">
        <f t="shared" si="1"/>
        <v>0</v>
      </c>
      <c r="E24" s="78" t="b">
        <f t="shared" si="2"/>
        <v>1</v>
      </c>
      <c r="F24" s="69" t="s">
        <v>13</v>
      </c>
      <c r="G24" s="70">
        <f t="shared" si="3"/>
        <v>4481907.9999999991</v>
      </c>
      <c r="H24" s="71">
        <v>448190.8</v>
      </c>
      <c r="I24" s="71">
        <v>448190.8</v>
      </c>
      <c r="J24" s="71">
        <v>448190.8</v>
      </c>
      <c r="K24" s="71">
        <v>448190.8</v>
      </c>
      <c r="L24" s="71">
        <v>448190.8</v>
      </c>
      <c r="M24" s="71">
        <v>448190.8</v>
      </c>
      <c r="N24" s="71">
        <v>448190.8</v>
      </c>
      <c r="O24" s="71">
        <v>448190.8</v>
      </c>
      <c r="P24" s="71">
        <v>448190.8</v>
      </c>
      <c r="Q24" s="72">
        <v>448190.8</v>
      </c>
    </row>
    <row r="25" spans="2:17" ht="21" x14ac:dyDescent="0.35">
      <c r="B25" s="76" t="str">
        <f>+'[2]FAISMUN 2023'!D553</f>
        <v>Coyame del Sotol</v>
      </c>
      <c r="C25" s="77">
        <f>+IFERROR(VLOOKUP(B25,'[2]FAISMUN 2023'!$D$539:$F$605,3,FALSE),"NADA")</f>
        <v>3682992</v>
      </c>
      <c r="D25" s="78">
        <f t="shared" si="1"/>
        <v>0</v>
      </c>
      <c r="E25" s="78" t="b">
        <f t="shared" si="2"/>
        <v>1</v>
      </c>
      <c r="F25" s="69" t="s">
        <v>14</v>
      </c>
      <c r="G25" s="70">
        <f t="shared" si="3"/>
        <v>3682992.0000000009</v>
      </c>
      <c r="H25" s="71">
        <v>368299.2</v>
      </c>
      <c r="I25" s="71">
        <v>368299.2</v>
      </c>
      <c r="J25" s="71">
        <v>368299.2</v>
      </c>
      <c r="K25" s="71">
        <v>368299.2</v>
      </c>
      <c r="L25" s="71">
        <v>368299.2</v>
      </c>
      <c r="M25" s="71">
        <v>368299.2</v>
      </c>
      <c r="N25" s="71">
        <v>368299.2</v>
      </c>
      <c r="O25" s="71">
        <v>368299.2</v>
      </c>
      <c r="P25" s="71">
        <v>368299.2</v>
      </c>
      <c r="Q25" s="72">
        <v>368299.2</v>
      </c>
    </row>
    <row r="26" spans="2:17" ht="21" x14ac:dyDescent="0.35">
      <c r="B26" s="76" t="str">
        <f>+'[2]FAISMUN 2023'!D554</f>
        <v>La Cruz</v>
      </c>
      <c r="C26" s="77">
        <f>+IFERROR(VLOOKUP(B26,'[2]FAISMUN 2023'!$D$539:$F$605,3,FALSE),"NADA")</f>
        <v>3948853</v>
      </c>
      <c r="D26" s="78">
        <f t="shared" si="1"/>
        <v>0</v>
      </c>
      <c r="E26" s="78" t="b">
        <f t="shared" si="2"/>
        <v>1</v>
      </c>
      <c r="F26" s="69" t="s">
        <v>15</v>
      </c>
      <c r="G26" s="70">
        <f t="shared" si="3"/>
        <v>3948852.9999999991</v>
      </c>
      <c r="H26" s="71">
        <v>394885.3</v>
      </c>
      <c r="I26" s="71">
        <v>394885.3</v>
      </c>
      <c r="J26" s="71">
        <v>394885.3</v>
      </c>
      <c r="K26" s="71">
        <v>394885.3</v>
      </c>
      <c r="L26" s="71">
        <v>394885.3</v>
      </c>
      <c r="M26" s="71">
        <v>394885.3</v>
      </c>
      <c r="N26" s="71">
        <v>394885.3</v>
      </c>
      <c r="O26" s="71">
        <v>394885.3</v>
      </c>
      <c r="P26" s="71">
        <v>394885.3</v>
      </c>
      <c r="Q26" s="72">
        <v>394885.3</v>
      </c>
    </row>
    <row r="27" spans="2:17" ht="21" x14ac:dyDescent="0.35">
      <c r="B27" s="76" t="str">
        <f>+'[2]FAISMUN 2023'!D555</f>
        <v>Cuauhtémoc</v>
      </c>
      <c r="C27" s="77">
        <f>+IFERROR(VLOOKUP(B27,'[2]FAISMUN 2023'!$D$539:$F$605,3,FALSE),"NADA")</f>
        <v>33649433</v>
      </c>
      <c r="D27" s="78">
        <f t="shared" si="1"/>
        <v>0</v>
      </c>
      <c r="E27" s="78" t="b">
        <f t="shared" si="2"/>
        <v>1</v>
      </c>
      <c r="F27" s="69" t="s">
        <v>16</v>
      </c>
      <c r="G27" s="70">
        <f t="shared" si="3"/>
        <v>33649433</v>
      </c>
      <c r="H27" s="71">
        <v>3364943.3</v>
      </c>
      <c r="I27" s="71">
        <v>3364943.3</v>
      </c>
      <c r="J27" s="71">
        <v>3364943.3</v>
      </c>
      <c r="K27" s="71">
        <v>3364943.3</v>
      </c>
      <c r="L27" s="71">
        <v>3364943.3</v>
      </c>
      <c r="M27" s="71">
        <v>3364943.3</v>
      </c>
      <c r="N27" s="71">
        <v>3364943.3</v>
      </c>
      <c r="O27" s="71">
        <v>3364943.3</v>
      </c>
      <c r="P27" s="71">
        <v>3364943.3</v>
      </c>
      <c r="Q27" s="72">
        <v>3364943.3</v>
      </c>
    </row>
    <row r="28" spans="2:17" ht="21" x14ac:dyDescent="0.35">
      <c r="B28" s="76" t="str">
        <f>+'[2]FAISMUN 2023'!D556</f>
        <v>Cusihuiriachi</v>
      </c>
      <c r="C28" s="77">
        <f>+IFERROR(VLOOKUP(B28,'[2]FAISMUN 2023'!$D$539:$F$605,3,FALSE),"NADA")</f>
        <v>5349373</v>
      </c>
      <c r="D28" s="78">
        <f t="shared" si="1"/>
        <v>0</v>
      </c>
      <c r="E28" s="78" t="b">
        <f t="shared" si="2"/>
        <v>1</v>
      </c>
      <c r="F28" s="69" t="s">
        <v>17</v>
      </c>
      <c r="G28" s="70">
        <f t="shared" si="3"/>
        <v>5349372.9999999991</v>
      </c>
      <c r="H28" s="71">
        <v>534937.30000000005</v>
      </c>
      <c r="I28" s="71">
        <v>534937.30000000005</v>
      </c>
      <c r="J28" s="71">
        <v>534937.30000000005</v>
      </c>
      <c r="K28" s="71">
        <v>534937.30000000005</v>
      </c>
      <c r="L28" s="71">
        <v>534937.30000000005</v>
      </c>
      <c r="M28" s="71">
        <v>534937.30000000005</v>
      </c>
      <c r="N28" s="71">
        <v>534937.30000000005</v>
      </c>
      <c r="O28" s="71">
        <v>534937.30000000005</v>
      </c>
      <c r="P28" s="71">
        <v>534937.30000000005</v>
      </c>
      <c r="Q28" s="72">
        <v>534937.30000000005</v>
      </c>
    </row>
    <row r="29" spans="2:17" ht="21" x14ac:dyDescent="0.35">
      <c r="B29" s="76" t="str">
        <f>+'[2]FAISMUN 2023'!D557</f>
        <v>Chihuahua</v>
      </c>
      <c r="C29" s="77">
        <f>+IFERROR(VLOOKUP(B29,'[2]FAISMUN 2023'!$D$539:$F$605,3,FALSE),"NADA")</f>
        <v>109515505</v>
      </c>
      <c r="D29" s="78">
        <f t="shared" si="1"/>
        <v>0</v>
      </c>
      <c r="E29" s="78" t="b">
        <f t="shared" si="2"/>
        <v>1</v>
      </c>
      <c r="F29" s="69" t="s">
        <v>18</v>
      </c>
      <c r="G29" s="70">
        <f t="shared" si="3"/>
        <v>109515505</v>
      </c>
      <c r="H29" s="71">
        <v>10951550.5</v>
      </c>
      <c r="I29" s="71">
        <v>10951550.5</v>
      </c>
      <c r="J29" s="71">
        <v>10951550.5</v>
      </c>
      <c r="K29" s="71">
        <v>10951550.5</v>
      </c>
      <c r="L29" s="71">
        <v>10951550.5</v>
      </c>
      <c r="M29" s="71">
        <v>10951550.5</v>
      </c>
      <c r="N29" s="71">
        <v>10951550.5</v>
      </c>
      <c r="O29" s="71">
        <v>10951550.5</v>
      </c>
      <c r="P29" s="71">
        <v>10951550.5</v>
      </c>
      <c r="Q29" s="72">
        <v>10951550.5</v>
      </c>
    </row>
    <row r="30" spans="2:17" ht="21" x14ac:dyDescent="0.35">
      <c r="B30" s="76" t="str">
        <f>+'[2]FAISMUN 2023'!D558</f>
        <v>Chínipas</v>
      </c>
      <c r="C30" s="77">
        <f>+IFERROR(VLOOKUP(B30,'[2]FAISMUN 2023'!$D$539:$F$605,3,FALSE),"NADA")</f>
        <v>25840408</v>
      </c>
      <c r="D30" s="78">
        <f t="shared" si="1"/>
        <v>0</v>
      </c>
      <c r="E30" s="78" t="b">
        <f t="shared" si="2"/>
        <v>1</v>
      </c>
      <c r="F30" s="69" t="s">
        <v>19</v>
      </c>
      <c r="G30" s="70">
        <f t="shared" si="3"/>
        <v>25840408.000000004</v>
      </c>
      <c r="H30" s="71">
        <v>2584040.7999999998</v>
      </c>
      <c r="I30" s="71">
        <v>2584040.7999999998</v>
      </c>
      <c r="J30" s="71">
        <v>2584040.7999999998</v>
      </c>
      <c r="K30" s="71">
        <v>2584040.7999999998</v>
      </c>
      <c r="L30" s="71">
        <v>2584040.7999999998</v>
      </c>
      <c r="M30" s="71">
        <v>2584040.7999999998</v>
      </c>
      <c r="N30" s="71">
        <v>2584040.7999999998</v>
      </c>
      <c r="O30" s="71">
        <v>2584040.7999999998</v>
      </c>
      <c r="P30" s="71">
        <v>2584040.7999999998</v>
      </c>
      <c r="Q30" s="72">
        <v>2584040.7999999998</v>
      </c>
    </row>
    <row r="31" spans="2:17" ht="21" x14ac:dyDescent="0.35">
      <c r="B31" s="76" t="str">
        <f>+'[2]FAISMUN 2023'!D559</f>
        <v>Delicias</v>
      </c>
      <c r="C31" s="77">
        <f>+IFERROR(VLOOKUP(B31,'[2]FAISMUN 2023'!$D$539:$F$605,3,FALSE),"NADA")</f>
        <v>28150955</v>
      </c>
      <c r="D31" s="78">
        <f t="shared" si="1"/>
        <v>0</v>
      </c>
      <c r="E31" s="78" t="b">
        <f t="shared" si="2"/>
        <v>1</v>
      </c>
      <c r="F31" s="69" t="s">
        <v>20</v>
      </c>
      <c r="G31" s="70">
        <f t="shared" si="3"/>
        <v>28150955</v>
      </c>
      <c r="H31" s="71">
        <v>2815095.5</v>
      </c>
      <c r="I31" s="71">
        <v>2815095.5</v>
      </c>
      <c r="J31" s="71">
        <v>2815095.5</v>
      </c>
      <c r="K31" s="71">
        <v>2815095.5</v>
      </c>
      <c r="L31" s="71">
        <v>2815095.5</v>
      </c>
      <c r="M31" s="71">
        <v>2815095.5</v>
      </c>
      <c r="N31" s="71">
        <v>2815095.5</v>
      </c>
      <c r="O31" s="71">
        <v>2815095.5</v>
      </c>
      <c r="P31" s="71">
        <v>2815095.5</v>
      </c>
      <c r="Q31" s="72">
        <v>2815095.5</v>
      </c>
    </row>
    <row r="32" spans="2:17" ht="21" x14ac:dyDescent="0.35">
      <c r="B32" s="76" t="str">
        <f>+'[2]FAISMUN 2023'!D560</f>
        <v>Dr. Belisario Domínguez</v>
      </c>
      <c r="C32" s="77">
        <f>+IFERROR(VLOOKUP(B32,'[2]FAISMUN 2023'!$D$539:$F$605,3,FALSE),"NADA")</f>
        <v>2942851</v>
      </c>
      <c r="D32" s="78">
        <f t="shared" si="1"/>
        <v>0</v>
      </c>
      <c r="E32" s="78" t="b">
        <f t="shared" si="2"/>
        <v>1</v>
      </c>
      <c r="F32" s="69" t="s">
        <v>21</v>
      </c>
      <c r="G32" s="70">
        <f t="shared" si="3"/>
        <v>2942851.0000000005</v>
      </c>
      <c r="H32" s="71">
        <v>294285.09999999998</v>
      </c>
      <c r="I32" s="71">
        <v>294285.09999999998</v>
      </c>
      <c r="J32" s="71">
        <v>294285.09999999998</v>
      </c>
      <c r="K32" s="71">
        <v>294285.09999999998</v>
      </c>
      <c r="L32" s="71">
        <v>294285.09999999998</v>
      </c>
      <c r="M32" s="71">
        <v>294285.09999999998</v>
      </c>
      <c r="N32" s="71">
        <v>294285.09999999998</v>
      </c>
      <c r="O32" s="71">
        <v>294285.09999999998</v>
      </c>
      <c r="P32" s="71">
        <v>294285.09999999998</v>
      </c>
      <c r="Q32" s="72">
        <v>294285.09999999998</v>
      </c>
    </row>
    <row r="33" spans="2:17" ht="21" x14ac:dyDescent="0.35">
      <c r="B33" s="76" t="str">
        <f>+'[2]FAISMUN 2023'!D561</f>
        <v>Galeana</v>
      </c>
      <c r="C33" s="77">
        <f>+IFERROR(VLOOKUP(B33,'[2]FAISMUN 2023'!$D$539:$F$605,3,FALSE),"NADA")</f>
        <v>5418289</v>
      </c>
      <c r="D33" s="78">
        <f t="shared" si="1"/>
        <v>0</v>
      </c>
      <c r="E33" s="78" t="b">
        <f t="shared" si="2"/>
        <v>1</v>
      </c>
      <c r="F33" s="69" t="s">
        <v>22</v>
      </c>
      <c r="G33" s="70">
        <f t="shared" si="3"/>
        <v>5418289.0000000009</v>
      </c>
      <c r="H33" s="71">
        <v>541828.9</v>
      </c>
      <c r="I33" s="71">
        <v>541828.9</v>
      </c>
      <c r="J33" s="71">
        <v>541828.9</v>
      </c>
      <c r="K33" s="71">
        <v>541828.9</v>
      </c>
      <c r="L33" s="71">
        <v>541828.9</v>
      </c>
      <c r="M33" s="71">
        <v>541828.9</v>
      </c>
      <c r="N33" s="71">
        <v>541828.9</v>
      </c>
      <c r="O33" s="71">
        <v>541828.9</v>
      </c>
      <c r="P33" s="71">
        <v>541828.9</v>
      </c>
      <c r="Q33" s="72">
        <v>541828.9</v>
      </c>
    </row>
    <row r="34" spans="2:17" ht="21" x14ac:dyDescent="0.35">
      <c r="B34" s="76" t="str">
        <f>+'[2]FAISMUN 2023'!D562</f>
        <v>Santa Isabel</v>
      </c>
      <c r="C34" s="77">
        <f>+IFERROR(VLOOKUP(B34,'[2]FAISMUN 2023'!$D$539:$F$605,3,FALSE),"NADA")</f>
        <v>820755</v>
      </c>
      <c r="D34" s="78">
        <f t="shared" si="1"/>
        <v>0</v>
      </c>
      <c r="E34" s="78" t="b">
        <f t="shared" si="2"/>
        <v>1</v>
      </c>
      <c r="F34" s="69" t="s">
        <v>23</v>
      </c>
      <c r="G34" s="70">
        <f t="shared" si="3"/>
        <v>820755</v>
      </c>
      <c r="H34" s="71">
        <v>82075.5</v>
      </c>
      <c r="I34" s="71">
        <v>82075.5</v>
      </c>
      <c r="J34" s="71">
        <v>82075.5</v>
      </c>
      <c r="K34" s="71">
        <v>82075.5</v>
      </c>
      <c r="L34" s="71">
        <v>82075.5</v>
      </c>
      <c r="M34" s="71">
        <v>82075.5</v>
      </c>
      <c r="N34" s="71">
        <v>82075.5</v>
      </c>
      <c r="O34" s="71">
        <v>82075.5</v>
      </c>
      <c r="P34" s="71">
        <v>82075.5</v>
      </c>
      <c r="Q34" s="72">
        <v>82075.5</v>
      </c>
    </row>
    <row r="35" spans="2:17" ht="21" x14ac:dyDescent="0.35">
      <c r="B35" s="76" t="str">
        <f>+'[2]FAISMUN 2023'!D563</f>
        <v>Gómez Farías</v>
      </c>
      <c r="C35" s="77">
        <f>+IFERROR(VLOOKUP(B35,'[2]FAISMUN 2023'!$D$539:$F$605,3,FALSE),"NADA")</f>
        <v>5410207</v>
      </c>
      <c r="D35" s="78">
        <f t="shared" si="1"/>
        <v>0</v>
      </c>
      <c r="E35" s="78" t="b">
        <f t="shared" si="2"/>
        <v>1</v>
      </c>
      <c r="F35" s="69" t="s">
        <v>24</v>
      </c>
      <c r="G35" s="70">
        <f t="shared" si="3"/>
        <v>5410207.0000000009</v>
      </c>
      <c r="H35" s="71">
        <v>541020.69999999995</v>
      </c>
      <c r="I35" s="71">
        <v>541020.69999999995</v>
      </c>
      <c r="J35" s="71">
        <v>541020.69999999995</v>
      </c>
      <c r="K35" s="71">
        <v>541020.69999999995</v>
      </c>
      <c r="L35" s="71">
        <v>541020.69999999995</v>
      </c>
      <c r="M35" s="71">
        <v>541020.69999999995</v>
      </c>
      <c r="N35" s="71">
        <v>541020.69999999995</v>
      </c>
      <c r="O35" s="71">
        <v>541020.69999999995</v>
      </c>
      <c r="P35" s="71">
        <v>541020.69999999995</v>
      </c>
      <c r="Q35" s="72">
        <v>541020.69999999995</v>
      </c>
    </row>
    <row r="36" spans="2:17" ht="21" x14ac:dyDescent="0.35">
      <c r="B36" s="76" t="str">
        <f>+'[2]FAISMUN 2023'!D564</f>
        <v>Gran Morelos</v>
      </c>
      <c r="C36" s="77">
        <f>+IFERROR(VLOOKUP(B36,'[2]FAISMUN 2023'!$D$539:$F$605,3,FALSE),"NADA")</f>
        <v>4688113</v>
      </c>
      <c r="D36" s="78">
        <f t="shared" si="1"/>
        <v>0</v>
      </c>
      <c r="E36" s="78" t="b">
        <f t="shared" si="2"/>
        <v>1</v>
      </c>
      <c r="F36" s="69" t="s">
        <v>25</v>
      </c>
      <c r="G36" s="70">
        <f t="shared" si="3"/>
        <v>4688112.9999999991</v>
      </c>
      <c r="H36" s="71">
        <v>468811.3</v>
      </c>
      <c r="I36" s="71">
        <v>468811.3</v>
      </c>
      <c r="J36" s="71">
        <v>468811.3</v>
      </c>
      <c r="K36" s="71">
        <v>468811.3</v>
      </c>
      <c r="L36" s="71">
        <v>468811.3</v>
      </c>
      <c r="M36" s="71">
        <v>468811.3</v>
      </c>
      <c r="N36" s="71">
        <v>468811.3</v>
      </c>
      <c r="O36" s="71">
        <v>468811.3</v>
      </c>
      <c r="P36" s="71">
        <v>468811.3</v>
      </c>
      <c r="Q36" s="72">
        <v>468811.3</v>
      </c>
    </row>
    <row r="37" spans="2:17" ht="21" x14ac:dyDescent="0.35">
      <c r="B37" s="76" t="str">
        <f>+'[2]FAISMUN 2023'!D565</f>
        <v>Guachochi</v>
      </c>
      <c r="C37" s="77">
        <f>+IFERROR(VLOOKUP(B37,'[2]FAISMUN 2023'!$D$539:$F$605,3,FALSE),"NADA")</f>
        <v>170993859</v>
      </c>
      <c r="D37" s="78">
        <f t="shared" si="1"/>
        <v>0</v>
      </c>
      <c r="E37" s="78" t="b">
        <f t="shared" si="2"/>
        <v>1</v>
      </c>
      <c r="F37" s="69" t="s">
        <v>26</v>
      </c>
      <c r="G37" s="70">
        <f t="shared" si="3"/>
        <v>170993859.00000003</v>
      </c>
      <c r="H37" s="71">
        <v>17099385.899999999</v>
      </c>
      <c r="I37" s="71">
        <v>17099385.899999999</v>
      </c>
      <c r="J37" s="71">
        <v>17099385.899999999</v>
      </c>
      <c r="K37" s="71">
        <v>17099385.899999999</v>
      </c>
      <c r="L37" s="71">
        <v>17099385.899999999</v>
      </c>
      <c r="M37" s="71">
        <v>17099385.899999999</v>
      </c>
      <c r="N37" s="71">
        <v>17099385.899999999</v>
      </c>
      <c r="O37" s="71">
        <v>17099385.899999999</v>
      </c>
      <c r="P37" s="71">
        <v>17099385.899999999</v>
      </c>
      <c r="Q37" s="72">
        <v>17099385.899999999</v>
      </c>
    </row>
    <row r="38" spans="2:17" ht="21" x14ac:dyDescent="0.35">
      <c r="B38" s="76" t="str">
        <f>+'[2]FAISMUN 2023'!D566</f>
        <v>Guadalupe</v>
      </c>
      <c r="C38" s="77">
        <f>+IFERROR(VLOOKUP(B38,'[2]FAISMUN 2023'!$D$539:$F$605,3,FALSE),"NADA")</f>
        <v>9598199</v>
      </c>
      <c r="D38" s="78">
        <f t="shared" si="1"/>
        <v>0</v>
      </c>
      <c r="E38" s="78" t="b">
        <f t="shared" si="2"/>
        <v>1</v>
      </c>
      <c r="F38" s="69" t="s">
        <v>132</v>
      </c>
      <c r="G38" s="70">
        <f t="shared" si="3"/>
        <v>9598199.0000000019</v>
      </c>
      <c r="H38" s="71">
        <v>959819.9</v>
      </c>
      <c r="I38" s="71">
        <v>959819.9</v>
      </c>
      <c r="J38" s="71">
        <v>959819.9</v>
      </c>
      <c r="K38" s="71">
        <v>959819.9</v>
      </c>
      <c r="L38" s="71">
        <v>959819.9</v>
      </c>
      <c r="M38" s="71">
        <v>959819.9</v>
      </c>
      <c r="N38" s="71">
        <v>959819.9</v>
      </c>
      <c r="O38" s="71">
        <v>959819.9</v>
      </c>
      <c r="P38" s="71">
        <v>959819.9</v>
      </c>
      <c r="Q38" s="72">
        <v>959819.9</v>
      </c>
    </row>
    <row r="39" spans="2:17" ht="21" x14ac:dyDescent="0.35">
      <c r="B39" s="76" t="str">
        <f>+'[2]FAISMUN 2023'!D567</f>
        <v>Guadalupe y Calvo</v>
      </c>
      <c r="C39" s="77">
        <f>+IFERROR(VLOOKUP(B39,'[2]FAISMUN 2023'!$D$539:$F$605,3,FALSE),"NADA")</f>
        <v>169231972</v>
      </c>
      <c r="D39" s="78">
        <f t="shared" si="1"/>
        <v>0</v>
      </c>
      <c r="E39" s="78" t="b">
        <f t="shared" si="2"/>
        <v>1</v>
      </c>
      <c r="F39" s="69" t="s">
        <v>27</v>
      </c>
      <c r="G39" s="70">
        <f t="shared" si="3"/>
        <v>169231971.99999997</v>
      </c>
      <c r="H39" s="71">
        <v>16923197.199999999</v>
      </c>
      <c r="I39" s="71">
        <v>16923197.199999999</v>
      </c>
      <c r="J39" s="71">
        <v>16923197.199999999</v>
      </c>
      <c r="K39" s="71">
        <v>16923197.199999999</v>
      </c>
      <c r="L39" s="71">
        <v>16923197.199999999</v>
      </c>
      <c r="M39" s="71">
        <v>16923197.199999999</v>
      </c>
      <c r="N39" s="71">
        <v>16923197.199999999</v>
      </c>
      <c r="O39" s="71">
        <v>16923197.199999999</v>
      </c>
      <c r="P39" s="71">
        <v>16923197.199999999</v>
      </c>
      <c r="Q39" s="72">
        <v>16923197.199999999</v>
      </c>
    </row>
    <row r="40" spans="2:17" ht="21" x14ac:dyDescent="0.35">
      <c r="B40" s="76" t="str">
        <f>+'[2]FAISMUN 2023'!D568</f>
        <v>Guazapares</v>
      </c>
      <c r="C40" s="77">
        <f>+IFERROR(VLOOKUP(B40,'[2]FAISMUN 2023'!$D$539:$F$605,3,FALSE),"NADA")</f>
        <v>28336278</v>
      </c>
      <c r="D40" s="78">
        <f t="shared" si="1"/>
        <v>0</v>
      </c>
      <c r="E40" s="78" t="b">
        <f t="shared" si="2"/>
        <v>1</v>
      </c>
      <c r="F40" s="69" t="s">
        <v>28</v>
      </c>
      <c r="G40" s="70">
        <f t="shared" si="3"/>
        <v>28336278.000000004</v>
      </c>
      <c r="H40" s="71">
        <v>2833627.8</v>
      </c>
      <c r="I40" s="71">
        <v>2833627.8</v>
      </c>
      <c r="J40" s="71">
        <v>2833627.8</v>
      </c>
      <c r="K40" s="71">
        <v>2833627.8</v>
      </c>
      <c r="L40" s="71">
        <v>2833627.8</v>
      </c>
      <c r="M40" s="71">
        <v>2833627.8</v>
      </c>
      <c r="N40" s="71">
        <v>2833627.8</v>
      </c>
      <c r="O40" s="71">
        <v>2833627.8</v>
      </c>
      <c r="P40" s="71">
        <v>2833627.8</v>
      </c>
      <c r="Q40" s="72">
        <v>2833627.8</v>
      </c>
    </row>
    <row r="41" spans="2:17" ht="21" x14ac:dyDescent="0.35">
      <c r="B41" s="76" t="str">
        <f>+'[2]FAISMUN 2023'!D569</f>
        <v>Guerrero</v>
      </c>
      <c r="C41" s="77">
        <f>+IFERROR(VLOOKUP(B41,'[2]FAISMUN 2023'!$D$539:$F$605,3,FALSE),"NADA")</f>
        <v>36172069</v>
      </c>
      <c r="D41" s="78">
        <f t="shared" si="1"/>
        <v>0</v>
      </c>
      <c r="E41" s="78" t="b">
        <f t="shared" si="2"/>
        <v>1</v>
      </c>
      <c r="F41" s="69" t="s">
        <v>29</v>
      </c>
      <c r="G41" s="70">
        <f t="shared" si="3"/>
        <v>36172068.999999993</v>
      </c>
      <c r="H41" s="71">
        <v>3617206.9</v>
      </c>
      <c r="I41" s="71">
        <v>3617206.9</v>
      </c>
      <c r="J41" s="71">
        <v>3617206.9</v>
      </c>
      <c r="K41" s="71">
        <v>3617206.9</v>
      </c>
      <c r="L41" s="71">
        <v>3617206.9</v>
      </c>
      <c r="M41" s="71">
        <v>3617206.9</v>
      </c>
      <c r="N41" s="71">
        <v>3617206.9</v>
      </c>
      <c r="O41" s="71">
        <v>3617206.9</v>
      </c>
      <c r="P41" s="71">
        <v>3617206.9</v>
      </c>
      <c r="Q41" s="72">
        <v>3617206.9</v>
      </c>
    </row>
    <row r="42" spans="2:17" ht="21" x14ac:dyDescent="0.35">
      <c r="B42" s="76" t="str">
        <f>+'[2]FAISMUN 2023'!D570</f>
        <v>Hidalgo del Parral</v>
      </c>
      <c r="C42" s="77">
        <f>+IFERROR(VLOOKUP(B42,'[2]FAISMUN 2023'!$D$539:$F$605,3,FALSE),"NADA")</f>
        <v>27262776</v>
      </c>
      <c r="D42" s="78">
        <f t="shared" si="1"/>
        <v>0</v>
      </c>
      <c r="E42" s="78" t="b">
        <f t="shared" si="2"/>
        <v>1</v>
      </c>
      <c r="F42" s="69" t="s">
        <v>30</v>
      </c>
      <c r="G42" s="70">
        <f t="shared" si="3"/>
        <v>27262776.000000004</v>
      </c>
      <c r="H42" s="71">
        <v>2726277.6</v>
      </c>
      <c r="I42" s="71">
        <v>2726277.6</v>
      </c>
      <c r="J42" s="71">
        <v>2726277.6</v>
      </c>
      <c r="K42" s="71">
        <v>2726277.6</v>
      </c>
      <c r="L42" s="71">
        <v>2726277.6</v>
      </c>
      <c r="M42" s="71">
        <v>2726277.6</v>
      </c>
      <c r="N42" s="71">
        <v>2726277.6</v>
      </c>
      <c r="O42" s="71">
        <v>2726277.6</v>
      </c>
      <c r="P42" s="71">
        <v>2726277.6</v>
      </c>
      <c r="Q42" s="72">
        <v>2726277.6</v>
      </c>
    </row>
    <row r="43" spans="2:17" ht="21" x14ac:dyDescent="0.35">
      <c r="B43" s="76" t="str">
        <f>+'[2]FAISMUN 2023'!D571</f>
        <v>Huejotitán</v>
      </c>
      <c r="C43" s="77">
        <f>+IFERROR(VLOOKUP(B43,'[2]FAISMUN 2023'!$D$539:$F$605,3,FALSE),"NADA")</f>
        <v>9350576</v>
      </c>
      <c r="D43" s="78">
        <f t="shared" si="1"/>
        <v>0</v>
      </c>
      <c r="E43" s="78" t="b">
        <f t="shared" si="2"/>
        <v>1</v>
      </c>
      <c r="F43" s="69" t="s">
        <v>31</v>
      </c>
      <c r="G43" s="70">
        <f t="shared" si="3"/>
        <v>9350575.9999999981</v>
      </c>
      <c r="H43" s="71">
        <v>935057.6</v>
      </c>
      <c r="I43" s="71">
        <v>935057.6</v>
      </c>
      <c r="J43" s="71">
        <v>935057.6</v>
      </c>
      <c r="K43" s="71">
        <v>935057.6</v>
      </c>
      <c r="L43" s="71">
        <v>935057.6</v>
      </c>
      <c r="M43" s="71">
        <v>935057.6</v>
      </c>
      <c r="N43" s="71">
        <v>935057.6</v>
      </c>
      <c r="O43" s="71">
        <v>935057.6</v>
      </c>
      <c r="P43" s="71">
        <v>935057.6</v>
      </c>
      <c r="Q43" s="72">
        <v>935057.6</v>
      </c>
    </row>
    <row r="44" spans="2:17" ht="21" x14ac:dyDescent="0.35">
      <c r="B44" s="76" t="str">
        <f>+'[2]FAISMUN 2023'!D572</f>
        <v>Ignacio Zaragoza</v>
      </c>
      <c r="C44" s="77">
        <f>+IFERROR(VLOOKUP(B44,'[2]FAISMUN 2023'!$D$539:$F$605,3,FALSE),"NADA")</f>
        <v>10757939</v>
      </c>
      <c r="D44" s="78">
        <f t="shared" si="1"/>
        <v>0</v>
      </c>
      <c r="E44" s="78" t="b">
        <f t="shared" si="2"/>
        <v>1</v>
      </c>
      <c r="F44" s="69" t="s">
        <v>32</v>
      </c>
      <c r="G44" s="70">
        <f t="shared" si="3"/>
        <v>10757939.000000002</v>
      </c>
      <c r="H44" s="71">
        <v>1075793.8999999999</v>
      </c>
      <c r="I44" s="71">
        <v>1075793.8999999999</v>
      </c>
      <c r="J44" s="71">
        <v>1075793.8999999999</v>
      </c>
      <c r="K44" s="71">
        <v>1075793.8999999999</v>
      </c>
      <c r="L44" s="71">
        <v>1075793.8999999999</v>
      </c>
      <c r="M44" s="71">
        <v>1075793.8999999999</v>
      </c>
      <c r="N44" s="71">
        <v>1075793.8999999999</v>
      </c>
      <c r="O44" s="71">
        <v>1075793.8999999999</v>
      </c>
      <c r="P44" s="71">
        <v>1075793.8999999999</v>
      </c>
      <c r="Q44" s="72">
        <v>1075793.8999999999</v>
      </c>
    </row>
    <row r="45" spans="2:17" ht="21" x14ac:dyDescent="0.35">
      <c r="B45" s="76" t="str">
        <f>+'[2]FAISMUN 2023'!D573</f>
        <v>Janos</v>
      </c>
      <c r="C45" s="77">
        <f>+IFERROR(VLOOKUP(B45,'[2]FAISMUN 2023'!$D$539:$F$605,3,FALSE),"NADA")</f>
        <v>6673089</v>
      </c>
      <c r="D45" s="78">
        <f t="shared" si="1"/>
        <v>0</v>
      </c>
      <c r="E45" s="78" t="b">
        <f t="shared" si="2"/>
        <v>1</v>
      </c>
      <c r="F45" s="69" t="s">
        <v>33</v>
      </c>
      <c r="G45" s="70">
        <f t="shared" si="3"/>
        <v>6673089.0000000009</v>
      </c>
      <c r="H45" s="71">
        <v>667308.9</v>
      </c>
      <c r="I45" s="71">
        <v>667308.9</v>
      </c>
      <c r="J45" s="71">
        <v>667308.9</v>
      </c>
      <c r="K45" s="71">
        <v>667308.9</v>
      </c>
      <c r="L45" s="71">
        <v>667308.9</v>
      </c>
      <c r="M45" s="71">
        <v>667308.9</v>
      </c>
      <c r="N45" s="71">
        <v>667308.9</v>
      </c>
      <c r="O45" s="71">
        <v>667308.9</v>
      </c>
      <c r="P45" s="71">
        <v>667308.9</v>
      </c>
      <c r="Q45" s="72">
        <v>667308.9</v>
      </c>
    </row>
    <row r="46" spans="2:17" ht="21" x14ac:dyDescent="0.35">
      <c r="B46" s="76" t="str">
        <f>+'[2]FAISMUN 2023'!D574</f>
        <v>Jiménez</v>
      </c>
      <c r="C46" s="77">
        <f>+IFERROR(VLOOKUP(B46,'[2]FAISMUN 2023'!$D$539:$F$605,3,FALSE),"NADA")</f>
        <v>15373975</v>
      </c>
      <c r="D46" s="78">
        <f t="shared" si="1"/>
        <v>0</v>
      </c>
      <c r="E46" s="78" t="b">
        <f t="shared" si="2"/>
        <v>1</v>
      </c>
      <c r="F46" s="69" t="s">
        <v>34</v>
      </c>
      <c r="G46" s="70">
        <f t="shared" si="3"/>
        <v>15373975</v>
      </c>
      <c r="H46" s="71">
        <v>1537397.5</v>
      </c>
      <c r="I46" s="71">
        <v>1537397.5</v>
      </c>
      <c r="J46" s="71">
        <v>1537397.5</v>
      </c>
      <c r="K46" s="71">
        <v>1537397.5</v>
      </c>
      <c r="L46" s="71">
        <v>1537397.5</v>
      </c>
      <c r="M46" s="71">
        <v>1537397.5</v>
      </c>
      <c r="N46" s="71">
        <v>1537397.5</v>
      </c>
      <c r="O46" s="71">
        <v>1537397.5</v>
      </c>
      <c r="P46" s="71">
        <v>1537397.5</v>
      </c>
      <c r="Q46" s="72">
        <v>1537397.5</v>
      </c>
    </row>
    <row r="47" spans="2:17" ht="21" x14ac:dyDescent="0.35">
      <c r="B47" s="76" t="str">
        <f>+'[2]FAISMUN 2023'!D575</f>
        <v>Juárez</v>
      </c>
      <c r="C47" s="77">
        <f>+IFERROR(VLOOKUP(B47,'[2]FAISMUN 2023'!$D$539:$F$605,3,FALSE),"NADA")</f>
        <v>328830438</v>
      </c>
      <c r="D47" s="78">
        <f t="shared" si="1"/>
        <v>0</v>
      </c>
      <c r="E47" s="78" t="b">
        <f t="shared" si="2"/>
        <v>1</v>
      </c>
      <c r="F47" s="69" t="s">
        <v>35</v>
      </c>
      <c r="G47" s="70">
        <f t="shared" si="3"/>
        <v>328830438.00000006</v>
      </c>
      <c r="H47" s="71">
        <v>32883043.800000001</v>
      </c>
      <c r="I47" s="71">
        <v>32883043.800000001</v>
      </c>
      <c r="J47" s="71">
        <v>32883043.800000001</v>
      </c>
      <c r="K47" s="71">
        <v>32883043.800000001</v>
      </c>
      <c r="L47" s="71">
        <v>32883043.800000001</v>
      </c>
      <c r="M47" s="71">
        <v>32883043.800000001</v>
      </c>
      <c r="N47" s="71">
        <v>32883043.800000001</v>
      </c>
      <c r="O47" s="71">
        <v>32883043.800000001</v>
      </c>
      <c r="P47" s="71">
        <v>32883043.800000001</v>
      </c>
      <c r="Q47" s="72">
        <v>32883043.800000001</v>
      </c>
    </row>
    <row r="48" spans="2:17" ht="21" x14ac:dyDescent="0.35">
      <c r="B48" s="76" t="str">
        <f>+'[2]FAISMUN 2023'!D576</f>
        <v>Julimes</v>
      </c>
      <c r="C48" s="77">
        <f>+IFERROR(VLOOKUP(B48,'[2]FAISMUN 2023'!$D$539:$F$605,3,FALSE),"NADA")</f>
        <v>6603684</v>
      </c>
      <c r="D48" s="78">
        <f t="shared" si="1"/>
        <v>0</v>
      </c>
      <c r="E48" s="78" t="b">
        <f t="shared" si="2"/>
        <v>1</v>
      </c>
      <c r="F48" s="69" t="s">
        <v>36</v>
      </c>
      <c r="G48" s="70">
        <f t="shared" si="3"/>
        <v>6603684.0000000009</v>
      </c>
      <c r="H48" s="71">
        <v>660368.4</v>
      </c>
      <c r="I48" s="71">
        <v>660368.4</v>
      </c>
      <c r="J48" s="71">
        <v>660368.4</v>
      </c>
      <c r="K48" s="71">
        <v>660368.4</v>
      </c>
      <c r="L48" s="71">
        <v>660368.4</v>
      </c>
      <c r="M48" s="71">
        <v>660368.4</v>
      </c>
      <c r="N48" s="71">
        <v>660368.4</v>
      </c>
      <c r="O48" s="71">
        <v>660368.4</v>
      </c>
      <c r="P48" s="71">
        <v>660368.4</v>
      </c>
      <c r="Q48" s="72">
        <v>660368.4</v>
      </c>
    </row>
    <row r="49" spans="2:17" ht="21" x14ac:dyDescent="0.35">
      <c r="B49" s="76" t="str">
        <f>+'[2]FAISMUN 2023'!D577</f>
        <v>López</v>
      </c>
      <c r="C49" s="77">
        <f>+IFERROR(VLOOKUP(B49,'[2]FAISMUN 2023'!$D$539:$F$605,3,FALSE),"NADA")</f>
        <v>3606003</v>
      </c>
      <c r="D49" s="78">
        <f t="shared" si="1"/>
        <v>0</v>
      </c>
      <c r="E49" s="78" t="b">
        <f t="shared" si="2"/>
        <v>1</v>
      </c>
      <c r="F49" s="69" t="s">
        <v>37</v>
      </c>
      <c r="G49" s="70">
        <f t="shared" si="3"/>
        <v>3606002.9999999991</v>
      </c>
      <c r="H49" s="71">
        <v>360600.3</v>
      </c>
      <c r="I49" s="71">
        <v>360600.3</v>
      </c>
      <c r="J49" s="71">
        <v>360600.3</v>
      </c>
      <c r="K49" s="71">
        <v>360600.3</v>
      </c>
      <c r="L49" s="71">
        <v>360600.3</v>
      </c>
      <c r="M49" s="71">
        <v>360600.3</v>
      </c>
      <c r="N49" s="71">
        <v>360600.3</v>
      </c>
      <c r="O49" s="71">
        <v>360600.3</v>
      </c>
      <c r="P49" s="71">
        <v>360600.3</v>
      </c>
      <c r="Q49" s="72">
        <v>360600.3</v>
      </c>
    </row>
    <row r="50" spans="2:17" ht="21" x14ac:dyDescent="0.35">
      <c r="B50" s="76" t="str">
        <f>+'[2]FAISMUN 2023'!D578</f>
        <v>Madera</v>
      </c>
      <c r="C50" s="77">
        <f>+IFERROR(VLOOKUP(B50,'[2]FAISMUN 2023'!$D$539:$F$605,3,FALSE),"NADA")</f>
        <v>23462233</v>
      </c>
      <c r="D50" s="78">
        <f t="shared" si="1"/>
        <v>0</v>
      </c>
      <c r="E50" s="78" t="b">
        <f t="shared" si="2"/>
        <v>1</v>
      </c>
      <c r="F50" s="69" t="s">
        <v>38</v>
      </c>
      <c r="G50" s="70">
        <f t="shared" si="3"/>
        <v>23462233.000000004</v>
      </c>
      <c r="H50" s="71">
        <v>2346223.2999999998</v>
      </c>
      <c r="I50" s="71">
        <v>2346223.2999999998</v>
      </c>
      <c r="J50" s="71">
        <v>2346223.2999999998</v>
      </c>
      <c r="K50" s="71">
        <v>2346223.2999999998</v>
      </c>
      <c r="L50" s="71">
        <v>2346223.2999999998</v>
      </c>
      <c r="M50" s="71">
        <v>2346223.2999999998</v>
      </c>
      <c r="N50" s="71">
        <v>2346223.2999999998</v>
      </c>
      <c r="O50" s="71">
        <v>2346223.2999999998</v>
      </c>
      <c r="P50" s="71">
        <v>2346223.2999999998</v>
      </c>
      <c r="Q50" s="72">
        <v>2346223.2999999998</v>
      </c>
    </row>
    <row r="51" spans="2:17" ht="21" x14ac:dyDescent="0.35">
      <c r="B51" s="76" t="str">
        <f>+'[2]FAISMUN 2023'!D579</f>
        <v>Maguarichi</v>
      </c>
      <c r="C51" s="77">
        <f>+IFERROR(VLOOKUP(B51,'[2]FAISMUN 2023'!$D$539:$F$605,3,FALSE),"NADA")</f>
        <v>6345112</v>
      </c>
      <c r="D51" s="78">
        <f t="shared" si="1"/>
        <v>0</v>
      </c>
      <c r="E51" s="78" t="b">
        <f t="shared" si="2"/>
        <v>1</v>
      </c>
      <c r="F51" s="69" t="s">
        <v>39</v>
      </c>
      <c r="G51" s="70">
        <f t="shared" si="3"/>
        <v>6345112.0000000009</v>
      </c>
      <c r="H51" s="71">
        <v>634511.19999999995</v>
      </c>
      <c r="I51" s="71">
        <v>634511.19999999995</v>
      </c>
      <c r="J51" s="71">
        <v>634511.19999999995</v>
      </c>
      <c r="K51" s="71">
        <v>634511.19999999995</v>
      </c>
      <c r="L51" s="71">
        <v>634511.19999999995</v>
      </c>
      <c r="M51" s="71">
        <v>634511.19999999995</v>
      </c>
      <c r="N51" s="71">
        <v>634511.19999999995</v>
      </c>
      <c r="O51" s="71">
        <v>634511.19999999995</v>
      </c>
      <c r="P51" s="71">
        <v>634511.19999999995</v>
      </c>
      <c r="Q51" s="72">
        <v>634511.19999999995</v>
      </c>
    </row>
    <row r="52" spans="2:17" ht="21" x14ac:dyDescent="0.35">
      <c r="B52" s="76" t="str">
        <f>+'[2]FAISMUN 2023'!D580</f>
        <v>Manuel Benavides</v>
      </c>
      <c r="C52" s="77">
        <f>+IFERROR(VLOOKUP(B52,'[2]FAISMUN 2023'!$D$539:$F$605,3,FALSE),"NADA")</f>
        <v>3696888</v>
      </c>
      <c r="D52" s="78">
        <f t="shared" si="1"/>
        <v>0</v>
      </c>
      <c r="E52" s="78" t="b">
        <f t="shared" si="2"/>
        <v>1</v>
      </c>
      <c r="F52" s="69" t="s">
        <v>40</v>
      </c>
      <c r="G52" s="70">
        <f t="shared" si="3"/>
        <v>3696887.9999999991</v>
      </c>
      <c r="H52" s="71">
        <v>369688.8</v>
      </c>
      <c r="I52" s="71">
        <v>369688.8</v>
      </c>
      <c r="J52" s="71">
        <v>369688.8</v>
      </c>
      <c r="K52" s="71">
        <v>369688.8</v>
      </c>
      <c r="L52" s="71">
        <v>369688.8</v>
      </c>
      <c r="M52" s="71">
        <v>369688.8</v>
      </c>
      <c r="N52" s="71">
        <v>369688.8</v>
      </c>
      <c r="O52" s="71">
        <v>369688.8</v>
      </c>
      <c r="P52" s="71">
        <v>369688.8</v>
      </c>
      <c r="Q52" s="72">
        <v>369688.8</v>
      </c>
    </row>
    <row r="53" spans="2:17" ht="21" x14ac:dyDescent="0.35">
      <c r="B53" s="76" t="str">
        <f>+'[2]FAISMUN 2023'!D581</f>
        <v>Matachí</v>
      </c>
      <c r="C53" s="77">
        <f>+IFERROR(VLOOKUP(B53,'[2]FAISMUN 2023'!$D$539:$F$605,3,FALSE),"NADA")</f>
        <v>4845409</v>
      </c>
      <c r="D53" s="78">
        <f t="shared" si="1"/>
        <v>0</v>
      </c>
      <c r="E53" s="78" t="b">
        <f t="shared" si="2"/>
        <v>1</v>
      </c>
      <c r="F53" s="69" t="s">
        <v>41</v>
      </c>
      <c r="G53" s="70">
        <f t="shared" si="3"/>
        <v>4845409</v>
      </c>
      <c r="H53" s="71">
        <v>484540.9</v>
      </c>
      <c r="I53" s="71">
        <v>484540.9</v>
      </c>
      <c r="J53" s="71">
        <v>484540.9</v>
      </c>
      <c r="K53" s="71">
        <v>484540.9</v>
      </c>
      <c r="L53" s="71">
        <v>484540.9</v>
      </c>
      <c r="M53" s="71">
        <v>484540.9</v>
      </c>
      <c r="N53" s="71">
        <v>484540.9</v>
      </c>
      <c r="O53" s="71">
        <v>484540.9</v>
      </c>
      <c r="P53" s="71">
        <v>484540.9</v>
      </c>
      <c r="Q53" s="72">
        <v>484540.9</v>
      </c>
    </row>
    <row r="54" spans="2:17" ht="21" x14ac:dyDescent="0.35">
      <c r="B54" s="76" t="str">
        <f>+'[2]FAISMUN 2023'!D582</f>
        <v>Matamoros</v>
      </c>
      <c r="C54" s="77">
        <f>+IFERROR(VLOOKUP(B54,'[2]FAISMUN 2023'!$D$539:$F$605,3,FALSE),"NADA")</f>
        <v>4613114</v>
      </c>
      <c r="D54" s="78">
        <f t="shared" si="1"/>
        <v>0</v>
      </c>
      <c r="E54" s="78" t="b">
        <f t="shared" si="2"/>
        <v>1</v>
      </c>
      <c r="F54" s="69" t="s">
        <v>134</v>
      </c>
      <c r="G54" s="70">
        <f t="shared" si="3"/>
        <v>4613114</v>
      </c>
      <c r="H54" s="71">
        <v>461311.4</v>
      </c>
      <c r="I54" s="71">
        <v>461311.4</v>
      </c>
      <c r="J54" s="71">
        <v>461311.4</v>
      </c>
      <c r="K54" s="71">
        <v>461311.4</v>
      </c>
      <c r="L54" s="71">
        <v>461311.4</v>
      </c>
      <c r="M54" s="71">
        <v>461311.4</v>
      </c>
      <c r="N54" s="71">
        <v>461311.4</v>
      </c>
      <c r="O54" s="71">
        <v>461311.4</v>
      </c>
      <c r="P54" s="71">
        <v>461311.4</v>
      </c>
      <c r="Q54" s="72">
        <v>461311.4</v>
      </c>
    </row>
    <row r="55" spans="2:17" ht="21" x14ac:dyDescent="0.35">
      <c r="B55" s="76" t="str">
        <f>+'[2]FAISMUN 2023'!D583</f>
        <v>Meoqui</v>
      </c>
      <c r="C55" s="77">
        <f>+IFERROR(VLOOKUP(B55,'[2]FAISMUN 2023'!$D$539:$F$605,3,FALSE),"NADA")</f>
        <v>14786511</v>
      </c>
      <c r="D55" s="78">
        <f t="shared" si="1"/>
        <v>0</v>
      </c>
      <c r="E55" s="78" t="b">
        <f t="shared" si="2"/>
        <v>1</v>
      </c>
      <c r="F55" s="69" t="s">
        <v>42</v>
      </c>
      <c r="G55" s="70">
        <f t="shared" si="3"/>
        <v>14786510.999999998</v>
      </c>
      <c r="H55" s="71">
        <v>1478651.1</v>
      </c>
      <c r="I55" s="71">
        <v>1478651.1</v>
      </c>
      <c r="J55" s="71">
        <v>1478651.1</v>
      </c>
      <c r="K55" s="71">
        <v>1478651.1</v>
      </c>
      <c r="L55" s="71">
        <v>1478651.1</v>
      </c>
      <c r="M55" s="71">
        <v>1478651.1</v>
      </c>
      <c r="N55" s="71">
        <v>1478651.1</v>
      </c>
      <c r="O55" s="71">
        <v>1478651.1</v>
      </c>
      <c r="P55" s="71">
        <v>1478651.1</v>
      </c>
      <c r="Q55" s="72">
        <v>1478651.1</v>
      </c>
    </row>
    <row r="56" spans="2:17" ht="21" x14ac:dyDescent="0.35">
      <c r="B56" s="76" t="str">
        <f>+'[2]FAISMUN 2023'!D584</f>
        <v>Morelos</v>
      </c>
      <c r="C56" s="77">
        <f>+IFERROR(VLOOKUP(B56,'[2]FAISMUN 2023'!$D$539:$F$605,3,FALSE),"NADA")</f>
        <v>35794164</v>
      </c>
      <c r="D56" s="78">
        <f t="shared" si="1"/>
        <v>0</v>
      </c>
      <c r="E56" s="78" t="b">
        <f t="shared" si="2"/>
        <v>1</v>
      </c>
      <c r="F56" s="69" t="s">
        <v>43</v>
      </c>
      <c r="G56" s="70">
        <f t="shared" si="3"/>
        <v>35794163.999999993</v>
      </c>
      <c r="H56" s="71">
        <v>3579416.4</v>
      </c>
      <c r="I56" s="71">
        <v>3579416.4</v>
      </c>
      <c r="J56" s="71">
        <v>3579416.4</v>
      </c>
      <c r="K56" s="71">
        <v>3579416.4</v>
      </c>
      <c r="L56" s="71">
        <v>3579416.4</v>
      </c>
      <c r="M56" s="71">
        <v>3579416.4</v>
      </c>
      <c r="N56" s="71">
        <v>3579416.4</v>
      </c>
      <c r="O56" s="71">
        <v>3579416.4</v>
      </c>
      <c r="P56" s="71">
        <v>3579416.4</v>
      </c>
      <c r="Q56" s="72">
        <v>3579416.4</v>
      </c>
    </row>
    <row r="57" spans="2:17" ht="21" x14ac:dyDescent="0.35">
      <c r="B57" s="76" t="str">
        <f>+'[2]FAISMUN 2023'!D585</f>
        <v>Moris</v>
      </c>
      <c r="C57" s="77">
        <f>+IFERROR(VLOOKUP(B57,'[2]FAISMUN 2023'!$D$539:$F$605,3,FALSE),"NADA")</f>
        <v>10918678</v>
      </c>
      <c r="D57" s="78">
        <f t="shared" si="1"/>
        <v>0</v>
      </c>
      <c r="E57" s="78" t="b">
        <f t="shared" si="2"/>
        <v>1</v>
      </c>
      <c r="F57" s="69" t="s">
        <v>44</v>
      </c>
      <c r="G57" s="70">
        <f t="shared" si="3"/>
        <v>10918678.000000002</v>
      </c>
      <c r="H57" s="71">
        <v>1091867.8</v>
      </c>
      <c r="I57" s="71">
        <v>1091867.8</v>
      </c>
      <c r="J57" s="71">
        <v>1091867.8</v>
      </c>
      <c r="K57" s="71">
        <v>1091867.8</v>
      </c>
      <c r="L57" s="71">
        <v>1091867.8</v>
      </c>
      <c r="M57" s="71">
        <v>1091867.8</v>
      </c>
      <c r="N57" s="71">
        <v>1091867.8</v>
      </c>
      <c r="O57" s="71">
        <v>1091867.8</v>
      </c>
      <c r="P57" s="71">
        <v>1091867.8</v>
      </c>
      <c r="Q57" s="72">
        <v>1091867.8</v>
      </c>
    </row>
    <row r="58" spans="2:17" ht="21" x14ac:dyDescent="0.35">
      <c r="B58" s="76" t="str">
        <f>+'[2]FAISMUN 2023'!D586</f>
        <v>Namiquipa</v>
      </c>
      <c r="C58" s="77">
        <f>+IFERROR(VLOOKUP(B58,'[2]FAISMUN 2023'!$D$539:$F$605,3,FALSE),"NADA")</f>
        <v>9346415</v>
      </c>
      <c r="D58" s="78">
        <f t="shared" si="1"/>
        <v>0</v>
      </c>
      <c r="E58" s="78" t="b">
        <f t="shared" si="2"/>
        <v>1</v>
      </c>
      <c r="F58" s="69" t="s">
        <v>45</v>
      </c>
      <c r="G58" s="70">
        <f t="shared" si="3"/>
        <v>9346415</v>
      </c>
      <c r="H58" s="71">
        <v>934641.5</v>
      </c>
      <c r="I58" s="71">
        <v>934641.5</v>
      </c>
      <c r="J58" s="71">
        <v>934641.5</v>
      </c>
      <c r="K58" s="71">
        <v>934641.5</v>
      </c>
      <c r="L58" s="71">
        <v>934641.5</v>
      </c>
      <c r="M58" s="71">
        <v>934641.5</v>
      </c>
      <c r="N58" s="71">
        <v>934641.5</v>
      </c>
      <c r="O58" s="71">
        <v>934641.5</v>
      </c>
      <c r="P58" s="71">
        <v>934641.5</v>
      </c>
      <c r="Q58" s="72">
        <v>934641.5</v>
      </c>
    </row>
    <row r="59" spans="2:17" ht="21" x14ac:dyDescent="0.35">
      <c r="B59" s="76" t="str">
        <f>+'[2]FAISMUN 2023'!D587</f>
        <v>Nonoava</v>
      </c>
      <c r="C59" s="77">
        <f>+IFERROR(VLOOKUP(B59,'[2]FAISMUN 2023'!$D$539:$F$605,3,FALSE),"NADA")</f>
        <v>6285070</v>
      </c>
      <c r="D59" s="78">
        <f t="shared" si="1"/>
        <v>0</v>
      </c>
      <c r="E59" s="78" t="b">
        <f t="shared" si="2"/>
        <v>1</v>
      </c>
      <c r="F59" s="69" t="s">
        <v>46</v>
      </c>
      <c r="G59" s="70">
        <f t="shared" si="3"/>
        <v>6285070</v>
      </c>
      <c r="H59" s="71">
        <v>628507</v>
      </c>
      <c r="I59" s="71">
        <v>628507</v>
      </c>
      <c r="J59" s="71">
        <v>628507</v>
      </c>
      <c r="K59" s="71">
        <v>628507</v>
      </c>
      <c r="L59" s="71">
        <v>628507</v>
      </c>
      <c r="M59" s="71">
        <v>628507</v>
      </c>
      <c r="N59" s="71">
        <v>628507</v>
      </c>
      <c r="O59" s="71">
        <v>628507</v>
      </c>
      <c r="P59" s="71">
        <v>628507</v>
      </c>
      <c r="Q59" s="72">
        <v>628507</v>
      </c>
    </row>
    <row r="60" spans="2:17" ht="21" x14ac:dyDescent="0.35">
      <c r="B60" s="76" t="str">
        <f>+'[2]FAISMUN 2023'!D588</f>
        <v>Nuevo Casas Grandes</v>
      </c>
      <c r="C60" s="77">
        <f>+IFERROR(VLOOKUP(B60,'[2]FAISMUN 2023'!$D$539:$F$605,3,FALSE),"NADA")</f>
        <v>15409279</v>
      </c>
      <c r="D60" s="78">
        <f t="shared" si="1"/>
        <v>0</v>
      </c>
      <c r="E60" s="78" t="b">
        <f t="shared" si="2"/>
        <v>1</v>
      </c>
      <c r="F60" s="69" t="s">
        <v>47</v>
      </c>
      <c r="G60" s="70">
        <f t="shared" si="3"/>
        <v>15409279.000000002</v>
      </c>
      <c r="H60" s="71">
        <v>1540927.9</v>
      </c>
      <c r="I60" s="71">
        <v>1540927.9</v>
      </c>
      <c r="J60" s="71">
        <v>1540927.9</v>
      </c>
      <c r="K60" s="71">
        <v>1540927.9</v>
      </c>
      <c r="L60" s="71">
        <v>1540927.9</v>
      </c>
      <c r="M60" s="71">
        <v>1540927.9</v>
      </c>
      <c r="N60" s="71">
        <v>1540927.9</v>
      </c>
      <c r="O60" s="71">
        <v>1540927.9</v>
      </c>
      <c r="P60" s="71">
        <v>1540927.9</v>
      </c>
      <c r="Q60" s="72">
        <v>1540927.9</v>
      </c>
    </row>
    <row r="61" spans="2:17" ht="21" x14ac:dyDescent="0.35">
      <c r="B61" s="76" t="str">
        <f>+'[2]FAISMUN 2023'!D589</f>
        <v>Ocampo</v>
      </c>
      <c r="C61" s="77">
        <f>+IFERROR(VLOOKUP(B61,'[2]FAISMUN 2023'!$D$539:$F$605,3,FALSE),"NADA")</f>
        <v>14572705</v>
      </c>
      <c r="D61" s="78">
        <f t="shared" si="1"/>
        <v>0</v>
      </c>
      <c r="E61" s="78" t="b">
        <f t="shared" si="2"/>
        <v>1</v>
      </c>
      <c r="F61" s="69" t="s">
        <v>48</v>
      </c>
      <c r="G61" s="70">
        <f t="shared" si="3"/>
        <v>14572705</v>
      </c>
      <c r="H61" s="71">
        <v>1457270.5</v>
      </c>
      <c r="I61" s="71">
        <v>1457270.5</v>
      </c>
      <c r="J61" s="71">
        <v>1457270.5</v>
      </c>
      <c r="K61" s="71">
        <v>1457270.5</v>
      </c>
      <c r="L61" s="71">
        <v>1457270.5</v>
      </c>
      <c r="M61" s="71">
        <v>1457270.5</v>
      </c>
      <c r="N61" s="71">
        <v>1457270.5</v>
      </c>
      <c r="O61" s="71">
        <v>1457270.5</v>
      </c>
      <c r="P61" s="71">
        <v>1457270.5</v>
      </c>
      <c r="Q61" s="72">
        <v>1457270.5</v>
      </c>
    </row>
    <row r="62" spans="2:17" ht="21" x14ac:dyDescent="0.35">
      <c r="B62" s="76" t="str">
        <f>+'[2]FAISMUN 2023'!D590</f>
        <v>Ojinaga</v>
      </c>
      <c r="C62" s="77">
        <f>+IFERROR(VLOOKUP(B62,'[2]FAISMUN 2023'!$D$539:$F$605,3,FALSE),"NADA")</f>
        <v>7765863</v>
      </c>
      <c r="D62" s="78">
        <f t="shared" si="1"/>
        <v>0</v>
      </c>
      <c r="E62" s="78" t="b">
        <f t="shared" si="2"/>
        <v>1</v>
      </c>
      <c r="F62" s="69" t="s">
        <v>49</v>
      </c>
      <c r="G62" s="70">
        <f t="shared" si="3"/>
        <v>7765862.9999999991</v>
      </c>
      <c r="H62" s="71">
        <v>776586.3</v>
      </c>
      <c r="I62" s="71">
        <v>776586.3</v>
      </c>
      <c r="J62" s="71">
        <v>776586.3</v>
      </c>
      <c r="K62" s="71">
        <v>776586.3</v>
      </c>
      <c r="L62" s="71">
        <v>776586.3</v>
      </c>
      <c r="M62" s="71">
        <v>776586.3</v>
      </c>
      <c r="N62" s="71">
        <v>776586.3</v>
      </c>
      <c r="O62" s="71">
        <v>776586.3</v>
      </c>
      <c r="P62" s="71">
        <v>776586.3</v>
      </c>
      <c r="Q62" s="72">
        <v>776586.3</v>
      </c>
    </row>
    <row r="63" spans="2:17" ht="21" x14ac:dyDescent="0.35">
      <c r="B63" s="76" t="str">
        <f>+'[2]FAISMUN 2023'!D591</f>
        <v>Praxedis G. Guerrero</v>
      </c>
      <c r="C63" s="77">
        <f>+IFERROR(VLOOKUP(B63,'[2]FAISMUN 2023'!$D$539:$F$605,3,FALSE),"NADA")</f>
        <v>8202416</v>
      </c>
      <c r="D63" s="78">
        <f t="shared" si="1"/>
        <v>0</v>
      </c>
      <c r="E63" s="78" t="b">
        <f t="shared" si="2"/>
        <v>1</v>
      </c>
      <c r="F63" s="69" t="s">
        <v>54</v>
      </c>
      <c r="G63" s="70">
        <f t="shared" si="3"/>
        <v>8202415.9999999981</v>
      </c>
      <c r="H63" s="71">
        <v>820241.6</v>
      </c>
      <c r="I63" s="71">
        <v>820241.6</v>
      </c>
      <c r="J63" s="71">
        <v>820241.6</v>
      </c>
      <c r="K63" s="71">
        <v>820241.6</v>
      </c>
      <c r="L63" s="71">
        <v>820241.6</v>
      </c>
      <c r="M63" s="71">
        <v>820241.6</v>
      </c>
      <c r="N63" s="71">
        <v>820241.6</v>
      </c>
      <c r="O63" s="71">
        <v>820241.6</v>
      </c>
      <c r="P63" s="71">
        <v>820241.6</v>
      </c>
      <c r="Q63" s="72">
        <v>820241.6</v>
      </c>
    </row>
    <row r="64" spans="2:17" ht="21" x14ac:dyDescent="0.35">
      <c r="B64" s="76" t="str">
        <f>+'[2]FAISMUN 2023'!D592</f>
        <v>Riva Palacio</v>
      </c>
      <c r="C64" s="77">
        <f>+IFERROR(VLOOKUP(B64,'[2]FAISMUN 2023'!$D$539:$F$605,3,FALSE),"NADA")</f>
        <v>13884492</v>
      </c>
      <c r="D64" s="78">
        <f t="shared" si="1"/>
        <v>0</v>
      </c>
      <c r="E64" s="78" t="b">
        <f t="shared" si="2"/>
        <v>1</v>
      </c>
      <c r="F64" s="69" t="s">
        <v>50</v>
      </c>
      <c r="G64" s="70">
        <f t="shared" si="3"/>
        <v>13884491.999999998</v>
      </c>
      <c r="H64" s="71">
        <v>1388449.2</v>
      </c>
      <c r="I64" s="71">
        <v>1388449.2</v>
      </c>
      <c r="J64" s="71">
        <v>1388449.2</v>
      </c>
      <c r="K64" s="71">
        <v>1388449.2</v>
      </c>
      <c r="L64" s="71">
        <v>1388449.2</v>
      </c>
      <c r="M64" s="71">
        <v>1388449.2</v>
      </c>
      <c r="N64" s="71">
        <v>1388449.2</v>
      </c>
      <c r="O64" s="71">
        <v>1388449.2</v>
      </c>
      <c r="P64" s="71">
        <v>1388449.2</v>
      </c>
      <c r="Q64" s="72">
        <v>1388449.2</v>
      </c>
    </row>
    <row r="65" spans="2:17" ht="21" x14ac:dyDescent="0.35">
      <c r="B65" s="76" t="str">
        <f>+'[2]FAISMUN 2023'!D593</f>
        <v>Rosales</v>
      </c>
      <c r="C65" s="77">
        <f>+IFERROR(VLOOKUP(B65,'[2]FAISMUN 2023'!$D$539:$F$605,3,FALSE),"NADA")</f>
        <v>5628981</v>
      </c>
      <c r="D65" s="78">
        <f t="shared" si="1"/>
        <v>0</v>
      </c>
      <c r="E65" s="78" t="b">
        <f t="shared" si="2"/>
        <v>1</v>
      </c>
      <c r="F65" s="69" t="s">
        <v>51</v>
      </c>
      <c r="G65" s="70">
        <f t="shared" si="3"/>
        <v>5628980.9999999991</v>
      </c>
      <c r="H65" s="71">
        <v>562898.1</v>
      </c>
      <c r="I65" s="71">
        <v>562898.1</v>
      </c>
      <c r="J65" s="71">
        <v>562898.1</v>
      </c>
      <c r="K65" s="71">
        <v>562898.1</v>
      </c>
      <c r="L65" s="71">
        <v>562898.1</v>
      </c>
      <c r="M65" s="71">
        <v>562898.1</v>
      </c>
      <c r="N65" s="71">
        <v>562898.1</v>
      </c>
      <c r="O65" s="71">
        <v>562898.1</v>
      </c>
      <c r="P65" s="71">
        <v>562898.1</v>
      </c>
      <c r="Q65" s="72">
        <v>562898.1</v>
      </c>
    </row>
    <row r="66" spans="2:17" ht="21" x14ac:dyDescent="0.35">
      <c r="B66" s="76" t="str">
        <f>+'[2]FAISMUN 2023'!D594</f>
        <v>Rosario</v>
      </c>
      <c r="C66" s="77">
        <f>+IFERROR(VLOOKUP(B66,'[2]FAISMUN 2023'!$D$539:$F$605,3,FALSE),"NADA")</f>
        <v>7925568</v>
      </c>
      <c r="D66" s="78">
        <f t="shared" si="1"/>
        <v>0</v>
      </c>
      <c r="E66" s="78" t="b">
        <f t="shared" si="2"/>
        <v>1</v>
      </c>
      <c r="F66" s="69" t="s">
        <v>52</v>
      </c>
      <c r="G66" s="70">
        <f t="shared" si="3"/>
        <v>7925567.9999999991</v>
      </c>
      <c r="H66" s="71">
        <v>792556.8</v>
      </c>
      <c r="I66" s="71">
        <v>792556.8</v>
      </c>
      <c r="J66" s="71">
        <v>792556.8</v>
      </c>
      <c r="K66" s="71">
        <v>792556.8</v>
      </c>
      <c r="L66" s="71">
        <v>792556.8</v>
      </c>
      <c r="M66" s="71">
        <v>792556.8</v>
      </c>
      <c r="N66" s="71">
        <v>792556.8</v>
      </c>
      <c r="O66" s="71">
        <v>792556.8</v>
      </c>
      <c r="P66" s="71">
        <v>792556.8</v>
      </c>
      <c r="Q66" s="72">
        <v>792556.8</v>
      </c>
    </row>
    <row r="67" spans="2:17" ht="21" x14ac:dyDescent="0.35">
      <c r="B67" s="76" t="str">
        <f>+'[2]FAISMUN 2023'!D595</f>
        <v>San Francisco de Borja</v>
      </c>
      <c r="C67" s="77">
        <f>+IFERROR(VLOOKUP(B67,'[2]FAISMUN 2023'!$D$539:$F$605,3,FALSE),"NADA")</f>
        <v>3471844</v>
      </c>
      <c r="D67" s="78">
        <f t="shared" si="1"/>
        <v>0</v>
      </c>
      <c r="E67" s="78" t="b">
        <f t="shared" si="2"/>
        <v>1</v>
      </c>
      <c r="F67" s="69" t="s">
        <v>53</v>
      </c>
      <c r="G67" s="70">
        <f t="shared" si="3"/>
        <v>3471843.9999999995</v>
      </c>
      <c r="H67" s="71">
        <v>347184.4</v>
      </c>
      <c r="I67" s="71">
        <v>347184.4</v>
      </c>
      <c r="J67" s="71">
        <v>347184.4</v>
      </c>
      <c r="K67" s="71">
        <v>347184.4</v>
      </c>
      <c r="L67" s="71">
        <v>347184.4</v>
      </c>
      <c r="M67" s="71">
        <v>347184.4</v>
      </c>
      <c r="N67" s="71">
        <v>347184.4</v>
      </c>
      <c r="O67" s="71">
        <v>347184.4</v>
      </c>
      <c r="P67" s="71">
        <v>347184.4</v>
      </c>
      <c r="Q67" s="72">
        <v>347184.4</v>
      </c>
    </row>
    <row r="68" spans="2:17" ht="21" x14ac:dyDescent="0.35">
      <c r="B68" s="76" t="str">
        <f>+'[2]FAISMUN 2023'!D596</f>
        <v>San Francisco de Conchos</v>
      </c>
      <c r="C68" s="77">
        <f>+IFERROR(VLOOKUP(B68,'[2]FAISMUN 2023'!$D$539:$F$605,3,FALSE),"NADA")</f>
        <v>1420098</v>
      </c>
      <c r="D68" s="78">
        <f t="shared" si="1"/>
        <v>0</v>
      </c>
      <c r="E68" s="78" t="b">
        <f t="shared" si="2"/>
        <v>1</v>
      </c>
      <c r="F68" s="69" t="s">
        <v>55</v>
      </c>
      <c r="G68" s="70">
        <f t="shared" si="3"/>
        <v>1420098.0000000002</v>
      </c>
      <c r="H68" s="71">
        <v>142009.79999999999</v>
      </c>
      <c r="I68" s="71">
        <v>142009.79999999999</v>
      </c>
      <c r="J68" s="71">
        <v>142009.79999999999</v>
      </c>
      <c r="K68" s="71">
        <v>142009.79999999999</v>
      </c>
      <c r="L68" s="71">
        <v>142009.79999999999</v>
      </c>
      <c r="M68" s="71">
        <v>142009.79999999999</v>
      </c>
      <c r="N68" s="71">
        <v>142009.79999999999</v>
      </c>
      <c r="O68" s="71">
        <v>142009.79999999999</v>
      </c>
      <c r="P68" s="71">
        <v>142009.79999999999</v>
      </c>
      <c r="Q68" s="72">
        <v>142009.79999999999</v>
      </c>
    </row>
    <row r="69" spans="2:17" ht="21" x14ac:dyDescent="0.35">
      <c r="B69" s="76" t="str">
        <f>+'[2]FAISMUN 2023'!D597</f>
        <v>San Francisco del Oro</v>
      </c>
      <c r="C69" s="77">
        <f>+IFERROR(VLOOKUP(B69,'[2]FAISMUN 2023'!$D$539:$F$605,3,FALSE),"NADA")</f>
        <v>4195085</v>
      </c>
      <c r="D69" s="78">
        <f t="shared" si="1"/>
        <v>0</v>
      </c>
      <c r="E69" s="78" t="b">
        <f t="shared" si="2"/>
        <v>1</v>
      </c>
      <c r="F69" s="69" t="s">
        <v>56</v>
      </c>
      <c r="G69" s="70">
        <f t="shared" si="3"/>
        <v>4195085</v>
      </c>
      <c r="H69" s="71">
        <v>419508.5</v>
      </c>
      <c r="I69" s="71">
        <v>419508.5</v>
      </c>
      <c r="J69" s="71">
        <v>419508.5</v>
      </c>
      <c r="K69" s="71">
        <v>419508.5</v>
      </c>
      <c r="L69" s="71">
        <v>419508.5</v>
      </c>
      <c r="M69" s="71">
        <v>419508.5</v>
      </c>
      <c r="N69" s="71">
        <v>419508.5</v>
      </c>
      <c r="O69" s="71">
        <v>419508.5</v>
      </c>
      <c r="P69" s="71">
        <v>419508.5</v>
      </c>
      <c r="Q69" s="72">
        <v>419508.5</v>
      </c>
    </row>
    <row r="70" spans="2:17" ht="21" x14ac:dyDescent="0.35">
      <c r="B70" s="76" t="str">
        <f>+'[2]FAISMUN 2023'!D598</f>
        <v>Santa Bárbara</v>
      </c>
      <c r="C70" s="77">
        <f>+IFERROR(VLOOKUP(B70,'[2]FAISMUN 2023'!$D$539:$F$605,3,FALSE),"NADA")</f>
        <v>3513421</v>
      </c>
      <c r="D70" s="78">
        <f t="shared" si="1"/>
        <v>0</v>
      </c>
      <c r="E70" s="78" t="b">
        <f t="shared" si="2"/>
        <v>1</v>
      </c>
      <c r="F70" s="69" t="s">
        <v>57</v>
      </c>
      <c r="G70" s="70">
        <f t="shared" si="3"/>
        <v>3513421.0000000005</v>
      </c>
      <c r="H70" s="71">
        <v>351342.1</v>
      </c>
      <c r="I70" s="71">
        <v>351342.1</v>
      </c>
      <c r="J70" s="71">
        <v>351342.1</v>
      </c>
      <c r="K70" s="71">
        <v>351342.1</v>
      </c>
      <c r="L70" s="71">
        <v>351342.1</v>
      </c>
      <c r="M70" s="71">
        <v>351342.1</v>
      </c>
      <c r="N70" s="71">
        <v>351342.1</v>
      </c>
      <c r="O70" s="71">
        <v>351342.1</v>
      </c>
      <c r="P70" s="71">
        <v>351342.1</v>
      </c>
      <c r="Q70" s="72">
        <v>351342.1</v>
      </c>
    </row>
    <row r="71" spans="2:17" ht="21" x14ac:dyDescent="0.35">
      <c r="B71" s="76" t="str">
        <f>+'[2]FAISMUN 2023'!D599</f>
        <v>Satevó</v>
      </c>
      <c r="C71" s="77">
        <f>+IFERROR(VLOOKUP(B71,'[2]FAISMUN 2023'!$D$539:$F$605,3,FALSE),"NADA")</f>
        <v>2736056</v>
      </c>
      <c r="D71" s="78">
        <f t="shared" si="1"/>
        <v>0</v>
      </c>
      <c r="E71" s="78" t="b">
        <f t="shared" si="2"/>
        <v>1</v>
      </c>
      <c r="F71" s="69" t="s">
        <v>58</v>
      </c>
      <c r="G71" s="70">
        <f t="shared" si="3"/>
        <v>2736056.0000000005</v>
      </c>
      <c r="H71" s="71">
        <v>273605.59999999998</v>
      </c>
      <c r="I71" s="71">
        <v>273605.59999999998</v>
      </c>
      <c r="J71" s="71">
        <v>273605.59999999998</v>
      </c>
      <c r="K71" s="71">
        <v>273605.59999999998</v>
      </c>
      <c r="L71" s="71">
        <v>273605.59999999998</v>
      </c>
      <c r="M71" s="71">
        <v>273605.59999999998</v>
      </c>
      <c r="N71" s="71">
        <v>273605.59999999998</v>
      </c>
      <c r="O71" s="71">
        <v>273605.59999999998</v>
      </c>
      <c r="P71" s="71">
        <v>273605.59999999998</v>
      </c>
      <c r="Q71" s="72">
        <v>273605.59999999998</v>
      </c>
    </row>
    <row r="72" spans="2:17" ht="21" x14ac:dyDescent="0.35">
      <c r="B72" s="76" t="str">
        <f>+'[2]FAISMUN 2023'!D600</f>
        <v>Saucillo</v>
      </c>
      <c r="C72" s="77">
        <f>+IFERROR(VLOOKUP(B72,'[2]FAISMUN 2023'!$D$539:$F$605,3,FALSE),"NADA")</f>
        <v>7462477</v>
      </c>
      <c r="D72" s="78">
        <f t="shared" si="1"/>
        <v>0</v>
      </c>
      <c r="E72" s="78" t="b">
        <f t="shared" si="2"/>
        <v>1</v>
      </c>
      <c r="F72" s="69" t="s">
        <v>59</v>
      </c>
      <c r="G72" s="70">
        <f t="shared" si="3"/>
        <v>7462477.0000000009</v>
      </c>
      <c r="H72" s="71">
        <v>746247.7</v>
      </c>
      <c r="I72" s="71">
        <v>746247.7</v>
      </c>
      <c r="J72" s="71">
        <v>746247.7</v>
      </c>
      <c r="K72" s="71">
        <v>746247.7</v>
      </c>
      <c r="L72" s="71">
        <v>746247.7</v>
      </c>
      <c r="M72" s="71">
        <v>746247.7</v>
      </c>
      <c r="N72" s="71">
        <v>746247.7</v>
      </c>
      <c r="O72" s="71">
        <v>746247.7</v>
      </c>
      <c r="P72" s="71">
        <v>746247.7</v>
      </c>
      <c r="Q72" s="72">
        <v>746247.7</v>
      </c>
    </row>
    <row r="73" spans="2:17" ht="21" x14ac:dyDescent="0.35">
      <c r="B73" s="76" t="str">
        <f>+'[2]FAISMUN 2023'!D601</f>
        <v>Temósachic</v>
      </c>
      <c r="C73" s="77">
        <f>+IFERROR(VLOOKUP(B73,'[2]FAISMUN 2023'!$D$539:$F$605,3,FALSE),"NADA")</f>
        <v>7432019</v>
      </c>
      <c r="D73" s="78">
        <f t="shared" si="1"/>
        <v>0</v>
      </c>
      <c r="E73" s="78" t="b">
        <f t="shared" si="2"/>
        <v>1</v>
      </c>
      <c r="F73" s="69" t="s">
        <v>133</v>
      </c>
      <c r="G73" s="70">
        <f t="shared" si="3"/>
        <v>7432019.0000000019</v>
      </c>
      <c r="H73" s="71">
        <v>743201.9</v>
      </c>
      <c r="I73" s="71">
        <v>743201.9</v>
      </c>
      <c r="J73" s="71">
        <v>743201.9</v>
      </c>
      <c r="K73" s="71">
        <v>743201.9</v>
      </c>
      <c r="L73" s="71">
        <v>743201.9</v>
      </c>
      <c r="M73" s="71">
        <v>743201.9</v>
      </c>
      <c r="N73" s="71">
        <v>743201.9</v>
      </c>
      <c r="O73" s="71">
        <v>743201.9</v>
      </c>
      <c r="P73" s="71">
        <v>743201.9</v>
      </c>
      <c r="Q73" s="72">
        <v>743201.9</v>
      </c>
    </row>
    <row r="74" spans="2:17" ht="21" x14ac:dyDescent="0.35">
      <c r="B74" s="76" t="str">
        <f>+'[2]FAISMUN 2023'!D602</f>
        <v>El Tule</v>
      </c>
      <c r="C74" s="77">
        <f>+IFERROR(VLOOKUP(B74,'[2]FAISMUN 2023'!$D$539:$F$605,3,FALSE),"NADA")</f>
        <v>3867878</v>
      </c>
      <c r="D74" s="78">
        <f t="shared" si="1"/>
        <v>0</v>
      </c>
      <c r="E74" s="78" t="b">
        <f t="shared" si="2"/>
        <v>1</v>
      </c>
      <c r="F74" s="69" t="s">
        <v>60</v>
      </c>
      <c r="G74" s="70">
        <f t="shared" si="3"/>
        <v>3867877.9999999991</v>
      </c>
      <c r="H74" s="71">
        <v>386787.8</v>
      </c>
      <c r="I74" s="71">
        <v>386787.8</v>
      </c>
      <c r="J74" s="71">
        <v>386787.8</v>
      </c>
      <c r="K74" s="71">
        <v>386787.8</v>
      </c>
      <c r="L74" s="71">
        <v>386787.8</v>
      </c>
      <c r="M74" s="71">
        <v>386787.8</v>
      </c>
      <c r="N74" s="71">
        <v>386787.8</v>
      </c>
      <c r="O74" s="71">
        <v>386787.8</v>
      </c>
      <c r="P74" s="71">
        <v>386787.8</v>
      </c>
      <c r="Q74" s="72">
        <v>386787.8</v>
      </c>
    </row>
    <row r="75" spans="2:17" ht="21" x14ac:dyDescent="0.35">
      <c r="B75" s="76" t="str">
        <f>+'[2]FAISMUN 2023'!D603</f>
        <v>Urique</v>
      </c>
      <c r="C75" s="77">
        <f>+IFERROR(VLOOKUP(B75,'[2]FAISMUN 2023'!$D$539:$F$605,3,FALSE),"NADA")</f>
        <v>70638359</v>
      </c>
      <c r="D75" s="78">
        <f t="shared" si="1"/>
        <v>0</v>
      </c>
      <c r="E75" s="78" t="b">
        <f t="shared" si="2"/>
        <v>1</v>
      </c>
      <c r="F75" s="69" t="s">
        <v>61</v>
      </c>
      <c r="G75" s="70">
        <f t="shared" si="3"/>
        <v>70638359</v>
      </c>
      <c r="H75" s="71">
        <v>7063835.9000000004</v>
      </c>
      <c r="I75" s="71">
        <v>7063835.9000000004</v>
      </c>
      <c r="J75" s="71">
        <v>7063835.9000000004</v>
      </c>
      <c r="K75" s="71">
        <v>7063835.9000000004</v>
      </c>
      <c r="L75" s="71">
        <v>7063835.9000000004</v>
      </c>
      <c r="M75" s="71">
        <v>7063835.9000000004</v>
      </c>
      <c r="N75" s="71">
        <v>7063835.9000000004</v>
      </c>
      <c r="O75" s="71">
        <v>7063835.9000000004</v>
      </c>
      <c r="P75" s="71">
        <v>7063835.9000000004</v>
      </c>
      <c r="Q75" s="72">
        <v>7063835.9000000004</v>
      </c>
    </row>
    <row r="76" spans="2:17" ht="21" x14ac:dyDescent="0.35">
      <c r="B76" s="76" t="str">
        <f>+'[2]FAISMUN 2023'!D604</f>
        <v>Uruachi</v>
      </c>
      <c r="C76" s="77">
        <f>+IFERROR(VLOOKUP(B76,'[2]FAISMUN 2023'!$D$539:$F$605,3,FALSE),"NADA")</f>
        <v>32064155</v>
      </c>
      <c r="D76" s="78">
        <f t="shared" ref="D76:D77" si="4">+C76-G76</f>
        <v>0</v>
      </c>
      <c r="E76" s="78" t="b">
        <f t="shared" ref="E76:E77" si="5">+B76=F76</f>
        <v>1</v>
      </c>
      <c r="F76" s="69" t="s">
        <v>62</v>
      </c>
      <c r="G76" s="70">
        <f t="shared" ref="G76:G77" si="6">SUM(H76:Q76)</f>
        <v>32064155</v>
      </c>
      <c r="H76" s="71">
        <v>3206415.5</v>
      </c>
      <c r="I76" s="71">
        <v>3206415.5</v>
      </c>
      <c r="J76" s="71">
        <v>3206415.5</v>
      </c>
      <c r="K76" s="71">
        <v>3206415.5</v>
      </c>
      <c r="L76" s="71">
        <v>3206415.5</v>
      </c>
      <c r="M76" s="71">
        <v>3206415.5</v>
      </c>
      <c r="N76" s="71">
        <v>3206415.5</v>
      </c>
      <c r="O76" s="71">
        <v>3206415.5</v>
      </c>
      <c r="P76" s="71">
        <v>3206415.5</v>
      </c>
      <c r="Q76" s="72">
        <v>3206415.5</v>
      </c>
    </row>
    <row r="77" spans="2:17" ht="21" x14ac:dyDescent="0.35">
      <c r="B77" s="76" t="str">
        <f>+'[2]FAISMUN 2023'!D605</f>
        <v>Valle de Zaragoza</v>
      </c>
      <c r="C77" s="77">
        <f>+IFERROR(VLOOKUP(B77,'[2]FAISMUN 2023'!$D$539:$F$605,3,FALSE),"NADA")</f>
        <v>4279668</v>
      </c>
      <c r="D77" s="78">
        <f t="shared" si="4"/>
        <v>0</v>
      </c>
      <c r="E77" s="78" t="b">
        <f t="shared" si="5"/>
        <v>1</v>
      </c>
      <c r="F77" s="69" t="s">
        <v>63</v>
      </c>
      <c r="G77" s="70">
        <f t="shared" si="6"/>
        <v>4279668</v>
      </c>
      <c r="H77" s="71">
        <v>427967</v>
      </c>
      <c r="I77" s="71">
        <v>427967</v>
      </c>
      <c r="J77" s="71">
        <v>427967</v>
      </c>
      <c r="K77" s="71">
        <v>427967</v>
      </c>
      <c r="L77" s="71">
        <v>427967</v>
      </c>
      <c r="M77" s="71">
        <v>427967</v>
      </c>
      <c r="N77" s="71">
        <v>427967</v>
      </c>
      <c r="O77" s="71">
        <v>427967</v>
      </c>
      <c r="P77" s="71">
        <v>427967</v>
      </c>
      <c r="Q77" s="72">
        <v>427965</v>
      </c>
    </row>
    <row r="78" spans="2:17" ht="16.5" thickBot="1" x14ac:dyDescent="0.3">
      <c r="F78" s="73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5"/>
    </row>
    <row r="79" spans="2:17" ht="15.75" thickTop="1" x14ac:dyDescent="0.25"/>
  </sheetData>
  <mergeCells count="2">
    <mergeCell ref="F1:Q1"/>
    <mergeCell ref="F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FORTAMUN</vt:lpstr>
      <vt:lpstr>FISM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Guillermina Hernandez Vazquez</dc:creator>
  <cp:lastModifiedBy>Liliana Manzur</cp:lastModifiedBy>
  <cp:lastPrinted>2017-01-28T00:28:31Z</cp:lastPrinted>
  <dcterms:created xsi:type="dcterms:W3CDTF">2011-12-29T02:24:06Z</dcterms:created>
  <dcterms:modified xsi:type="dcterms:W3CDTF">2023-01-27T19:16:53Z</dcterms:modified>
</cp:coreProperties>
</file>