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Lupita\2022\informes Trimestrales 2022\4to TRIMESTRE\V Informacion LDF\"/>
    </mc:Choice>
  </mc:AlternateContent>
  <xr:revisionPtr revIDLastSave="0" documentId="13_ncr:1_{8AF8DC34-18A4-4BAA-9DA2-BD9556EEA7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LANCE 27 ENE" sheetId="1" r:id="rId1"/>
  </sheets>
  <definedNames>
    <definedName name="_xlnm.Print_Titles" localSheetId="0">'BALANCE 27 ENE'!$1:$7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" l="1"/>
  <c r="C73" i="1"/>
  <c r="D71" i="1"/>
  <c r="C71" i="1"/>
  <c r="B71" i="1"/>
  <c r="D68" i="1"/>
  <c r="D67" i="1" s="1"/>
  <c r="C68" i="1"/>
  <c r="B68" i="1"/>
  <c r="C67" i="1"/>
  <c r="B67" i="1"/>
  <c r="D65" i="1"/>
  <c r="C65" i="1"/>
  <c r="B65" i="1"/>
  <c r="D58" i="1"/>
  <c r="C58" i="1"/>
  <c r="B56" i="1"/>
  <c r="D54" i="1"/>
  <c r="C54" i="1"/>
  <c r="B54" i="1"/>
  <c r="D53" i="1"/>
  <c r="D52" i="1" s="1"/>
  <c r="C53" i="1"/>
  <c r="C52" i="1" s="1"/>
  <c r="D50" i="1"/>
  <c r="C50" i="1"/>
  <c r="B50" i="1"/>
  <c r="D43" i="1"/>
  <c r="C43" i="1"/>
  <c r="B43" i="1"/>
  <c r="D40" i="1"/>
  <c r="C40" i="1"/>
  <c r="C39" i="1" s="1"/>
  <c r="C47" i="1" s="1"/>
  <c r="B40" i="1"/>
  <c r="B53" i="1" s="1"/>
  <c r="D39" i="1"/>
  <c r="D47" i="1" s="1"/>
  <c r="D31" i="1"/>
  <c r="C31" i="1"/>
  <c r="B31" i="1"/>
  <c r="D19" i="1"/>
  <c r="C19" i="1"/>
  <c r="B19" i="1"/>
  <c r="D16" i="1"/>
  <c r="D56" i="1" s="1"/>
  <c r="C16" i="1"/>
  <c r="C15" i="1" s="1"/>
  <c r="D15" i="1"/>
  <c r="B15" i="1"/>
  <c r="D10" i="1"/>
  <c r="C10" i="1"/>
  <c r="B10" i="1"/>
  <c r="B23" i="1" s="1"/>
  <c r="B25" i="1" s="1"/>
  <c r="B27" i="1" s="1"/>
  <c r="C23" i="1" l="1"/>
  <c r="C25" i="1" s="1"/>
  <c r="C27" i="1" s="1"/>
  <c r="C35" i="1" s="1"/>
  <c r="B35" i="1"/>
  <c r="B52" i="1"/>
  <c r="D75" i="1"/>
  <c r="D77" i="1" s="1"/>
  <c r="D23" i="1"/>
  <c r="D25" i="1" s="1"/>
  <c r="D27" i="1" s="1"/>
  <c r="D35" i="1" s="1"/>
  <c r="B75" i="1"/>
  <c r="B77" i="1" s="1"/>
  <c r="C75" i="1"/>
  <c r="C77" i="1" s="1"/>
  <c r="C80" i="1"/>
  <c r="C81" i="1" s="1"/>
  <c r="D80" i="1"/>
  <c r="D81" i="1" s="1"/>
  <c r="B60" i="1"/>
  <c r="B62" i="1" s="1"/>
  <c r="D60" i="1"/>
  <c r="D62" i="1" s="1"/>
  <c r="B39" i="1"/>
  <c r="B47" i="1" s="1"/>
  <c r="C56" i="1"/>
  <c r="C60" i="1" s="1"/>
  <c r="C62" i="1" s="1"/>
</calcChain>
</file>

<file path=xl/sharedStrings.xml><?xml version="1.0" encoding="utf-8"?>
<sst xmlns="http://schemas.openxmlformats.org/spreadsheetml/2006/main" count="66" uniqueCount="44">
  <si>
    <t>Formato 4 Balance Presupuestario - LDF</t>
  </si>
  <si>
    <t>Gobierno del Estado de Chihuahua</t>
  </si>
  <si>
    <t>Balance Presupuestario - LDF</t>
  </si>
  <si>
    <t>Del 1 de Enero al 31 de Diciembre del  2022</t>
  </si>
  <si>
    <t>(PESOS)</t>
  </si>
  <si>
    <t xml:space="preserve">Concepto </t>
  </si>
  <si>
    <t>Estimado/Aprobado</t>
  </si>
  <si>
    <t>Devengado</t>
  </si>
  <si>
    <t>Recaudado/Pagado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</si>
  <si>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</si>
  <si>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</si>
  <si>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</si>
  <si>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</si>
  <si>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</si>
  <si>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</si>
  <si>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</si>
  <si>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</si>
  <si>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</si>
  <si>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</si>
  <si>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</si>
  <si>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</si>
  <si>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</si>
  <si>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</si>
  <si>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</si>
  <si>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</si>
  <si>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</si>
  <si>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</si>
  <si>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</si>
  <si>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</si>
  <si>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</si>
  <si>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</si>
  <si>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</si>
  <si>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</si>
  <si>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</si>
  <si>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</si>
  <si>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</si>
  <si>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</si>
  <si>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</si>
  <si>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</si>
  <si>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</si>
  <si>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</si>
  <si>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</si>
  <si>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</si>
  <si>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t>CONFIRMACION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</si>
</sst>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/>
    <xf numFmtId="0" fontId="2" fillId="0" borderId="9" xfId="0" applyFont="1" applyBorder="1" applyAlignment="1">
      <alignment wrapText="1"/>
    </xf>
    <xf numFmtId="3" fontId="2" fillId="0" borderId="11" xfId="0" applyNumberFormat="1" applyFont="1" applyBorder="1"/>
    <xf numFmtId="0" fontId="0" fillId="0" borderId="11" xfId="0" applyBorder="1" applyAlignment="1">
      <alignment horizontal="left" wrapText="1" indent="5"/>
    </xf>
    <xf numFmtId="3" fontId="0" fillId="0" borderId="11" xfId="0" applyNumberFormat="1" applyBorder="1"/>
    <xf numFmtId="0" fontId="0" fillId="0" borderId="11" xfId="0" applyBorder="1" applyAlignment="1">
      <alignment horizontal="left" wrapText="1"/>
    </xf>
    <xf numFmtId="0" fontId="0" fillId="0" borderId="11" xfId="0" applyBorder="1"/>
    <xf numFmtId="0" fontId="0" fillId="0" borderId="5" xfId="0" applyBorder="1"/>
    <xf numFmtId="0" fontId="2" fillId="0" borderId="11" xfId="0" applyFont="1" applyBorder="1" applyAlignment="1">
      <alignment wrapText="1"/>
    </xf>
    <xf numFmtId="3" fontId="0" fillId="0" borderId="11" xfId="0" applyNumberFormat="1" applyBorder="1" applyAlignment="1">
      <alignment vertical="center"/>
    </xf>
    <xf numFmtId="164" fontId="0" fillId="0" borderId="11" xfId="1" applyNumberFormat="1" applyFont="1" applyBorder="1"/>
    <xf numFmtId="3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wrapText="1"/>
    </xf>
    <xf numFmtId="0" fontId="0" fillId="0" borderId="10" xfId="0" applyBorder="1"/>
    <xf numFmtId="0" fontId="0" fillId="0" borderId="8" xfId="0" applyBorder="1"/>
    <xf numFmtId="0" fontId="2" fillId="0" borderId="0" xfId="0" applyFont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9" xfId="0" applyNumberFormat="1" applyFont="1" applyBorder="1"/>
    <xf numFmtId="3" fontId="0" fillId="0" borderId="0" xfId="0" applyNumberFormat="1"/>
    <xf numFmtId="164" fontId="2" fillId="0" borderId="0" xfId="0" applyNumberFormat="1" applyFont="1"/>
    <xf numFmtId="164" fontId="2" fillId="0" borderId="11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10" xfId="0" applyBorder="1" applyAlignment="1">
      <alignment wrapText="1"/>
    </xf>
    <xf numFmtId="164" fontId="0" fillId="0" borderId="11" xfId="1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0" xfId="0" applyNumberFormat="1"/>
    <xf numFmtId="0" fontId="0" fillId="3" borderId="0" xfId="0" applyFill="1"/>
    <xf numFmtId="3" fontId="3" fillId="4" borderId="0" xfId="0" applyNumberFormat="1" applyFont="1" applyFill="1" applyAlignment="1">
      <alignment horizontal="right" vertical="top" wrapText="1"/>
    </xf>
    <xf numFmtId="164" fontId="0" fillId="3" borderId="0" xfId="0" applyNumberFormat="1" applyFill="1"/>
    <xf numFmtId="43" fontId="0" fillId="3" borderId="0" xfId="1" applyFont="1" applyFill="1"/>
    <xf numFmtId="0" fontId="0" fillId="0" borderId="0" xfId="0" applyAlignment="1">
      <alignment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/>
    <xf numFmtId="0" fontId="0" fillId="0" borderId="12" xfId="0" applyBorder="1" applyAlignment="1">
      <alignment wrapText="1"/>
    </xf>
    <xf numFmtId="0" fontId="0" fillId="0" borderId="12" xfId="0" applyBorder="1"/>
    <xf numFmtId="164" fontId="0" fillId="0" borderId="12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E81"/>
  <sheetViews>
    <sheetView tabSelected="1" topLeftCell="A52" zoomScale="130" zoomScaleNormal="130" workbookViewId="0">
      <selection activeCell="G63" sqref="G63"/>
    </sheetView>
  </sheetViews>
  <sheetFormatPr baseColWidth="10" defaultRowHeight="15" x14ac:dyDescent="0.25"/>
  <cols>
    <col min="1" max="1" width="68.7109375" style="42" customWidth="1"/>
    <col min="2" max="2" width="20.5703125" customWidth="1"/>
    <col min="3" max="3" width="19.140625" bestFit="1" customWidth="1"/>
    <col min="4" max="4" width="19" customWidth="1"/>
    <col min="5" max="5" width="12.28515625" bestFit="1" customWidth="1"/>
  </cols>
  <sheetData>
    <row r="1" spans="1:4" x14ac:dyDescent="0.25">
      <c r="A1" s="44" t="s">
        <v>0</v>
      </c>
      <c r="B1" s="44"/>
      <c r="C1" s="44"/>
      <c r="D1" s="44"/>
    </row>
    <row r="2" spans="1:4" x14ac:dyDescent="0.25">
      <c r="A2" s="1"/>
      <c r="B2" s="1"/>
      <c r="C2" s="1"/>
      <c r="D2" s="1"/>
    </row>
    <row r="3" spans="1:4" x14ac:dyDescent="0.25">
      <c r="A3" s="45" t="s">
        <v>1</v>
      </c>
      <c r="B3" s="46"/>
      <c r="C3" s="46"/>
      <c r="D3" s="47"/>
    </row>
    <row r="4" spans="1:4" x14ac:dyDescent="0.25">
      <c r="A4" s="48" t="s">
        <v>2</v>
      </c>
      <c r="B4" s="49"/>
      <c r="C4" s="49"/>
      <c r="D4" s="50"/>
    </row>
    <row r="5" spans="1:4" x14ac:dyDescent="0.25">
      <c r="A5" s="48" t="s">
        <v>3</v>
      </c>
      <c r="B5" s="49"/>
      <c r="C5" s="49"/>
      <c r="D5" s="50"/>
    </row>
    <row r="6" spans="1:4" x14ac:dyDescent="0.25">
      <c r="A6" s="51" t="s">
        <v>4</v>
      </c>
      <c r="B6" s="52"/>
      <c r="C6" s="52"/>
      <c r="D6" s="53"/>
    </row>
    <row r="8" spans="1:4" s="2" customFormat="1" x14ac:dyDescent="0.25">
      <c r="A8" s="54" t="s">
        <v>5</v>
      </c>
      <c r="B8" s="56" t="s">
        <v>6</v>
      </c>
      <c r="C8" s="56" t="s">
        <v>7</v>
      </c>
      <c r="D8" s="56" t="s">
        <v>8</v>
      </c>
    </row>
    <row r="9" spans="1:4" s="2" customFormat="1" x14ac:dyDescent="0.25">
      <c r="A9" s="55"/>
      <c r="B9" s="57"/>
      <c r="C9" s="57"/>
      <c r="D9" s="57"/>
    </row>
    <row r="10" spans="1:4" x14ac:dyDescent="0.25">
      <c r="A10" s="3" t="s">
        <v>9</v>
      </c>
      <c r="B10" s="4">
        <f>SUM(B11:B13)</f>
        <v>81352617019</v>
      </c>
      <c r="C10" s="4">
        <f>SUM(C11:C13)</f>
        <v>88303572327</v>
      </c>
      <c r="D10" s="4">
        <f>SUM(D11:D13)</f>
        <v>88303572327</v>
      </c>
    </row>
    <row r="11" spans="1:4" x14ac:dyDescent="0.25">
      <c r="A11" s="5" t="s">
        <v>10</v>
      </c>
      <c r="B11" s="6">
        <v>49978128938</v>
      </c>
      <c r="C11" s="6">
        <v>55498248929</v>
      </c>
      <c r="D11" s="6">
        <v>55498248929</v>
      </c>
    </row>
    <row r="12" spans="1:4" x14ac:dyDescent="0.25">
      <c r="A12" s="5" t="s">
        <v>11</v>
      </c>
      <c r="B12" s="6">
        <v>29274488081</v>
      </c>
      <c r="C12" s="6">
        <v>30705323398</v>
      </c>
      <c r="D12" s="6">
        <v>30705323398</v>
      </c>
    </row>
    <row r="13" spans="1:4" x14ac:dyDescent="0.25">
      <c r="A13" s="5" t="s">
        <v>12</v>
      </c>
      <c r="B13" s="6">
        <v>2100000000</v>
      </c>
      <c r="C13" s="6">
        <v>2100000000</v>
      </c>
      <c r="D13" s="6">
        <v>2100000000</v>
      </c>
    </row>
    <row r="14" spans="1:4" x14ac:dyDescent="0.25">
      <c r="A14" s="7"/>
      <c r="B14" s="8"/>
      <c r="C14" s="8"/>
      <c r="D14" s="9"/>
    </row>
    <row r="15" spans="1:4" x14ac:dyDescent="0.25">
      <c r="A15" s="10" t="s">
        <v>13</v>
      </c>
      <c r="B15" s="4">
        <f>SUM(B16:B17)</f>
        <v>77070197107</v>
      </c>
      <c r="C15" s="4">
        <f>SUM(C16:C17)</f>
        <v>84405525066</v>
      </c>
      <c r="D15" s="4">
        <f>SUM(D16:D17)</f>
        <v>82570516470</v>
      </c>
    </row>
    <row r="16" spans="1:4" ht="30" x14ac:dyDescent="0.25">
      <c r="A16" s="5" t="s">
        <v>14</v>
      </c>
      <c r="B16" s="11">
        <v>47839519179</v>
      </c>
      <c r="C16" s="11">
        <f>53963190439+111</f>
        <v>53963190550</v>
      </c>
      <c r="D16" s="11">
        <f>52162522662+121</f>
        <v>52162522783</v>
      </c>
    </row>
    <row r="17" spans="1:4" x14ac:dyDescent="0.25">
      <c r="A17" s="5" t="s">
        <v>15</v>
      </c>
      <c r="B17" s="6">
        <v>29230677928</v>
      </c>
      <c r="C17" s="6">
        <v>30442334516</v>
      </c>
      <c r="D17" s="6">
        <v>30407993687</v>
      </c>
    </row>
    <row r="18" spans="1:4" x14ac:dyDescent="0.25">
      <c r="A18" s="7"/>
      <c r="B18" s="8"/>
      <c r="C18" s="8"/>
      <c r="D18" s="9"/>
    </row>
    <row r="19" spans="1:4" x14ac:dyDescent="0.25">
      <c r="A19" s="10" t="s">
        <v>16</v>
      </c>
      <c r="B19" s="4">
        <f>++B20+B21</f>
        <v>0</v>
      </c>
      <c r="C19" s="4">
        <f>++C20+C21</f>
        <v>1089128466</v>
      </c>
      <c r="D19" s="4">
        <f>++D20+D21</f>
        <v>1072822596</v>
      </c>
    </row>
    <row r="20" spans="1:4" ht="30" x14ac:dyDescent="0.25">
      <c r="A20" s="5" t="s">
        <v>17</v>
      </c>
      <c r="B20" s="8"/>
      <c r="C20" s="12">
        <v>932616201</v>
      </c>
      <c r="D20" s="12">
        <v>916310331</v>
      </c>
    </row>
    <row r="21" spans="1:4" ht="30" customHeight="1" x14ac:dyDescent="0.25">
      <c r="A21" s="5" t="s">
        <v>18</v>
      </c>
      <c r="B21" s="8">
        <v>0</v>
      </c>
      <c r="C21" s="12">
        <v>156512265</v>
      </c>
      <c r="D21" s="12">
        <v>156512265</v>
      </c>
    </row>
    <row r="22" spans="1:4" x14ac:dyDescent="0.25">
      <c r="A22" s="7"/>
      <c r="B22" s="4"/>
      <c r="C22" s="4"/>
      <c r="D22" s="4"/>
    </row>
    <row r="23" spans="1:4" x14ac:dyDescent="0.25">
      <c r="A23" s="10" t="s">
        <v>19</v>
      </c>
      <c r="B23" s="4">
        <f>++B10-B15+B19</f>
        <v>4282419912</v>
      </c>
      <c r="C23" s="4">
        <f>++C10-C15+C19</f>
        <v>4987175727</v>
      </c>
      <c r="D23" s="4">
        <f>++D10-D15+D19</f>
        <v>6805878453</v>
      </c>
    </row>
    <row r="24" spans="1:4" x14ac:dyDescent="0.25">
      <c r="A24" s="10"/>
      <c r="B24" s="8"/>
      <c r="C24" s="8"/>
      <c r="D24" s="9"/>
    </row>
    <row r="25" spans="1:4" x14ac:dyDescent="0.25">
      <c r="A25" s="10" t="s">
        <v>20</v>
      </c>
      <c r="B25" s="4">
        <f>++B23-B13</f>
        <v>2182419912</v>
      </c>
      <c r="C25" s="4">
        <f>++C23-C13</f>
        <v>2887175727</v>
      </c>
      <c r="D25" s="4">
        <f>++D23-D13</f>
        <v>4705878453</v>
      </c>
    </row>
    <row r="26" spans="1:4" x14ac:dyDescent="0.25">
      <c r="A26" s="10"/>
      <c r="B26" s="8"/>
      <c r="C26" s="8"/>
      <c r="D26" s="9"/>
    </row>
    <row r="27" spans="1:4" ht="30" x14ac:dyDescent="0.25">
      <c r="A27" s="10" t="s">
        <v>21</v>
      </c>
      <c r="B27" s="13">
        <f>++B25-B19</f>
        <v>2182419912</v>
      </c>
      <c r="C27" s="13">
        <f>++C25-C19</f>
        <v>1798047261</v>
      </c>
      <c r="D27" s="13">
        <f>++D25-D19</f>
        <v>3633055857</v>
      </c>
    </row>
    <row r="28" spans="1:4" x14ac:dyDescent="0.25">
      <c r="A28" s="14"/>
      <c r="B28" s="15"/>
      <c r="C28" s="15"/>
      <c r="D28" s="16"/>
    </row>
    <row r="29" spans="1:4" x14ac:dyDescent="0.25">
      <c r="A29" s="17"/>
    </row>
    <row r="30" spans="1:4" s="2" customFormat="1" x14ac:dyDescent="0.25">
      <c r="A30" s="18" t="s">
        <v>22</v>
      </c>
      <c r="B30" s="19" t="s">
        <v>23</v>
      </c>
      <c r="C30" s="19" t="s">
        <v>7</v>
      </c>
      <c r="D30" s="19" t="s">
        <v>24</v>
      </c>
    </row>
    <row r="31" spans="1:4" x14ac:dyDescent="0.25">
      <c r="A31" s="10" t="s">
        <v>25</v>
      </c>
      <c r="B31" s="4">
        <f>++B32</f>
        <v>3171325744</v>
      </c>
      <c r="C31" s="4">
        <f>++C32</f>
        <v>3095344928</v>
      </c>
      <c r="D31" s="4">
        <f>++D32</f>
        <v>3095344928</v>
      </c>
    </row>
    <row r="32" spans="1:4" ht="30" x14ac:dyDescent="0.25">
      <c r="A32" s="5" t="s">
        <v>26</v>
      </c>
      <c r="B32" s="11">
        <v>3171325744</v>
      </c>
      <c r="C32" s="11">
        <v>3095344928</v>
      </c>
      <c r="D32" s="11">
        <v>3095344928</v>
      </c>
    </row>
    <row r="33" spans="1:4" ht="30" x14ac:dyDescent="0.25">
      <c r="A33" s="5" t="s">
        <v>27</v>
      </c>
      <c r="B33" s="20">
        <v>0</v>
      </c>
      <c r="C33" s="20">
        <v>0</v>
      </c>
      <c r="D33" s="20">
        <v>0</v>
      </c>
    </row>
    <row r="34" spans="1:4" x14ac:dyDescent="0.25">
      <c r="A34" s="21"/>
      <c r="B34" s="8"/>
      <c r="C34" s="8"/>
      <c r="D34" s="8"/>
    </row>
    <row r="35" spans="1:4" x14ac:dyDescent="0.25">
      <c r="A35" s="10" t="s">
        <v>28</v>
      </c>
      <c r="B35" s="4">
        <f>++B27+B31</f>
        <v>5353745656</v>
      </c>
      <c r="C35" s="4">
        <f>++C27+C31</f>
        <v>4893392189</v>
      </c>
      <c r="D35" s="4">
        <f>++D27+D31</f>
        <v>6728400785</v>
      </c>
    </row>
    <row r="36" spans="1:4" x14ac:dyDescent="0.25">
      <c r="A36" s="14"/>
      <c r="B36" s="15"/>
      <c r="C36" s="15"/>
      <c r="D36" s="15"/>
    </row>
    <row r="37" spans="1:4" x14ac:dyDescent="0.25">
      <c r="A37" s="17"/>
    </row>
    <row r="38" spans="1:4" s="25" customFormat="1" x14ac:dyDescent="0.25">
      <c r="A38" s="22" t="s">
        <v>22</v>
      </c>
      <c r="B38" s="23" t="s">
        <v>29</v>
      </c>
      <c r="C38" s="19" t="s">
        <v>7</v>
      </c>
      <c r="D38" s="24" t="s">
        <v>8</v>
      </c>
    </row>
    <row r="39" spans="1:4" x14ac:dyDescent="0.25">
      <c r="A39" s="10" t="s">
        <v>30</v>
      </c>
      <c r="B39" s="26">
        <f>B40+B41</f>
        <v>2100000000</v>
      </c>
      <c r="C39" s="26">
        <f>C40+C41</f>
        <v>2100000000</v>
      </c>
      <c r="D39" s="26">
        <f>D40+D41</f>
        <v>2100000000</v>
      </c>
    </row>
    <row r="40" spans="1:4" ht="30" x14ac:dyDescent="0.25">
      <c r="A40" s="5" t="s">
        <v>31</v>
      </c>
      <c r="B40" s="27">
        <f>B13</f>
        <v>2100000000</v>
      </c>
      <c r="C40" s="6">
        <f>++C13</f>
        <v>2100000000</v>
      </c>
      <c r="D40" s="6">
        <f>++D13</f>
        <v>2100000000</v>
      </c>
    </row>
    <row r="41" spans="1:4" ht="30" x14ac:dyDescent="0.25">
      <c r="A41" s="5" t="s">
        <v>32</v>
      </c>
      <c r="B41" s="27">
        <v>0</v>
      </c>
      <c r="C41" s="6">
        <v>0</v>
      </c>
      <c r="D41" s="6">
        <v>0</v>
      </c>
    </row>
    <row r="42" spans="1:4" x14ac:dyDescent="0.25">
      <c r="A42" s="5"/>
      <c r="C42" s="8"/>
      <c r="D42" s="9"/>
    </row>
    <row r="43" spans="1:4" x14ac:dyDescent="0.25">
      <c r="A43" s="10" t="s">
        <v>33</v>
      </c>
      <c r="B43" s="28">
        <f>++B44</f>
        <v>4282419914</v>
      </c>
      <c r="C43" s="29">
        <f>++C44</f>
        <v>4232087603</v>
      </c>
      <c r="D43" s="29">
        <f>++D44</f>
        <v>4232087603</v>
      </c>
    </row>
    <row r="44" spans="1:4" x14ac:dyDescent="0.25">
      <c r="A44" s="5" t="s">
        <v>34</v>
      </c>
      <c r="B44" s="30">
        <v>4282419914</v>
      </c>
      <c r="C44" s="6">
        <v>4232087603</v>
      </c>
      <c r="D44" s="31">
        <v>4232087603</v>
      </c>
    </row>
    <row r="45" spans="1:4" x14ac:dyDescent="0.25">
      <c r="A45" s="5" t="s">
        <v>35</v>
      </c>
      <c r="C45" s="8"/>
      <c r="D45" s="9"/>
    </row>
    <row r="46" spans="1:4" x14ac:dyDescent="0.25">
      <c r="A46" s="5"/>
      <c r="C46" s="8"/>
      <c r="D46" s="9"/>
    </row>
    <row r="47" spans="1:4" x14ac:dyDescent="0.25">
      <c r="A47" s="14" t="s">
        <v>36</v>
      </c>
      <c r="B47" s="58">
        <f>B39-B43</f>
        <v>-2182419914</v>
      </c>
      <c r="C47" s="58">
        <f>C39-C43</f>
        <v>-2132087603</v>
      </c>
      <c r="D47" s="58">
        <f>D39-D43</f>
        <v>-2132087603</v>
      </c>
    </row>
    <row r="49" spans="1:4" x14ac:dyDescent="0.25">
      <c r="A49" s="22" t="s">
        <v>22</v>
      </c>
      <c r="B49" s="19" t="s">
        <v>29</v>
      </c>
      <c r="C49" s="19" t="s">
        <v>7</v>
      </c>
      <c r="D49" s="19" t="s">
        <v>8</v>
      </c>
    </row>
    <row r="50" spans="1:4" x14ac:dyDescent="0.25">
      <c r="A50" s="21" t="s">
        <v>10</v>
      </c>
      <c r="B50" s="4">
        <f>B11</f>
        <v>49978128938</v>
      </c>
      <c r="C50" s="4">
        <f>C11</f>
        <v>55498248929</v>
      </c>
      <c r="D50" s="4">
        <f>D11</f>
        <v>55498248929</v>
      </c>
    </row>
    <row r="51" spans="1:4" x14ac:dyDescent="0.25">
      <c r="A51" s="21"/>
      <c r="B51" s="8"/>
      <c r="C51" s="8"/>
      <c r="D51" s="8"/>
    </row>
    <row r="52" spans="1:4" ht="30" x14ac:dyDescent="0.25">
      <c r="A52" s="21" t="s">
        <v>37</v>
      </c>
      <c r="B52" s="13">
        <f>B53-B54</f>
        <v>-2182419914</v>
      </c>
      <c r="C52" s="13">
        <f>C53-C54</f>
        <v>-2132087603</v>
      </c>
      <c r="D52" s="13">
        <f>D53-D54</f>
        <v>-2132087603</v>
      </c>
    </row>
    <row r="53" spans="1:4" ht="30" x14ac:dyDescent="0.25">
      <c r="A53" s="5" t="s">
        <v>31</v>
      </c>
      <c r="B53" s="11">
        <f>B40</f>
        <v>2100000000</v>
      </c>
      <c r="C53" s="11">
        <f>++C13</f>
        <v>2100000000</v>
      </c>
      <c r="D53" s="11">
        <f>++D13</f>
        <v>2100000000</v>
      </c>
    </row>
    <row r="54" spans="1:4" x14ac:dyDescent="0.25">
      <c r="A54" s="5" t="s">
        <v>34</v>
      </c>
      <c r="B54" s="33">
        <f>++B44</f>
        <v>4282419914</v>
      </c>
      <c r="C54" s="33">
        <f>++C44</f>
        <v>4232087603</v>
      </c>
      <c r="D54" s="33">
        <f>++D44</f>
        <v>4232087603</v>
      </c>
    </row>
    <row r="55" spans="1:4" x14ac:dyDescent="0.25">
      <c r="A55" s="5"/>
      <c r="B55" s="8"/>
      <c r="C55" s="8"/>
      <c r="D55" s="8"/>
    </row>
    <row r="56" spans="1:4" x14ac:dyDescent="0.25">
      <c r="A56" s="21" t="s">
        <v>14</v>
      </c>
      <c r="B56" s="6">
        <f>++B16</f>
        <v>47839519179</v>
      </c>
      <c r="C56" s="6">
        <f>++C16</f>
        <v>53963190550</v>
      </c>
      <c r="D56" s="6">
        <f>++D16</f>
        <v>52162522783</v>
      </c>
    </row>
    <row r="57" spans="1:4" x14ac:dyDescent="0.25">
      <c r="A57" s="32"/>
      <c r="B57" s="15"/>
      <c r="C57" s="15"/>
      <c r="D57" s="15"/>
    </row>
    <row r="58" spans="1:4" x14ac:dyDescent="0.25">
      <c r="A58" s="59" t="s">
        <v>17</v>
      </c>
      <c r="B58" s="60">
        <v>0</v>
      </c>
      <c r="C58" s="61">
        <f>++C20</f>
        <v>932616201</v>
      </c>
      <c r="D58" s="61">
        <f>++D20</f>
        <v>916310331</v>
      </c>
    </row>
    <row r="59" spans="1:4" x14ac:dyDescent="0.25">
      <c r="A59" s="21"/>
      <c r="B59" s="8"/>
      <c r="C59" s="8"/>
      <c r="D59" s="8"/>
    </row>
    <row r="60" spans="1:4" ht="30" x14ac:dyDescent="0.25">
      <c r="A60" s="34" t="s">
        <v>38</v>
      </c>
      <c r="B60" s="13">
        <f>++B50+B52-B56+B58</f>
        <v>-43810155</v>
      </c>
      <c r="C60" s="13">
        <f>++C50+C52-C56+C58</f>
        <v>335586977</v>
      </c>
      <c r="D60" s="13">
        <f>++D50+D52-D56+D58</f>
        <v>2119948874</v>
      </c>
    </row>
    <row r="61" spans="1:4" x14ac:dyDescent="0.25">
      <c r="A61" s="10"/>
      <c r="B61" s="8"/>
      <c r="C61" s="8"/>
      <c r="D61" s="8"/>
    </row>
    <row r="62" spans="1:4" ht="30" x14ac:dyDescent="0.25">
      <c r="A62" s="14" t="s">
        <v>39</v>
      </c>
      <c r="B62" s="35">
        <f>++B60-B52</f>
        <v>2138609759</v>
      </c>
      <c r="C62" s="35">
        <f>++C60-C52</f>
        <v>2467674580</v>
      </c>
      <c r="D62" s="35">
        <f>++D60-D52</f>
        <v>4252036477</v>
      </c>
    </row>
    <row r="64" spans="1:4" x14ac:dyDescent="0.25">
      <c r="A64" s="22" t="s">
        <v>22</v>
      </c>
      <c r="B64" s="19" t="s">
        <v>29</v>
      </c>
      <c r="C64" s="19" t="s">
        <v>7</v>
      </c>
      <c r="D64" s="19" t="s">
        <v>8</v>
      </c>
    </row>
    <row r="65" spans="1:5" x14ac:dyDescent="0.25">
      <c r="A65" s="21" t="s">
        <v>11</v>
      </c>
      <c r="B65" s="6">
        <f>B12</f>
        <v>29274488081</v>
      </c>
      <c r="C65" s="6">
        <f>C12</f>
        <v>30705323398</v>
      </c>
      <c r="D65" s="6">
        <f>D12</f>
        <v>30705323398</v>
      </c>
    </row>
    <row r="66" spans="1:5" x14ac:dyDescent="0.25">
      <c r="A66" s="21"/>
      <c r="B66" s="8"/>
      <c r="C66" s="8"/>
      <c r="D66" s="8"/>
    </row>
    <row r="67" spans="1:5" ht="30" x14ac:dyDescent="0.25">
      <c r="A67" s="21" t="s">
        <v>40</v>
      </c>
      <c r="B67" s="6">
        <f>B68-B69</f>
        <v>0</v>
      </c>
      <c r="C67" s="6">
        <f>C68-C69</f>
        <v>0</v>
      </c>
      <c r="D67" s="6">
        <f>D68-D69</f>
        <v>0</v>
      </c>
    </row>
    <row r="68" spans="1:5" ht="30" x14ac:dyDescent="0.25">
      <c r="A68" s="5" t="s">
        <v>32</v>
      </c>
      <c r="B68" s="6">
        <f>B41</f>
        <v>0</v>
      </c>
      <c r="C68" s="6">
        <f>C41</f>
        <v>0</v>
      </c>
      <c r="D68" s="6">
        <f>D41</f>
        <v>0</v>
      </c>
    </row>
    <row r="69" spans="1:5" x14ac:dyDescent="0.25">
      <c r="A69" s="5" t="s">
        <v>35</v>
      </c>
      <c r="B69" s="8"/>
      <c r="C69" s="8"/>
      <c r="D69" s="8"/>
    </row>
    <row r="70" spans="1:5" x14ac:dyDescent="0.25">
      <c r="A70" s="21"/>
      <c r="B70" s="8"/>
      <c r="C70" s="8"/>
      <c r="D70" s="8"/>
    </row>
    <row r="71" spans="1:5" x14ac:dyDescent="0.25">
      <c r="A71" s="21" t="s">
        <v>15</v>
      </c>
      <c r="B71" s="6">
        <f>++B17</f>
        <v>29230677928</v>
      </c>
      <c r="C71" s="6">
        <f>++C17</f>
        <v>30442334516</v>
      </c>
      <c r="D71" s="6">
        <f>++D17</f>
        <v>30407993687</v>
      </c>
    </row>
    <row r="72" spans="1:5" x14ac:dyDescent="0.25">
      <c r="A72" s="21"/>
      <c r="B72" s="8"/>
      <c r="C72" s="8"/>
      <c r="D72" s="8"/>
    </row>
    <row r="73" spans="1:5" ht="30" x14ac:dyDescent="0.25">
      <c r="A73" s="21" t="s">
        <v>18</v>
      </c>
      <c r="B73" s="20">
        <v>0</v>
      </c>
      <c r="C73" s="36">
        <f>++C21</f>
        <v>156512265</v>
      </c>
      <c r="D73" s="36">
        <f>++D21</f>
        <v>156512265</v>
      </c>
      <c r="E73" s="37"/>
    </row>
    <row r="74" spans="1:5" x14ac:dyDescent="0.25">
      <c r="A74" s="21"/>
      <c r="B74" s="8"/>
      <c r="C74" s="8"/>
      <c r="D74" s="8"/>
    </row>
    <row r="75" spans="1:5" ht="30" x14ac:dyDescent="0.25">
      <c r="A75" s="10" t="s">
        <v>41</v>
      </c>
      <c r="B75" s="13">
        <f>++B65+B67-B71+B73</f>
        <v>43810153</v>
      </c>
      <c r="C75" s="13">
        <f>++C65+C67-C71+C73</f>
        <v>419501147</v>
      </c>
      <c r="D75" s="13">
        <f>++D65+D67-D71+D73</f>
        <v>453841976</v>
      </c>
    </row>
    <row r="76" spans="1:5" x14ac:dyDescent="0.25">
      <c r="A76" s="10"/>
      <c r="B76" s="8"/>
      <c r="C76" s="8"/>
      <c r="D76" s="8"/>
    </row>
    <row r="77" spans="1:5" ht="30" x14ac:dyDescent="0.25">
      <c r="A77" s="14" t="s">
        <v>42</v>
      </c>
      <c r="B77" s="35">
        <f>++B75-B67</f>
        <v>43810153</v>
      </c>
      <c r="C77" s="35">
        <f>++C75-C67</f>
        <v>419501147</v>
      </c>
      <c r="D77" s="35">
        <f>++D75-D67</f>
        <v>453841976</v>
      </c>
    </row>
    <row r="79" spans="1:5" hidden="1" x14ac:dyDescent="0.25">
      <c r="A79" s="43" t="s">
        <v>43</v>
      </c>
      <c r="B79" s="38"/>
      <c r="C79" s="39">
        <v>89726741135</v>
      </c>
      <c r="D79" s="39">
        <v>87875426669</v>
      </c>
    </row>
    <row r="80" spans="1:5" hidden="1" x14ac:dyDescent="0.25">
      <c r="A80" s="43"/>
      <c r="B80" s="38"/>
      <c r="C80" s="40">
        <f>++C16+C17+C20+C21+C44</f>
        <v>89726741135</v>
      </c>
      <c r="D80" s="40">
        <f>++D16+D17+D20+D21+D44</f>
        <v>87875426669</v>
      </c>
    </row>
    <row r="81" spans="1:4" hidden="1" x14ac:dyDescent="0.25">
      <c r="A81" s="43"/>
      <c r="B81" s="38"/>
      <c r="C81" s="41">
        <f>++C80-C79</f>
        <v>0</v>
      </c>
      <c r="D81" s="41">
        <f>++D80-D79</f>
        <v>0</v>
      </c>
    </row>
  </sheetData>
  <mergeCells count="10">
    <mergeCell ref="A79:A81"/>
    <mergeCell ref="A1:D1"/>
    <mergeCell ref="A3:D3"/>
    <mergeCell ref="A4:D4"/>
    <mergeCell ref="A5:D5"/>
    <mergeCell ref="A6:D6"/>
    <mergeCell ref="A8:A9"/>
    <mergeCell ref="B8:B9"/>
    <mergeCell ref="C8:C9"/>
    <mergeCell ref="D8:D9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27 ENE</vt:lpstr>
      <vt:lpstr>'BALANCE 27 ENE'!Títulos_a_imprimir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ERGARCIA</dc:creator>
  <cp:lastModifiedBy>Guadalupe Contreras Rodriguez</cp:lastModifiedBy>
  <cp:lastPrinted>2023-01-30T16:20:43Z</cp:lastPrinted>
  <dcterms:created xsi:type="dcterms:W3CDTF">2023-01-27T22:07:43Z</dcterms:created>
  <dcterms:modified xsi:type="dcterms:W3CDTF">2023-01-30T16:20:53Z</dcterms:modified>
</cp:coreProperties>
</file>