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ernandoAviles\Proyectos\Admin Pamela\Estado Analitico del Ingreso\2021\"/>
    </mc:Choice>
  </mc:AlternateContent>
  <bookViews>
    <workbookView xWindow="0" yWindow="0" windowWidth="24000" windowHeight="9600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F66" i="1" l="1"/>
  <c r="F64" i="1"/>
  <c r="F54" i="1"/>
  <c r="F45" i="1"/>
  <c r="E45" i="1"/>
  <c r="F40" i="1"/>
  <c r="F69" i="1" s="1"/>
  <c r="F28" i="1"/>
  <c r="F16" i="1"/>
  <c r="C16" i="1" l="1"/>
  <c r="C28" i="1"/>
  <c r="C40" i="1" s="1"/>
  <c r="C35" i="1"/>
  <c r="C37" i="1"/>
  <c r="C45" i="1"/>
  <c r="C54" i="1"/>
  <c r="C59" i="1"/>
  <c r="C72" i="1"/>
  <c r="C74" i="1" s="1"/>
  <c r="C64" i="1"/>
  <c r="C69" i="1" l="1"/>
  <c r="F72" i="1" l="1"/>
  <c r="F74" i="1" s="1"/>
  <c r="E72" i="1" l="1"/>
  <c r="E74" i="1" s="1"/>
  <c r="E66" i="1"/>
  <c r="E64" i="1"/>
  <c r="E59" i="1"/>
  <c r="E54" i="1"/>
  <c r="E37" i="1"/>
  <c r="E35" i="1"/>
  <c r="E28" i="1"/>
  <c r="E16" i="1"/>
  <c r="E40" i="1" l="1"/>
  <c r="E69" i="1"/>
  <c r="B66" i="1" l="1"/>
  <c r="D67" i="1" l="1"/>
  <c r="B72" i="1" l="1"/>
  <c r="B74" i="1" s="1"/>
  <c r="D66" i="1"/>
  <c r="D72" i="1" s="1"/>
  <c r="D74" i="1" s="1"/>
  <c r="D30" i="1" l="1"/>
  <c r="D9" i="1" l="1"/>
  <c r="G12" i="1" l="1"/>
  <c r="G27" i="1"/>
  <c r="G67" i="1" l="1"/>
  <c r="G66" i="1" s="1"/>
  <c r="G72" i="1" s="1"/>
  <c r="G74" i="1" s="1"/>
  <c r="G46" i="1"/>
  <c r="G47" i="1"/>
  <c r="G48" i="1"/>
  <c r="G49" i="1"/>
  <c r="G50" i="1"/>
  <c r="G51" i="1"/>
  <c r="G52" i="1"/>
  <c r="G53" i="1"/>
  <c r="G55" i="1"/>
  <c r="G56" i="1"/>
  <c r="G57" i="1"/>
  <c r="G58" i="1"/>
  <c r="G60" i="1"/>
  <c r="G61" i="1"/>
  <c r="G62" i="1"/>
  <c r="G63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6" i="1"/>
  <c r="G38" i="1"/>
  <c r="G39" i="1"/>
  <c r="G9" i="1"/>
  <c r="D46" i="1" l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1" i="1"/>
  <c r="D32" i="1"/>
  <c r="D33" i="1"/>
  <c r="D34" i="1"/>
  <c r="D36" i="1"/>
  <c r="D35" i="1" s="1"/>
  <c r="D38" i="1"/>
  <c r="D39" i="1"/>
  <c r="D54" i="1" l="1"/>
  <c r="D59" i="1"/>
  <c r="D37" i="1"/>
  <c r="D28" i="1"/>
  <c r="D16" i="1"/>
  <c r="D45" i="1"/>
  <c r="B59" i="1"/>
  <c r="G59" i="1" s="1"/>
  <c r="B54" i="1"/>
  <c r="G54" i="1" s="1"/>
  <c r="B45" i="1"/>
  <c r="B37" i="1"/>
  <c r="G37" i="1" s="1"/>
  <c r="B35" i="1"/>
  <c r="G35" i="1" s="1"/>
  <c r="B28" i="1"/>
  <c r="G28" i="1" s="1"/>
  <c r="B16" i="1"/>
  <c r="G16" i="1" s="1"/>
  <c r="D64" i="1" l="1"/>
  <c r="D40" i="1"/>
  <c r="B64" i="1"/>
  <c r="G64" i="1" s="1"/>
  <c r="G45" i="1"/>
  <c r="B40" i="1"/>
  <c r="B69" i="1" l="1"/>
  <c r="G69" i="1" s="1"/>
  <c r="G40" i="1"/>
  <c r="D69" i="1"/>
</calcChain>
</file>

<file path=xl/sharedStrings.xml><?xml version="1.0" encoding="utf-8"?>
<sst xmlns="http://schemas.openxmlformats.org/spreadsheetml/2006/main" count="78" uniqueCount="76">
  <si>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</si>
  <si>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</si>
  <si>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</si>
  <si>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</si>
  <si>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</si>
  <si>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</si>
  <si>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</si>
  <si>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</si>
  <si>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</si>
  <si>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</si>
  <si>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</si>
  <si>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</si>
  <si>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</si>
  <si>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</si>
  <si>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</si>
  <si>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</si>
  <si>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</si>
  <si>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</si>
  <si>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</si>
  <si>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</si>
  <si>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</si>
  <si>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</si>
  <si>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</si>
  <si>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</si>
  <si>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</si>
  <si>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</si>
  <si>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</si>
  <si>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</si>
  <si>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</si>
  <si>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</si>
  <si>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</si>
  <si>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</si>
  <si>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</si>
  <si>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</si>
  <si>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</si>
  <si>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</si>
  <si>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</si>
  <si>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</si>
  <si>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</si>
  <si>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</si>
  <si>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</si>
  <si>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</si>
  <si>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</si>
  <si>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</si>
  <si>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</si>
  <si>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</si>
  <si>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</si>
  <si>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</si>
  <si>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</si>
  <si>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</si>
  <si>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</si>
  <si>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</si>
  <si>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</si>
  <si>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</si>
  <si>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</si>
  <si>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</si>
  <si>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</si>
  <si>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</si>
  <si>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</si>
  <si>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</si>
  <si>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</si>
  <si>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</si>
  <si>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</si>
  <si>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</si>
  <si>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</si>
  <si>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</si>
  <si>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</si>
  <si>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</si>
  <si>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</si>
  <si>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</si>
  <si>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Bajo protesta de decir la verdad declaramos que los Estados Financieros y sus Notas son razonablemente correctos y responsabilidad del emisor.</t>
  </si>
  <si>
    <t>C.P. MANUEL JOSE NAVARRO BACA</t>
  </si>
  <si>
    <t>JEFE DEL DEPARTAMENTO DE INFORMACIÓN CONTABLE</t>
  </si>
  <si>
    <t>Del 1 de Enero al 31 de septiembre de 2021</t>
  </si>
  <si>
    <t>ENCARGADO</t>
  </si>
  <si>
    <t xml:space="preserve">                                                          DIRECCION DE CONTABILIDAD GUBERNAMENTAL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</si>
</sst>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0" fillId="0" borderId="0" xfId="0" applyNumberFormat="1"/>
    <xf numFmtId="49" fontId="7" fillId="0" borderId="0" xfId="2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wrapText="1"/>
    </xf>
    <xf numFmtId="49" fontId="0" fillId="0" borderId="0" xfId="0" applyNumberFormat="1"/>
    <xf numFmtId="3" fontId="4" fillId="0" borderId="8" xfId="0" applyNumberFormat="1" applyFont="1" applyBorder="1"/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37" fontId="10" fillId="2" borderId="10" xfId="1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 applyFill="1" applyBorder="1"/>
    <xf numFmtId="49" fontId="7" fillId="0" borderId="0" xfId="2" applyNumberFormat="1" applyFont="1" applyFill="1" applyBorder="1" applyAlignment="1" applyProtection="1">
      <alignment horizontal="center" vertical="top" wrapText="1"/>
    </xf>
    <xf numFmtId="49" fontId="7" fillId="0" borderId="0" xfId="2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49" fontId="7" fillId="0" borderId="2" xfId="2" applyNumberFormat="1" applyFont="1" applyFill="1" applyBorder="1" applyAlignment="1" applyProtection="1">
      <alignment horizontal="center" vertical="top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77</xdr:row>
      <xdr:rowOff>0</xdr:rowOff>
    </xdr:from>
    <xdr:to>
      <xdr:col>2</xdr:col>
      <xdr:colOff>35278</xdr:colOff>
      <xdr:row>77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00175" y="14652037"/>
          <a:ext cx="337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64" sqref="F64"/>
    </sheetView>
  </sheetViews>
  <sheetFormatPr baseColWidth="10" defaultRowHeight="15" x14ac:dyDescent="0.25"/>
  <cols>
    <col min="1" max="1" width="41.28515625" style="1" customWidth="1"/>
    <col min="2" max="2" width="29" customWidth="1"/>
    <col min="3" max="7" width="20.85546875" customWidth="1"/>
    <col min="8" max="8" width="13.7109375" bestFit="1" customWidth="1"/>
    <col min="9" max="9" width="27" customWidth="1"/>
  </cols>
  <sheetData>
    <row r="1" spans="1:8" x14ac:dyDescent="0.25">
      <c r="A1" s="32" t="s">
        <v>69</v>
      </c>
      <c r="B1" s="33"/>
      <c r="C1" s="33"/>
      <c r="D1" s="33"/>
      <c r="E1" s="33"/>
      <c r="F1" s="33"/>
      <c r="G1" s="34"/>
    </row>
    <row r="2" spans="1:8" x14ac:dyDescent="0.25">
      <c r="A2" s="35" t="s">
        <v>68</v>
      </c>
      <c r="B2" s="36"/>
      <c r="C2" s="36"/>
      <c r="D2" s="36"/>
      <c r="E2" s="36"/>
      <c r="F2" s="36"/>
      <c r="G2" s="37"/>
    </row>
    <row r="3" spans="1:8" x14ac:dyDescent="0.25">
      <c r="A3" s="38" t="s">
        <v>73</v>
      </c>
      <c r="B3" s="39"/>
      <c r="C3" s="39"/>
      <c r="D3" s="39"/>
      <c r="E3" s="39"/>
      <c r="F3" s="39"/>
      <c r="G3" s="40"/>
    </row>
    <row r="4" spans="1:8" x14ac:dyDescent="0.25">
      <c r="A4" s="38" t="s">
        <v>9</v>
      </c>
      <c r="B4" s="39"/>
      <c r="C4" s="39"/>
      <c r="D4" s="39"/>
      <c r="E4" s="39"/>
      <c r="F4" s="39"/>
      <c r="G4" s="40"/>
    </row>
    <row r="5" spans="1:8" x14ac:dyDescent="0.25">
      <c r="A5" s="23"/>
      <c r="B5" s="24"/>
      <c r="C5" s="24"/>
      <c r="D5" s="24"/>
      <c r="E5" s="24"/>
      <c r="F5" s="24"/>
      <c r="G5" s="25"/>
    </row>
    <row r="6" spans="1:8" s="3" customFormat="1" ht="30.75" customHeight="1" x14ac:dyDescent="0.25">
      <c r="A6" s="26" t="s">
        <v>0</v>
      </c>
      <c r="B6" s="26" t="s">
        <v>10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11</v>
      </c>
    </row>
    <row r="7" spans="1:8" x14ac:dyDescent="0.25">
      <c r="A7" s="2"/>
      <c r="B7" s="4"/>
      <c r="C7" s="4"/>
      <c r="D7" s="4"/>
      <c r="E7" s="4"/>
      <c r="F7" s="5"/>
      <c r="G7" s="4"/>
    </row>
    <row r="8" spans="1:8" x14ac:dyDescent="0.25">
      <c r="A8" s="7" t="s">
        <v>5</v>
      </c>
      <c r="B8" s="8"/>
      <c r="C8" s="8"/>
      <c r="D8" s="8"/>
      <c r="E8" s="8"/>
      <c r="F8" s="9"/>
      <c r="G8" s="8"/>
    </row>
    <row r="9" spans="1:8" x14ac:dyDescent="0.25">
      <c r="A9" s="10" t="s">
        <v>12</v>
      </c>
      <c r="B9" s="9">
        <v>5922519311.9859028</v>
      </c>
      <c r="C9" s="9">
        <v>3974172</v>
      </c>
      <c r="D9" s="9">
        <f>B9+C9</f>
        <v>5926493483.9859028</v>
      </c>
      <c r="E9" s="9">
        <v>5046663087</v>
      </c>
      <c r="F9" s="9">
        <v>5046663087</v>
      </c>
      <c r="G9" s="9">
        <f>F9-B9</f>
        <v>-875856224.98590279</v>
      </c>
      <c r="H9" s="18"/>
    </row>
    <row r="10" spans="1:8" x14ac:dyDescent="0.25">
      <c r="A10" s="10" t="s">
        <v>13</v>
      </c>
      <c r="B10" s="9">
        <v>0</v>
      </c>
      <c r="C10" s="9">
        <v>0</v>
      </c>
      <c r="D10" s="9">
        <f t="shared" ref="D10:D39" si="0">B10+C10</f>
        <v>0</v>
      </c>
      <c r="E10" s="9">
        <v>0</v>
      </c>
      <c r="F10" s="9">
        <v>0</v>
      </c>
      <c r="G10" s="9">
        <f t="shared" ref="G10:G39" si="1">F10-B10</f>
        <v>0</v>
      </c>
      <c r="H10" s="18"/>
    </row>
    <row r="11" spans="1:8" x14ac:dyDescent="0.25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  <c r="H11" s="18"/>
    </row>
    <row r="12" spans="1:8" x14ac:dyDescent="0.25">
      <c r="A12" s="10" t="s">
        <v>15</v>
      </c>
      <c r="B12" s="9">
        <v>6091685479.2034178</v>
      </c>
      <c r="C12" s="9">
        <v>0</v>
      </c>
      <c r="D12" s="9">
        <f t="shared" si="0"/>
        <v>6091685479.2034178</v>
      </c>
      <c r="E12" s="9">
        <v>5400840066</v>
      </c>
      <c r="F12" s="9">
        <v>5400840066</v>
      </c>
      <c r="G12" s="9">
        <f>F12-B12</f>
        <v>-690845413.20341778</v>
      </c>
      <c r="H12" s="18"/>
    </row>
    <row r="13" spans="1:8" x14ac:dyDescent="0.25">
      <c r="A13" s="10" t="s">
        <v>16</v>
      </c>
      <c r="B13" s="9">
        <v>418021141.94039136</v>
      </c>
      <c r="C13" s="9">
        <v>0</v>
      </c>
      <c r="D13" s="9">
        <f t="shared" si="0"/>
        <v>418021141.94039136</v>
      </c>
      <c r="E13" s="9">
        <v>201684046</v>
      </c>
      <c r="F13" s="9">
        <v>201684046</v>
      </c>
      <c r="G13" s="9">
        <f t="shared" si="1"/>
        <v>-216337095.94039136</v>
      </c>
      <c r="H13" s="18"/>
    </row>
    <row r="14" spans="1:8" x14ac:dyDescent="0.25">
      <c r="A14" s="10" t="s">
        <v>17</v>
      </c>
      <c r="B14" s="11">
        <v>2386524899.1578522</v>
      </c>
      <c r="C14" s="9">
        <v>259542760</v>
      </c>
      <c r="D14" s="9">
        <f t="shared" si="0"/>
        <v>2646067659.1578522</v>
      </c>
      <c r="E14" s="9">
        <v>2691275556</v>
      </c>
      <c r="F14" s="9">
        <v>2691275556</v>
      </c>
      <c r="G14" s="9">
        <f t="shared" si="1"/>
        <v>304750656.84214783</v>
      </c>
      <c r="H14" s="18"/>
    </row>
    <row r="15" spans="1:8" x14ac:dyDescent="0.25">
      <c r="A15" s="10" t="s">
        <v>18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si="1"/>
        <v>0</v>
      </c>
      <c r="H15" s="18"/>
    </row>
    <row r="16" spans="1:8" x14ac:dyDescent="0.25">
      <c r="A16" s="10" t="s">
        <v>19</v>
      </c>
      <c r="B16" s="9">
        <f>SUM(B17:B27)</f>
        <v>25924508561.999996</v>
      </c>
      <c r="C16" s="9">
        <f>SUM(C17:C27)</f>
        <v>67710617</v>
      </c>
      <c r="D16" s="9">
        <f t="shared" ref="D16" si="2">SUM(D17:D27)</f>
        <v>25992219178.999996</v>
      </c>
      <c r="E16" s="9">
        <f t="shared" ref="E16:F16" si="3">SUM(E17:E27)</f>
        <v>20524119907</v>
      </c>
      <c r="F16" s="9">
        <f t="shared" si="3"/>
        <v>20524119907</v>
      </c>
      <c r="G16" s="9">
        <f t="shared" si="1"/>
        <v>-5400388654.9999962</v>
      </c>
      <c r="H16" s="18"/>
    </row>
    <row r="17" spans="1:8" x14ac:dyDescent="0.25">
      <c r="A17" s="12" t="s">
        <v>20</v>
      </c>
      <c r="B17" s="9">
        <v>19959078870.999996</v>
      </c>
      <c r="C17" s="9">
        <v>0</v>
      </c>
      <c r="D17" s="9">
        <f t="shared" si="0"/>
        <v>19959078870.999996</v>
      </c>
      <c r="E17" s="9">
        <v>15296829315</v>
      </c>
      <c r="F17" s="9">
        <v>15296829315</v>
      </c>
      <c r="G17" s="9">
        <f t="shared" si="1"/>
        <v>-4662249555.9999962</v>
      </c>
      <c r="H17" s="18"/>
    </row>
    <row r="18" spans="1:8" x14ac:dyDescent="0.25">
      <c r="A18" s="12" t="s">
        <v>21</v>
      </c>
      <c r="B18" s="9">
        <v>985355365.00000024</v>
      </c>
      <c r="C18" s="9">
        <v>0</v>
      </c>
      <c r="D18" s="9">
        <f t="shared" si="0"/>
        <v>985355365.00000024</v>
      </c>
      <c r="E18" s="9">
        <v>747470090</v>
      </c>
      <c r="F18" s="9">
        <v>747470090</v>
      </c>
      <c r="G18" s="9">
        <f t="shared" si="1"/>
        <v>-237885275.00000024</v>
      </c>
      <c r="H18" s="18"/>
    </row>
    <row r="19" spans="1:8" x14ac:dyDescent="0.25">
      <c r="A19" s="12" t="s">
        <v>22</v>
      </c>
      <c r="B19" s="9">
        <v>1266306535</v>
      </c>
      <c r="C19" s="9">
        <v>34283277</v>
      </c>
      <c r="D19" s="9">
        <f t="shared" si="0"/>
        <v>1300589812</v>
      </c>
      <c r="E19" s="9">
        <v>1287838834</v>
      </c>
      <c r="F19" s="9">
        <v>1287838834</v>
      </c>
      <c r="G19" s="9">
        <f t="shared" si="1"/>
        <v>21532299</v>
      </c>
      <c r="H19" s="18"/>
    </row>
    <row r="20" spans="1:8" x14ac:dyDescent="0.25">
      <c r="A20" s="12" t="s">
        <v>23</v>
      </c>
      <c r="B20" s="11">
        <v>0</v>
      </c>
      <c r="C20" s="9">
        <v>0</v>
      </c>
      <c r="D20" s="9">
        <f t="shared" si="0"/>
        <v>0</v>
      </c>
      <c r="E20" s="9">
        <v>0</v>
      </c>
      <c r="F20" s="9">
        <v>0</v>
      </c>
      <c r="G20" s="9">
        <f t="shared" si="1"/>
        <v>0</v>
      </c>
      <c r="H20" s="18"/>
    </row>
    <row r="21" spans="1:8" x14ac:dyDescent="0.25">
      <c r="A21" s="12" t="s">
        <v>24</v>
      </c>
      <c r="B21" s="11">
        <v>0</v>
      </c>
      <c r="C21" s="9">
        <v>0</v>
      </c>
      <c r="D21" s="9">
        <f t="shared" si="0"/>
        <v>0</v>
      </c>
      <c r="E21" s="9">
        <v>0</v>
      </c>
      <c r="F21" s="9">
        <v>0</v>
      </c>
      <c r="G21" s="9">
        <f t="shared" si="1"/>
        <v>0</v>
      </c>
      <c r="H21" s="18"/>
    </row>
    <row r="22" spans="1:8" ht="24.75" x14ac:dyDescent="0.25">
      <c r="A22" s="12" t="s">
        <v>26</v>
      </c>
      <c r="B22" s="9">
        <v>476076799</v>
      </c>
      <c r="C22" s="9">
        <v>0</v>
      </c>
      <c r="D22" s="9">
        <f t="shared" si="0"/>
        <v>476076799</v>
      </c>
      <c r="E22" s="9">
        <v>380125388</v>
      </c>
      <c r="F22" s="9">
        <v>380125388</v>
      </c>
      <c r="G22" s="9">
        <f t="shared" si="1"/>
        <v>-95951411</v>
      </c>
      <c r="H22" s="18"/>
    </row>
    <row r="23" spans="1:8" ht="24.75" x14ac:dyDescent="0.25">
      <c r="A23" s="12" t="s">
        <v>25</v>
      </c>
      <c r="B23" s="9">
        <v>205246730</v>
      </c>
      <c r="C23" s="9">
        <v>0</v>
      </c>
      <c r="D23" s="9">
        <f t="shared" si="0"/>
        <v>205246730</v>
      </c>
      <c r="E23" s="9">
        <v>136616377</v>
      </c>
      <c r="F23" s="9">
        <v>136616377</v>
      </c>
      <c r="G23" s="9">
        <f t="shared" si="1"/>
        <v>-68630353</v>
      </c>
      <c r="H23" s="18"/>
    </row>
    <row r="24" spans="1:8" x14ac:dyDescent="0.25">
      <c r="A24" s="12" t="s">
        <v>27</v>
      </c>
      <c r="B24" s="9">
        <v>0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f t="shared" si="1"/>
        <v>0</v>
      </c>
      <c r="H24" s="18"/>
    </row>
    <row r="25" spans="1:8" x14ac:dyDescent="0.25">
      <c r="A25" s="12" t="s">
        <v>28</v>
      </c>
      <c r="B25" s="9">
        <v>872477315</v>
      </c>
      <c r="C25" s="9">
        <v>0</v>
      </c>
      <c r="D25" s="9">
        <f t="shared" si="0"/>
        <v>872477315</v>
      </c>
      <c r="E25" s="9">
        <v>419912655</v>
      </c>
      <c r="F25" s="9">
        <v>419912655</v>
      </c>
      <c r="G25" s="9">
        <f t="shared" si="1"/>
        <v>-452564660</v>
      </c>
      <c r="H25" s="18"/>
    </row>
    <row r="26" spans="1:8" x14ac:dyDescent="0.25">
      <c r="A26" s="12" t="s">
        <v>29</v>
      </c>
      <c r="B26" s="9">
        <v>2159966946.9999995</v>
      </c>
      <c r="C26" s="9">
        <v>33427340</v>
      </c>
      <c r="D26" s="9">
        <f t="shared" si="0"/>
        <v>2193394286.9999995</v>
      </c>
      <c r="E26" s="9">
        <v>2193394286</v>
      </c>
      <c r="F26" s="9">
        <v>2193394286</v>
      </c>
      <c r="G26" s="9">
        <f t="shared" si="1"/>
        <v>33427339.000000477</v>
      </c>
      <c r="H26" s="18"/>
    </row>
    <row r="27" spans="1:8" ht="24.75" x14ac:dyDescent="0.25">
      <c r="A27" s="12" t="s">
        <v>30</v>
      </c>
      <c r="B27" s="9">
        <v>0</v>
      </c>
      <c r="C27" s="9">
        <v>0</v>
      </c>
      <c r="D27" s="9">
        <f t="shared" si="0"/>
        <v>0</v>
      </c>
      <c r="E27" s="11">
        <v>61932962</v>
      </c>
      <c r="F27" s="11">
        <v>61932962</v>
      </c>
      <c r="G27" s="11">
        <f>F27-B27</f>
        <v>61932962</v>
      </c>
      <c r="H27" s="18"/>
    </row>
    <row r="28" spans="1:8" x14ac:dyDescent="0.25">
      <c r="A28" s="10" t="s">
        <v>31</v>
      </c>
      <c r="B28" s="9">
        <f>SUM(B29:B33)</f>
        <v>1331562893.3662353</v>
      </c>
      <c r="C28" s="9">
        <f>SUM(C29:C33)</f>
        <v>16436623</v>
      </c>
      <c r="D28" s="9">
        <f t="shared" ref="D28" si="4">SUM(D29:D33)</f>
        <v>1347999516.3662353</v>
      </c>
      <c r="E28" s="9">
        <f>SUM(E29:E33)</f>
        <v>943813344</v>
      </c>
      <c r="F28" s="9">
        <f>SUM(F29:F33)</f>
        <v>943813344</v>
      </c>
      <c r="G28" s="9">
        <f t="shared" si="1"/>
        <v>-387749549.36623526</v>
      </c>
      <c r="H28" s="18"/>
    </row>
    <row r="29" spans="1:8" x14ac:dyDescent="0.25">
      <c r="A29" s="12" t="s">
        <v>32</v>
      </c>
      <c r="B29" s="9">
        <v>406504.06504065043</v>
      </c>
      <c r="C29" s="9">
        <v>0</v>
      </c>
      <c r="D29" s="9">
        <f t="shared" si="0"/>
        <v>406504.06504065043</v>
      </c>
      <c r="E29" s="11">
        <v>251408</v>
      </c>
      <c r="F29" s="11">
        <v>251408</v>
      </c>
      <c r="G29" s="9">
        <f t="shared" si="1"/>
        <v>-155096.06504065043</v>
      </c>
      <c r="H29" s="18"/>
    </row>
    <row r="30" spans="1:8" x14ac:dyDescent="0.25">
      <c r="A30" s="12" t="s">
        <v>33</v>
      </c>
      <c r="B30" s="11">
        <v>94974224</v>
      </c>
      <c r="C30" s="9">
        <v>0</v>
      </c>
      <c r="D30" s="9">
        <f t="shared" si="0"/>
        <v>94974224</v>
      </c>
      <c r="E30" s="11">
        <v>71281017</v>
      </c>
      <c r="F30" s="11">
        <v>71281017</v>
      </c>
      <c r="G30" s="9">
        <f t="shared" si="1"/>
        <v>-23693207</v>
      </c>
      <c r="H30" s="18"/>
    </row>
    <row r="31" spans="1:8" x14ac:dyDescent="0.25">
      <c r="A31" s="12" t="s">
        <v>67</v>
      </c>
      <c r="B31" s="11">
        <v>257823713.00000003</v>
      </c>
      <c r="C31" s="9">
        <v>0</v>
      </c>
      <c r="D31" s="9">
        <f t="shared" si="0"/>
        <v>257823713.00000003</v>
      </c>
      <c r="E31" s="11">
        <v>282270231</v>
      </c>
      <c r="F31" s="11">
        <v>282270231</v>
      </c>
      <c r="G31" s="9">
        <f t="shared" si="1"/>
        <v>24446517.99999997</v>
      </c>
      <c r="H31" s="18"/>
    </row>
    <row r="32" spans="1:8" ht="24.75" x14ac:dyDescent="0.25">
      <c r="A32" s="12" t="s">
        <v>34</v>
      </c>
      <c r="B32" s="9">
        <v>73427547</v>
      </c>
      <c r="C32" s="9">
        <v>0</v>
      </c>
      <c r="D32" s="9">
        <f t="shared" si="0"/>
        <v>73427547</v>
      </c>
      <c r="E32" s="11">
        <v>54498165</v>
      </c>
      <c r="F32" s="11">
        <v>54498165</v>
      </c>
      <c r="G32" s="9">
        <f t="shared" si="1"/>
        <v>-18929382</v>
      </c>
      <c r="H32" s="18"/>
    </row>
    <row r="33" spans="1:8" x14ac:dyDescent="0.25">
      <c r="A33" s="12" t="s">
        <v>35</v>
      </c>
      <c r="B33" s="9">
        <v>904930905.30119443</v>
      </c>
      <c r="C33" s="9">
        <v>16436623</v>
      </c>
      <c r="D33" s="9">
        <f t="shared" si="0"/>
        <v>921367528.30119443</v>
      </c>
      <c r="E33" s="9">
        <v>535512523</v>
      </c>
      <c r="F33" s="9">
        <v>535512523</v>
      </c>
      <c r="G33" s="9">
        <f t="shared" si="1"/>
        <v>-369418382.30119443</v>
      </c>
      <c r="H33" s="18"/>
    </row>
    <row r="34" spans="1:8" x14ac:dyDescent="0.25">
      <c r="A34" s="10" t="s">
        <v>36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 t="shared" si="1"/>
        <v>0</v>
      </c>
      <c r="H34" s="18"/>
    </row>
    <row r="35" spans="1:8" x14ac:dyDescent="0.25">
      <c r="A35" s="10" t="s">
        <v>37</v>
      </c>
      <c r="B35" s="9">
        <f>B36</f>
        <v>0</v>
      </c>
      <c r="C35" s="9">
        <f>C36</f>
        <v>0</v>
      </c>
      <c r="D35" s="9">
        <f t="shared" ref="D35" si="5">D36</f>
        <v>0</v>
      </c>
      <c r="E35" s="9">
        <f t="shared" ref="E35" si="6">E36</f>
        <v>0</v>
      </c>
      <c r="F35" s="9">
        <v>0</v>
      </c>
      <c r="G35" s="9">
        <f t="shared" si="1"/>
        <v>0</v>
      </c>
      <c r="H35" s="18"/>
    </row>
    <row r="36" spans="1:8" x14ac:dyDescent="0.25">
      <c r="A36" s="12" t="s">
        <v>38</v>
      </c>
      <c r="B36" s="9">
        <v>0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f t="shared" si="1"/>
        <v>0</v>
      </c>
      <c r="H36" s="18"/>
    </row>
    <row r="37" spans="1:8" x14ac:dyDescent="0.25">
      <c r="A37" s="10" t="s">
        <v>61</v>
      </c>
      <c r="B37" s="9">
        <f>B38+B39</f>
        <v>0</v>
      </c>
      <c r="C37" s="9">
        <f>C38+C39</f>
        <v>0</v>
      </c>
      <c r="D37" s="9">
        <f t="shared" ref="D37" si="7">D38+D39</f>
        <v>0</v>
      </c>
      <c r="E37" s="9">
        <f t="shared" ref="E37" si="8">E38+E39</f>
        <v>0</v>
      </c>
      <c r="F37" s="9">
        <v>0</v>
      </c>
      <c r="G37" s="9">
        <f t="shared" si="1"/>
        <v>0</v>
      </c>
      <c r="H37" s="18"/>
    </row>
    <row r="38" spans="1:8" x14ac:dyDescent="0.25">
      <c r="A38" s="12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18"/>
    </row>
    <row r="39" spans="1:8" x14ac:dyDescent="0.25">
      <c r="A39" s="12" t="s">
        <v>40</v>
      </c>
      <c r="B39" s="9">
        <v>0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f t="shared" si="1"/>
        <v>0</v>
      </c>
      <c r="H39" s="18"/>
    </row>
    <row r="40" spans="1:8" x14ac:dyDescent="0.25">
      <c r="A40" s="7" t="s">
        <v>41</v>
      </c>
      <c r="B40" s="13">
        <f>SUM(B9:B16,B28,B34:B35,B37)</f>
        <v>42074822287.653793</v>
      </c>
      <c r="C40" s="13">
        <f>SUM(C9:C16,C28,C34:C35,C37)</f>
        <v>347664172</v>
      </c>
      <c r="D40" s="13">
        <f t="shared" ref="D40" si="9">SUM(D9:D16,D28,D34:D35,D37)</f>
        <v>42422486459.653793</v>
      </c>
      <c r="E40" s="13">
        <f t="shared" ref="E40:F40" si="10">SUM(E9:E16,E28,E34:E35,E37)</f>
        <v>34808396006</v>
      </c>
      <c r="F40" s="13">
        <f t="shared" si="10"/>
        <v>34808396006</v>
      </c>
      <c r="G40" s="13">
        <f>F40-B40</f>
        <v>-7266426281.6537933</v>
      </c>
      <c r="H40" s="18"/>
    </row>
    <row r="41" spans="1:8" x14ac:dyDescent="0.25">
      <c r="A41" s="14"/>
      <c r="B41" s="9"/>
      <c r="C41" s="9"/>
      <c r="D41" s="9"/>
      <c r="E41" s="13"/>
      <c r="F41" s="13"/>
      <c r="G41" s="13"/>
      <c r="H41" s="18"/>
    </row>
    <row r="42" spans="1:8" x14ac:dyDescent="0.25">
      <c r="A42" s="14" t="s">
        <v>6</v>
      </c>
      <c r="B42" s="9">
        <v>0</v>
      </c>
      <c r="C42" s="9">
        <v>0</v>
      </c>
      <c r="D42" s="9">
        <v>0</v>
      </c>
      <c r="E42" s="13">
        <v>0</v>
      </c>
      <c r="F42" s="13">
        <v>0</v>
      </c>
      <c r="G42" s="13">
        <v>0</v>
      </c>
      <c r="H42" s="18"/>
    </row>
    <row r="43" spans="1:8" x14ac:dyDescent="0.25">
      <c r="A43" s="14"/>
      <c r="B43" s="9"/>
      <c r="C43" s="9"/>
      <c r="D43" s="9"/>
      <c r="E43" s="13"/>
      <c r="F43" s="13"/>
      <c r="G43" s="13"/>
      <c r="H43" s="18"/>
    </row>
    <row r="44" spans="1:8" x14ac:dyDescent="0.25">
      <c r="A44" s="14" t="s">
        <v>7</v>
      </c>
      <c r="B44" s="9"/>
      <c r="C44" s="9"/>
      <c r="D44" s="9"/>
      <c r="E44" s="9"/>
      <c r="F44" s="9"/>
      <c r="G44" s="9"/>
      <c r="H44" s="18"/>
    </row>
    <row r="45" spans="1:8" x14ac:dyDescent="0.25">
      <c r="A45" s="10" t="s">
        <v>42</v>
      </c>
      <c r="B45" s="9">
        <f>SUM(B46:B53)</f>
        <v>22471727950.368572</v>
      </c>
      <c r="C45" s="9">
        <f>SUM(C46:C53)</f>
        <v>-1199664</v>
      </c>
      <c r="D45" s="9">
        <f t="shared" ref="D45" si="11">SUM(D46:D53)</f>
        <v>22470528286.368572</v>
      </c>
      <c r="E45" s="9">
        <f t="shared" ref="E45:F45" si="12">SUM(E46:E53)</f>
        <v>16667363571</v>
      </c>
      <c r="F45" s="9">
        <f t="shared" si="12"/>
        <v>16667363571</v>
      </c>
      <c r="G45" s="9">
        <f t="shared" ref="G45:G67" si="13">F45-B45</f>
        <v>-5804364379.3685722</v>
      </c>
      <c r="H45" s="18"/>
    </row>
    <row r="46" spans="1:8" ht="24.75" x14ac:dyDescent="0.25">
      <c r="A46" s="12" t="s">
        <v>43</v>
      </c>
      <c r="B46" s="9">
        <v>12559714106</v>
      </c>
      <c r="C46" s="9">
        <v>0</v>
      </c>
      <c r="D46" s="9">
        <f t="shared" ref="D46:D63" si="14">B46+C46</f>
        <v>12559714106</v>
      </c>
      <c r="E46" s="11">
        <v>9177999345</v>
      </c>
      <c r="F46" s="11">
        <v>9177999345</v>
      </c>
      <c r="G46" s="9">
        <f t="shared" si="13"/>
        <v>-3381714761</v>
      </c>
      <c r="H46" s="18"/>
    </row>
    <row r="47" spans="1:8" ht="24.75" x14ac:dyDescent="0.25">
      <c r="A47" s="12" t="s">
        <v>44</v>
      </c>
      <c r="B47" s="9">
        <v>3030843457</v>
      </c>
      <c r="C47" s="9">
        <v>0</v>
      </c>
      <c r="D47" s="9">
        <f t="shared" si="14"/>
        <v>3030843457</v>
      </c>
      <c r="E47" s="11">
        <v>2102379879</v>
      </c>
      <c r="F47" s="11">
        <v>2102379879</v>
      </c>
      <c r="G47" s="9">
        <f t="shared" si="13"/>
        <v>-928463578</v>
      </c>
      <c r="H47" s="18"/>
    </row>
    <row r="48" spans="1:8" ht="24.75" x14ac:dyDescent="0.25">
      <c r="A48" s="12" t="s">
        <v>45</v>
      </c>
      <c r="B48" s="9">
        <v>1516859915</v>
      </c>
      <c r="C48" s="9">
        <v>0</v>
      </c>
      <c r="D48" s="9">
        <f t="shared" si="14"/>
        <v>1516859915</v>
      </c>
      <c r="E48" s="11">
        <v>1365173919</v>
      </c>
      <c r="F48" s="11">
        <v>1365173919</v>
      </c>
      <c r="G48" s="9">
        <f t="shared" si="13"/>
        <v>-151685996</v>
      </c>
      <c r="H48" s="18"/>
    </row>
    <row r="49" spans="1:8" ht="48.75" x14ac:dyDescent="0.25">
      <c r="A49" s="12" t="s">
        <v>46</v>
      </c>
      <c r="B49" s="9">
        <v>2583123769</v>
      </c>
      <c r="C49" s="9">
        <v>-2207642</v>
      </c>
      <c r="D49" s="9">
        <f t="shared" si="14"/>
        <v>2580916127</v>
      </c>
      <c r="E49" s="11">
        <v>1935687096</v>
      </c>
      <c r="F49" s="11">
        <v>1935687096</v>
      </c>
      <c r="G49" s="9">
        <f t="shared" si="13"/>
        <v>-647436673</v>
      </c>
      <c r="H49" s="18"/>
    </row>
    <row r="50" spans="1:8" x14ac:dyDescent="0.25">
      <c r="A50" s="12" t="s">
        <v>47</v>
      </c>
      <c r="B50" s="9">
        <v>838173972.8638742</v>
      </c>
      <c r="C50" s="9">
        <v>1007978</v>
      </c>
      <c r="D50" s="9">
        <f t="shared" si="14"/>
        <v>839181950.8638742</v>
      </c>
      <c r="E50" s="11">
        <v>607417423</v>
      </c>
      <c r="F50" s="11">
        <v>607417423</v>
      </c>
      <c r="G50" s="9">
        <f t="shared" si="13"/>
        <v>-230756549.8638742</v>
      </c>
      <c r="H50" s="18"/>
    </row>
    <row r="51" spans="1:8" ht="24.75" x14ac:dyDescent="0.25">
      <c r="A51" s="12" t="s">
        <v>48</v>
      </c>
      <c r="B51" s="9">
        <v>287925243</v>
      </c>
      <c r="C51" s="9">
        <v>0</v>
      </c>
      <c r="D51" s="9">
        <f t="shared" si="14"/>
        <v>287925243</v>
      </c>
      <c r="E51" s="11">
        <v>204944261</v>
      </c>
      <c r="F51" s="11">
        <v>204944261</v>
      </c>
      <c r="G51" s="9">
        <f t="shared" si="13"/>
        <v>-82980982</v>
      </c>
      <c r="H51" s="18"/>
    </row>
    <row r="52" spans="1:8" s="6" customFormat="1" ht="24.75" x14ac:dyDescent="0.25">
      <c r="A52" s="15" t="s">
        <v>49</v>
      </c>
      <c r="B52" s="11">
        <v>286912060.50470001</v>
      </c>
      <c r="C52" s="9">
        <v>0</v>
      </c>
      <c r="D52" s="9">
        <f t="shared" si="14"/>
        <v>286912060.50470001</v>
      </c>
      <c r="E52" s="11">
        <v>257962635</v>
      </c>
      <c r="F52" s="11">
        <v>257962635</v>
      </c>
      <c r="G52" s="11">
        <f t="shared" si="13"/>
        <v>-28949425.504700005</v>
      </c>
      <c r="H52" s="18"/>
    </row>
    <row r="53" spans="1:8" s="6" customFormat="1" ht="36.75" x14ac:dyDescent="0.25">
      <c r="A53" s="15" t="s">
        <v>50</v>
      </c>
      <c r="B53" s="11">
        <v>1368175427</v>
      </c>
      <c r="C53" s="9">
        <v>0</v>
      </c>
      <c r="D53" s="9">
        <f t="shared" si="14"/>
        <v>1368175427</v>
      </c>
      <c r="E53" s="11">
        <v>1015799013</v>
      </c>
      <c r="F53" s="11">
        <v>1015799013</v>
      </c>
      <c r="G53" s="11">
        <f t="shared" si="13"/>
        <v>-352376414</v>
      </c>
      <c r="H53" s="18"/>
    </row>
    <row r="54" spans="1:8" x14ac:dyDescent="0.25">
      <c r="A54" s="10" t="s">
        <v>54</v>
      </c>
      <c r="B54" s="9">
        <f>SUM(B55:B58)</f>
        <v>4816207214.9699984</v>
      </c>
      <c r="C54" s="9">
        <f>SUM(C55:C58)</f>
        <v>1117648109</v>
      </c>
      <c r="D54" s="9">
        <f t="shared" ref="D54" si="15">SUM(D55:D58)</f>
        <v>5933855323.9699984</v>
      </c>
      <c r="E54" s="9">
        <f t="shared" ref="E54:F54" si="16">SUM(E55:E58)</f>
        <v>4659929118</v>
      </c>
      <c r="F54" s="9">
        <f t="shared" si="16"/>
        <v>4659929118</v>
      </c>
      <c r="G54" s="9">
        <f t="shared" si="13"/>
        <v>-156278096.96999836</v>
      </c>
      <c r="H54" s="18"/>
    </row>
    <row r="55" spans="1:8" x14ac:dyDescent="0.25">
      <c r="A55" s="12" t="s">
        <v>51</v>
      </c>
      <c r="B55" s="9">
        <v>0</v>
      </c>
      <c r="C55" s="9">
        <v>0</v>
      </c>
      <c r="D55" s="9">
        <f>B55+C55</f>
        <v>0</v>
      </c>
      <c r="E55" s="11">
        <v>0</v>
      </c>
      <c r="F55" s="11">
        <v>0</v>
      </c>
      <c r="G55" s="9">
        <f>F55-B55</f>
        <v>0</v>
      </c>
      <c r="H55" s="18"/>
    </row>
    <row r="56" spans="1:8" x14ac:dyDescent="0.25">
      <c r="A56" s="12" t="s">
        <v>52</v>
      </c>
      <c r="B56" s="11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F56-B56</f>
        <v>0</v>
      </c>
      <c r="H56" s="18"/>
    </row>
    <row r="57" spans="1:8" x14ac:dyDescent="0.25">
      <c r="A57" s="12" t="s">
        <v>53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F57-B57</f>
        <v>0</v>
      </c>
      <c r="H57" s="18"/>
    </row>
    <row r="58" spans="1:8" x14ac:dyDescent="0.25">
      <c r="A58" s="12" t="s">
        <v>38</v>
      </c>
      <c r="B58" s="9">
        <v>4816207214.9699984</v>
      </c>
      <c r="C58" s="9">
        <v>1117648109</v>
      </c>
      <c r="D58" s="9">
        <f>B58+C58</f>
        <v>5933855323.9699984</v>
      </c>
      <c r="E58" s="9">
        <v>4659929118</v>
      </c>
      <c r="F58" s="9">
        <v>4659929118</v>
      </c>
      <c r="G58" s="9">
        <f>F58-B58</f>
        <v>-156278096.96999836</v>
      </c>
      <c r="H58" s="18"/>
    </row>
    <row r="59" spans="1:8" x14ac:dyDescent="0.25">
      <c r="A59" s="10" t="s">
        <v>55</v>
      </c>
      <c r="B59" s="11">
        <f>B60+B61</f>
        <v>0</v>
      </c>
      <c r="C59" s="11">
        <f>C60+C61</f>
        <v>0</v>
      </c>
      <c r="D59" s="9">
        <f t="shared" ref="D59" si="17">D60+D61</f>
        <v>0</v>
      </c>
      <c r="E59" s="9">
        <f t="shared" ref="E59" si="18">E60+E61</f>
        <v>0</v>
      </c>
      <c r="F59" s="9">
        <v>0</v>
      </c>
      <c r="G59" s="9">
        <f t="shared" si="13"/>
        <v>0</v>
      </c>
      <c r="H59" s="18"/>
    </row>
    <row r="60" spans="1:8" ht="24.75" x14ac:dyDescent="0.25">
      <c r="A60" s="12" t="s">
        <v>56</v>
      </c>
      <c r="B60" s="9">
        <v>0</v>
      </c>
      <c r="C60" s="9">
        <v>0</v>
      </c>
      <c r="D60" s="9">
        <f t="shared" si="14"/>
        <v>0</v>
      </c>
      <c r="E60" s="9">
        <v>0</v>
      </c>
      <c r="F60" s="9">
        <v>0</v>
      </c>
      <c r="G60" s="9">
        <f t="shared" si="13"/>
        <v>0</v>
      </c>
      <c r="H60" s="18"/>
    </row>
    <row r="61" spans="1:8" x14ac:dyDescent="0.25">
      <c r="A61" s="12" t="s">
        <v>57</v>
      </c>
      <c r="B61" s="9">
        <v>0</v>
      </c>
      <c r="C61" s="9">
        <v>0</v>
      </c>
      <c r="D61" s="9">
        <f t="shared" si="14"/>
        <v>0</v>
      </c>
      <c r="E61" s="9">
        <v>0</v>
      </c>
      <c r="F61" s="9">
        <v>0</v>
      </c>
      <c r="G61" s="9">
        <f t="shared" si="13"/>
        <v>0</v>
      </c>
      <c r="H61" s="18"/>
    </row>
    <row r="62" spans="1:8" ht="24.75" x14ac:dyDescent="0.25">
      <c r="A62" s="10" t="s">
        <v>58</v>
      </c>
      <c r="B62" s="9">
        <v>0</v>
      </c>
      <c r="C62" s="9">
        <v>0</v>
      </c>
      <c r="D62" s="9">
        <f t="shared" si="14"/>
        <v>0</v>
      </c>
      <c r="E62" s="9">
        <v>0</v>
      </c>
      <c r="F62" s="9">
        <v>0</v>
      </c>
      <c r="G62" s="9">
        <f t="shared" si="13"/>
        <v>0</v>
      </c>
      <c r="H62" s="18"/>
    </row>
    <row r="63" spans="1:8" x14ac:dyDescent="0.25">
      <c r="A63" s="10" t="s">
        <v>59</v>
      </c>
      <c r="B63" s="9">
        <v>0</v>
      </c>
      <c r="C63" s="9">
        <v>0</v>
      </c>
      <c r="D63" s="9">
        <f t="shared" si="14"/>
        <v>0</v>
      </c>
      <c r="E63" s="9">
        <v>0</v>
      </c>
      <c r="F63" s="9">
        <v>0</v>
      </c>
      <c r="G63" s="9">
        <f t="shared" si="13"/>
        <v>0</v>
      </c>
      <c r="H63" s="18"/>
    </row>
    <row r="64" spans="1:8" x14ac:dyDescent="0.25">
      <c r="A64" s="7" t="s">
        <v>60</v>
      </c>
      <c r="B64" s="13">
        <f>SUM(B45,B54,B59,B62:B63)</f>
        <v>27287935165.33857</v>
      </c>
      <c r="C64" s="13">
        <f>SUM(C45,C54,C59,C62:C63)</f>
        <v>1116448445</v>
      </c>
      <c r="D64" s="13">
        <f t="shared" ref="D64" si="19">SUM(D45,D54,D59,D62:D63)</f>
        <v>28404383610.33857</v>
      </c>
      <c r="E64" s="13">
        <f t="shared" ref="E64:F64" si="20">SUM(E45,E54,E59,E62:E63)</f>
        <v>21327292689</v>
      </c>
      <c r="F64" s="13">
        <f t="shared" si="20"/>
        <v>21327292689</v>
      </c>
      <c r="G64" s="13">
        <f t="shared" si="13"/>
        <v>-5960642476.3385696</v>
      </c>
      <c r="H64" s="18"/>
    </row>
    <row r="65" spans="1:12" x14ac:dyDescent="0.25">
      <c r="A65" s="14"/>
      <c r="B65" s="9"/>
      <c r="C65" s="9"/>
      <c r="D65" s="9"/>
      <c r="E65" s="9"/>
      <c r="F65" s="9"/>
      <c r="G65" s="9"/>
      <c r="H65" s="18"/>
    </row>
    <row r="66" spans="1:12" s="28" customFormat="1" x14ac:dyDescent="0.25">
      <c r="A66" s="7" t="s">
        <v>64</v>
      </c>
      <c r="B66" s="13">
        <f>B67</f>
        <v>0</v>
      </c>
      <c r="C66" s="13">
        <f>C67</f>
        <v>800000000</v>
      </c>
      <c r="D66" s="13">
        <f t="shared" ref="D66:G66" si="21">D67</f>
        <v>800000000</v>
      </c>
      <c r="E66" s="13">
        <f t="shared" si="21"/>
        <v>800000000</v>
      </c>
      <c r="F66" s="13">
        <f t="shared" si="21"/>
        <v>800000000</v>
      </c>
      <c r="G66" s="13">
        <f t="shared" si="21"/>
        <v>800000000</v>
      </c>
      <c r="H66" s="27"/>
    </row>
    <row r="67" spans="1:12" x14ac:dyDescent="0.25">
      <c r="A67" s="12" t="s">
        <v>65</v>
      </c>
      <c r="B67" s="9">
        <v>0</v>
      </c>
      <c r="C67" s="9">
        <v>800000000</v>
      </c>
      <c r="D67" s="9">
        <f>B67+C67</f>
        <v>800000000</v>
      </c>
      <c r="E67" s="9">
        <v>800000000</v>
      </c>
      <c r="F67" s="9">
        <v>800000000</v>
      </c>
      <c r="G67" s="9">
        <f t="shared" si="13"/>
        <v>800000000</v>
      </c>
      <c r="H67" s="18"/>
    </row>
    <row r="68" spans="1:12" x14ac:dyDescent="0.25">
      <c r="A68" s="10"/>
      <c r="B68" s="9"/>
      <c r="C68" s="9"/>
      <c r="D68" s="9"/>
      <c r="E68" s="9"/>
      <c r="F68" s="9"/>
      <c r="G68" s="9"/>
      <c r="H68" s="18"/>
    </row>
    <row r="69" spans="1:12" x14ac:dyDescent="0.25">
      <c r="A69" s="7" t="s">
        <v>66</v>
      </c>
      <c r="B69" s="13">
        <f>B40+B64+B66</f>
        <v>69362757452.992371</v>
      </c>
      <c r="C69" s="13">
        <f>C40+C64+C66</f>
        <v>2264112617</v>
      </c>
      <c r="D69" s="13">
        <f t="shared" ref="D69" si="22">D40+D64+D66</f>
        <v>71626870069.992371</v>
      </c>
      <c r="E69" s="13">
        <f t="shared" ref="E69:F69" si="23">E40+E64+E66</f>
        <v>56935688695</v>
      </c>
      <c r="F69" s="13">
        <f t="shared" si="23"/>
        <v>56935688695</v>
      </c>
      <c r="G69" s="13">
        <f>F69-B69</f>
        <v>-12427068757.992371</v>
      </c>
      <c r="H69" s="18"/>
    </row>
    <row r="70" spans="1:12" x14ac:dyDescent="0.25">
      <c r="A70" s="14"/>
      <c r="B70" s="9"/>
      <c r="C70" s="9"/>
      <c r="D70" s="9"/>
      <c r="E70" s="9"/>
      <c r="F70" s="9"/>
      <c r="G70" s="9"/>
      <c r="H70" s="18"/>
    </row>
    <row r="71" spans="1:12" x14ac:dyDescent="0.25">
      <c r="A71" s="7" t="s">
        <v>8</v>
      </c>
      <c r="B71" s="9"/>
      <c r="C71" s="9"/>
      <c r="D71" s="9"/>
      <c r="E71" s="9"/>
      <c r="F71" s="9"/>
      <c r="G71" s="9"/>
      <c r="H71" s="18"/>
    </row>
    <row r="72" spans="1:12" ht="13.5" customHeight="1" x14ac:dyDescent="0.25">
      <c r="A72" s="16" t="s">
        <v>62</v>
      </c>
      <c r="B72" s="9">
        <f>B66</f>
        <v>0</v>
      </c>
      <c r="C72" s="9">
        <f>C66</f>
        <v>800000000</v>
      </c>
      <c r="D72" s="9">
        <f t="shared" ref="D72:G72" si="24">D66</f>
        <v>800000000</v>
      </c>
      <c r="E72" s="9">
        <f>E67</f>
        <v>800000000</v>
      </c>
      <c r="F72" s="9">
        <f>F67</f>
        <v>800000000</v>
      </c>
      <c r="G72" s="9">
        <f t="shared" si="24"/>
        <v>800000000</v>
      </c>
      <c r="H72" s="18"/>
    </row>
    <row r="73" spans="1:12" ht="36.75" x14ac:dyDescent="0.25">
      <c r="A73" s="16" t="s">
        <v>63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8"/>
    </row>
    <row r="74" spans="1:12" x14ac:dyDescent="0.25">
      <c r="A74" s="17" t="s">
        <v>64</v>
      </c>
      <c r="B74" s="22">
        <f>B72+B73</f>
        <v>0</v>
      </c>
      <c r="C74" s="22">
        <f>C72+C73</f>
        <v>800000000</v>
      </c>
      <c r="D74" s="22">
        <f t="shared" ref="D74:G74" si="25">D72+D73</f>
        <v>800000000</v>
      </c>
      <c r="E74" s="22">
        <f t="shared" ref="E74" si="26">E72+E73</f>
        <v>800000000</v>
      </c>
      <c r="F74" s="22">
        <f t="shared" ref="F74" si="27">F72+F73</f>
        <v>800000000</v>
      </c>
      <c r="G74" s="22">
        <f t="shared" si="25"/>
        <v>800000000</v>
      </c>
      <c r="H74" s="18"/>
    </row>
    <row r="75" spans="1:12" ht="23.1" customHeight="1" x14ac:dyDescent="0.25">
      <c r="A75" s="43" t="s">
        <v>70</v>
      </c>
      <c r="B75" s="43"/>
      <c r="C75" s="43"/>
      <c r="D75" s="43"/>
      <c r="E75" s="43"/>
      <c r="F75" s="20"/>
      <c r="G75" s="20"/>
      <c r="H75" s="20"/>
      <c r="I75" s="20"/>
      <c r="J75" s="20"/>
      <c r="K75" s="20"/>
      <c r="L75" s="20"/>
    </row>
    <row r="76" spans="1:12" x14ac:dyDescent="0.25">
      <c r="B76" s="21"/>
      <c r="C76" s="21"/>
      <c r="D76" s="21"/>
      <c r="E76" s="29"/>
      <c r="F76" s="21"/>
      <c r="G76" s="21"/>
    </row>
    <row r="78" spans="1:12" x14ac:dyDescent="0.25">
      <c r="A78" s="30" t="s">
        <v>74</v>
      </c>
      <c r="B78" s="30"/>
      <c r="C78" s="30"/>
      <c r="D78" s="30"/>
      <c r="E78" s="41" t="s">
        <v>71</v>
      </c>
      <c r="F78" s="41"/>
      <c r="G78" s="19"/>
      <c r="H78" s="19"/>
      <c r="I78" s="19"/>
    </row>
    <row r="79" spans="1:12" ht="15" customHeight="1" x14ac:dyDescent="0.25">
      <c r="A79" s="31" t="s">
        <v>75</v>
      </c>
      <c r="B79" s="31"/>
      <c r="C79" s="30"/>
      <c r="D79" s="30"/>
      <c r="E79" s="42" t="s">
        <v>72</v>
      </c>
      <c r="F79" s="42"/>
      <c r="G79" s="19"/>
      <c r="H79" s="19"/>
      <c r="I79" s="19"/>
    </row>
    <row r="80" spans="1:12" x14ac:dyDescent="0.25">
      <c r="A80" s="31"/>
      <c r="B80" s="31"/>
      <c r="E80" s="42"/>
      <c r="F80" s="42"/>
      <c r="G80" s="21"/>
    </row>
    <row r="81" spans="2:7" x14ac:dyDescent="0.25">
      <c r="B81" s="18"/>
      <c r="C81" s="18"/>
      <c r="D81" s="18"/>
      <c r="E81" s="18"/>
      <c r="F81" s="18"/>
      <c r="G81" s="18"/>
    </row>
  </sheetData>
  <mergeCells count="11">
    <mergeCell ref="C79:D79"/>
    <mergeCell ref="A78:B78"/>
    <mergeCell ref="A79:B80"/>
    <mergeCell ref="A1:G1"/>
    <mergeCell ref="A2:G2"/>
    <mergeCell ref="A3:G3"/>
    <mergeCell ref="A4:G4"/>
    <mergeCell ref="C78:D78"/>
    <mergeCell ref="E78:F78"/>
    <mergeCell ref="E79:F80"/>
    <mergeCell ref="A75:E75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Luis Fernando Aviles Gaytan</cp:lastModifiedBy>
  <cp:lastPrinted>2020-10-22T21:38:28Z</cp:lastPrinted>
  <dcterms:created xsi:type="dcterms:W3CDTF">2017-02-17T22:46:33Z</dcterms:created>
  <dcterms:modified xsi:type="dcterms:W3CDTF">2021-10-22T21:08:26Z</dcterms:modified>
</cp:coreProperties>
</file>