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25" yWindow="900" windowWidth="14145" windowHeight="6855"/>
  </bookViews>
  <sheets>
    <sheet name="2do. trim" sheetId="6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6" l="1"/>
  <c r="D55" i="6"/>
  <c r="B61" i="6" l="1"/>
  <c r="D72" i="6" l="1"/>
  <c r="C72" i="6"/>
  <c r="B72" i="6"/>
  <c r="D69" i="6"/>
  <c r="C69" i="6"/>
  <c r="B69" i="6"/>
  <c r="B68" i="6" s="1"/>
  <c r="D68" i="6"/>
  <c r="C68" i="6"/>
  <c r="D66" i="6"/>
  <c r="D76" i="6" s="1"/>
  <c r="D78" i="6" s="1"/>
  <c r="C66" i="6"/>
  <c r="C76" i="6" s="1"/>
  <c r="C78" i="6" s="1"/>
  <c r="B66" i="6"/>
  <c r="B76" i="6" s="1"/>
  <c r="B78" i="6" s="1"/>
  <c r="D57" i="6"/>
  <c r="C57" i="6"/>
  <c r="B57" i="6"/>
  <c r="B55" i="6"/>
  <c r="D51" i="6"/>
  <c r="B51" i="6"/>
  <c r="D43" i="6"/>
  <c r="C43" i="6"/>
  <c r="B43" i="6"/>
  <c r="D40" i="6"/>
  <c r="D54" i="6" s="1"/>
  <c r="D53" i="6" s="1"/>
  <c r="C40" i="6"/>
  <c r="C54" i="6" s="1"/>
  <c r="C53" i="6" s="1"/>
  <c r="B40" i="6"/>
  <c r="B54" i="6" s="1"/>
  <c r="B53" i="6" s="1"/>
  <c r="B63" i="6" s="1"/>
  <c r="D31" i="6"/>
  <c r="C31" i="6"/>
  <c r="B31" i="6"/>
  <c r="D19" i="6"/>
  <c r="C19" i="6"/>
  <c r="B19" i="6"/>
  <c r="D15" i="6"/>
  <c r="C15" i="6"/>
  <c r="B15" i="6"/>
  <c r="C51" i="6"/>
  <c r="D10" i="6"/>
  <c r="D23" i="6" s="1"/>
  <c r="D25" i="6" s="1"/>
  <c r="D27" i="6" s="1"/>
  <c r="D35" i="6" s="1"/>
  <c r="C10" i="6"/>
  <c r="C23" i="6" s="1"/>
  <c r="C25" i="6" s="1"/>
  <c r="C27" i="6" s="1"/>
  <c r="B10" i="6"/>
  <c r="B23" i="6" s="1"/>
  <c r="B25" i="6" s="1"/>
  <c r="B27" i="6" s="1"/>
  <c r="B35" i="6" s="1"/>
  <c r="D39" i="6" l="1"/>
  <c r="D47" i="6" s="1"/>
  <c r="C39" i="6"/>
  <c r="C47" i="6"/>
  <c r="C35" i="6"/>
  <c r="C61" i="6"/>
  <c r="C63" i="6" s="1"/>
  <c r="D61" i="6"/>
  <c r="D63" i="6" s="1"/>
  <c r="B39" i="6"/>
  <c r="B47" i="6" s="1"/>
</calcChain>
</file>

<file path=xl/sharedStrings.xml><?xml version="1.0" encoding="utf-8"?>
<sst xmlns="http://schemas.openxmlformats.org/spreadsheetml/2006/main" count="67" uniqueCount="45">
  <si>
    <t>Formato 4 Balance Presupuestario - LDF</t>
  </si>
  <si>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</si>
  <si>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</si>
  <si>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</si>
  <si>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</si>
  <si>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</si>
  <si>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</si>
  <si>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</si>
  <si>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</si>
  <si>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</si>
  <si>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</si>
  <si>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</si>
  <si>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</si>
  <si>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</si>
  <si>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</si>
  <si>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</si>
  <si>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</si>
  <si>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</si>
  <si>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</si>
  <si>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</si>
  <si>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</si>
  <si>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</si>
  <si>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</si>
  <si>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</si>
  <si>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</si>
  <si>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</si>
  <si>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</si>
  <si>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</si>
  <si>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</si>
  <si>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</si>
  <si>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</si>
  <si>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</si>
  <si>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</si>
  <si>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</si>
  <si>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</si>
  <si>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</si>
  <si>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</si>
  <si>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</si>
  <si>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</si>
  <si>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Recaudado/Pagado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</si>
  <si>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</si>
  <si>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</si>
  <si>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</si>
  <si>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Chihuahua</t>
  </si>
  <si>
    <t>Del 1 de enero al 30 de junio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</si>
</sst>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18" applyNumberFormat="0" applyAlignment="0" applyProtection="0"/>
    <xf numFmtId="0" fontId="10" fillId="6" borderId="19" applyNumberFormat="0" applyAlignment="0" applyProtection="0"/>
    <xf numFmtId="0" fontId="11" fillId="6" borderId="18" applyNumberFormat="0" applyAlignment="0" applyProtection="0"/>
    <xf numFmtId="0" fontId="12" fillId="0" borderId="20" applyNumberFormat="0" applyFill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2" fillId="8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2" xfId="0" applyBorder="1" applyAlignment="1">
      <alignment horizontal="left" wrapText="1" indent="5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2" xfId="0" applyNumberFormat="1" applyBorder="1"/>
    <xf numFmtId="3" fontId="0" fillId="0" borderId="0" xfId="0" applyNumberFormat="1"/>
    <xf numFmtId="3" fontId="1" fillId="0" borderId="0" xfId="0" applyNumberFormat="1" applyFont="1"/>
    <xf numFmtId="3" fontId="1" fillId="0" borderId="12" xfId="0" applyNumberFormat="1" applyFont="1" applyBorder="1"/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1" fillId="0" borderId="0" xfId="0" applyNumberFormat="1" applyFont="1" applyBorder="1"/>
    <xf numFmtId="164" fontId="0" fillId="0" borderId="12" xfId="43" applyNumberFormat="1" applyFont="1" applyBorder="1"/>
    <xf numFmtId="164" fontId="1" fillId="0" borderId="12" xfId="43" applyNumberFormat="1" applyFont="1" applyBorder="1"/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164" fontId="0" fillId="0" borderId="12" xfId="43" applyNumberFormat="1" applyFont="1" applyBorder="1" applyAlignment="1">
      <alignment horizontal="right"/>
    </xf>
    <xf numFmtId="0" fontId="1" fillId="33" borderId="1" xfId="0" applyFont="1" applyFill="1" applyBorder="1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/>
    <xf numFmtId="0" fontId="0" fillId="0" borderId="12" xfId="0" applyFill="1" applyBorder="1" applyAlignment="1">
      <alignment horizontal="left" wrapText="1" indent="5"/>
    </xf>
    <xf numFmtId="3" fontId="0" fillId="0" borderId="12" xfId="0" applyNumberFormat="1" applyFill="1" applyBorder="1"/>
    <xf numFmtId="3" fontId="0" fillId="0" borderId="6" xfId="0" applyNumberFormat="1" applyFill="1" applyBorder="1"/>
    <xf numFmtId="0" fontId="1" fillId="0" borderId="12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12" xfId="0" applyFill="1" applyBorder="1" applyAlignment="1">
      <alignment wrapText="1"/>
    </xf>
    <xf numFmtId="3" fontId="1" fillId="0" borderId="12" xfId="0" applyNumberFormat="1" applyFont="1" applyFill="1" applyBorder="1"/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164" fontId="0" fillId="0" borderId="12" xfId="0" applyNumberFormat="1" applyBorder="1"/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3" borderId="2" xfId="0" applyFont="1" applyFill="1" applyBorder="1" applyAlignment="1">
      <alignment horizontal="center" wrapText="1"/>
    </xf>
    <xf numFmtId="0" fontId="1" fillId="33" borderId="3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center" wrapText="1"/>
    </xf>
    <xf numFmtId="0" fontId="1" fillId="33" borderId="8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/>
    <cellStyle name="Normal" xfId="0" builtinId="0"/>
    <cellStyle name="Normal 9" xfId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topLeftCell="A58" zoomScaleNormal="85" zoomScaleSheetLayoutView="100" workbookViewId="0">
      <selection activeCell="A81" sqref="A81"/>
    </sheetView>
  </sheetViews>
  <sheetFormatPr baseColWidth="10" defaultRowHeight="15"/>
  <cols>
    <col min="1" max="1" width="68.7109375" style="5" customWidth="1"/>
    <col min="2" max="2" width="14.42578125" customWidth="1"/>
    <col min="3" max="3" width="16.85546875" bestFit="1" customWidth="1"/>
    <col min="4" max="4" width="17.28515625" bestFit="1" customWidth="1"/>
    <col min="5" max="6" width="17.42578125" bestFit="1" customWidth="1"/>
    <col min="7" max="7" width="18.140625" bestFit="1" customWidth="1"/>
  </cols>
  <sheetData>
    <row r="1" spans="1:7">
      <c r="A1" s="56" t="s">
        <v>0</v>
      </c>
      <c r="B1" s="56"/>
      <c r="C1" s="56"/>
      <c r="D1" s="56"/>
    </row>
    <row r="2" spans="1:7">
      <c r="A2" s="48"/>
      <c r="B2" s="48"/>
      <c r="C2" s="48"/>
      <c r="D2" s="48"/>
    </row>
    <row r="3" spans="1:7">
      <c r="A3" s="57" t="s">
        <v>43</v>
      </c>
      <c r="B3" s="58"/>
      <c r="C3" s="58"/>
      <c r="D3" s="59"/>
    </row>
    <row r="4" spans="1:7">
      <c r="A4" s="60" t="s">
        <v>1</v>
      </c>
      <c r="B4" s="61"/>
      <c r="C4" s="61"/>
      <c r="D4" s="62"/>
    </row>
    <row r="5" spans="1:7">
      <c r="A5" s="60" t="s">
        <v>44</v>
      </c>
      <c r="B5" s="61"/>
      <c r="C5" s="61"/>
      <c r="D5" s="62"/>
    </row>
    <row r="6" spans="1:7">
      <c r="A6" s="63" t="s">
        <v>2</v>
      </c>
      <c r="B6" s="64"/>
      <c r="C6" s="64"/>
      <c r="D6" s="65"/>
    </row>
    <row r="8" spans="1:7" s="7" customFormat="1">
      <c r="A8" s="52" t="s">
        <v>3</v>
      </c>
      <c r="B8" s="37" t="s">
        <v>4</v>
      </c>
      <c r="C8" s="54" t="s">
        <v>6</v>
      </c>
      <c r="D8" s="49" t="s">
        <v>7</v>
      </c>
    </row>
    <row r="9" spans="1:7" s="7" customFormat="1">
      <c r="A9" s="53"/>
      <c r="B9" s="38" t="s">
        <v>5</v>
      </c>
      <c r="C9" s="55"/>
      <c r="D9" s="50" t="s">
        <v>8</v>
      </c>
      <c r="E9" s="20"/>
      <c r="F9" s="20"/>
      <c r="G9" s="20"/>
    </row>
    <row r="10" spans="1:7">
      <c r="A10" s="39" t="s">
        <v>9</v>
      </c>
      <c r="B10" s="21">
        <f>SUM(B11:B13)</f>
        <v>69362757452.992371</v>
      </c>
      <c r="C10" s="21">
        <f>SUM(C11:C13)</f>
        <v>37718173399.459999</v>
      </c>
      <c r="D10" s="21">
        <f>SUM(D11:D13)</f>
        <v>37718173399.459999</v>
      </c>
      <c r="E10" s="20"/>
      <c r="F10" s="19"/>
      <c r="G10" s="19"/>
    </row>
    <row r="11" spans="1:7">
      <c r="A11" s="41" t="s">
        <v>10</v>
      </c>
      <c r="B11" s="18">
        <v>42074822287.653793</v>
      </c>
      <c r="C11" s="18">
        <v>23725120273.609997</v>
      </c>
      <c r="D11" s="18">
        <v>23725120273.609997</v>
      </c>
      <c r="E11" s="19"/>
      <c r="F11" s="19"/>
      <c r="G11" s="19"/>
    </row>
    <row r="12" spans="1:7">
      <c r="A12" s="41" t="s">
        <v>11</v>
      </c>
      <c r="B12" s="18">
        <v>27287935165.33857</v>
      </c>
      <c r="C12" s="18">
        <v>13993053125.85</v>
      </c>
      <c r="D12" s="18">
        <v>13993053125.85</v>
      </c>
      <c r="E12" s="19"/>
      <c r="F12" s="19"/>
      <c r="G12" s="19"/>
    </row>
    <row r="13" spans="1:7">
      <c r="A13" s="41" t="s">
        <v>12</v>
      </c>
      <c r="B13" s="42">
        <v>0</v>
      </c>
      <c r="C13" s="42">
        <v>0</v>
      </c>
      <c r="D13" s="43">
        <v>0</v>
      </c>
    </row>
    <row r="14" spans="1:7">
      <c r="A14" s="9"/>
      <c r="B14" s="12"/>
      <c r="C14" s="12"/>
      <c r="D14" s="2"/>
    </row>
    <row r="15" spans="1:7">
      <c r="A15" s="10" t="s">
        <v>13</v>
      </c>
      <c r="B15" s="21">
        <f>SUM(B16:B17)</f>
        <v>70990777407.699615</v>
      </c>
      <c r="C15" s="21">
        <f t="shared" ref="C15:D15" si="0">SUM(C16:C17)</f>
        <v>34469272010</v>
      </c>
      <c r="D15" s="21">
        <f t="shared" si="0"/>
        <v>33184968671</v>
      </c>
    </row>
    <row r="16" spans="1:7" ht="30">
      <c r="A16" s="8" t="s">
        <v>14</v>
      </c>
      <c r="B16" s="28">
        <v>43702842242.679657</v>
      </c>
      <c r="C16" s="28">
        <v>21008890696</v>
      </c>
      <c r="D16" s="28">
        <v>19726791798</v>
      </c>
    </row>
    <row r="17" spans="1:4">
      <c r="A17" s="8" t="s">
        <v>15</v>
      </c>
      <c r="B17" s="18">
        <v>27287935165.019951</v>
      </c>
      <c r="C17" s="18">
        <v>13460381314</v>
      </c>
      <c r="D17" s="18">
        <v>13458176873</v>
      </c>
    </row>
    <row r="18" spans="1:4">
      <c r="A18" s="9"/>
      <c r="B18" s="12"/>
      <c r="C18" s="12"/>
      <c r="D18" s="2"/>
    </row>
    <row r="19" spans="1:4">
      <c r="A19" s="10" t="s">
        <v>16</v>
      </c>
      <c r="B19" s="21">
        <f>++B20+B21</f>
        <v>0</v>
      </c>
      <c r="C19" s="21">
        <f>++C20+C21</f>
        <v>0</v>
      </c>
      <c r="D19" s="21">
        <f>++D20+D21</f>
        <v>0</v>
      </c>
    </row>
    <row r="20" spans="1:4" ht="30">
      <c r="A20" s="8" t="s">
        <v>17</v>
      </c>
      <c r="B20" s="12"/>
      <c r="C20" s="12">
        <v>0</v>
      </c>
      <c r="D20" s="12">
        <v>0</v>
      </c>
    </row>
    <row r="21" spans="1:4" ht="30" customHeight="1">
      <c r="A21" s="8" t="s">
        <v>18</v>
      </c>
      <c r="B21" s="12">
        <v>0</v>
      </c>
      <c r="C21" s="12">
        <v>0</v>
      </c>
      <c r="D21" s="12">
        <v>0</v>
      </c>
    </row>
    <row r="22" spans="1:4">
      <c r="A22" s="9"/>
      <c r="B22" s="21"/>
      <c r="C22" s="21"/>
      <c r="D22" s="21"/>
    </row>
    <row r="23" spans="1:4">
      <c r="A23" s="10" t="s">
        <v>19</v>
      </c>
      <c r="B23" s="21">
        <f>++B10-B15</f>
        <v>-1628019954.7072449</v>
      </c>
      <c r="C23" s="21">
        <f>++C10-C15</f>
        <v>3248901389.4599991</v>
      </c>
      <c r="D23" s="21">
        <f>++D10-D15</f>
        <v>4533204728.4599991</v>
      </c>
    </row>
    <row r="24" spans="1:4">
      <c r="A24" s="10"/>
      <c r="B24" s="12"/>
      <c r="C24" s="12"/>
      <c r="D24" s="2"/>
    </row>
    <row r="25" spans="1:4">
      <c r="A25" s="10" t="s">
        <v>20</v>
      </c>
      <c r="B25" s="21">
        <f>++B23-B13</f>
        <v>-1628019954.7072449</v>
      </c>
      <c r="C25" s="21">
        <f t="shared" ref="C25:D25" si="1">++C23-C13</f>
        <v>3248901389.4599991</v>
      </c>
      <c r="D25" s="21">
        <f t="shared" si="1"/>
        <v>4533204728.4599991</v>
      </c>
    </row>
    <row r="26" spans="1:4">
      <c r="A26" s="10"/>
      <c r="B26" s="12"/>
      <c r="C26" s="12"/>
      <c r="D26" s="2"/>
    </row>
    <row r="27" spans="1:4" ht="30">
      <c r="A27" s="10" t="s">
        <v>21</v>
      </c>
      <c r="B27" s="27">
        <f>++B25-B19</f>
        <v>-1628019954.7072449</v>
      </c>
      <c r="C27" s="27">
        <f t="shared" ref="C27:D27" si="2">++C25-C19</f>
        <v>3248901389.4599991</v>
      </c>
      <c r="D27" s="27">
        <f t="shared" si="2"/>
        <v>4533204728.4599991</v>
      </c>
    </row>
    <row r="28" spans="1:4">
      <c r="A28" s="11"/>
      <c r="B28" s="13"/>
      <c r="C28" s="13"/>
      <c r="D28" s="4"/>
    </row>
    <row r="29" spans="1:4">
      <c r="A29" s="6"/>
      <c r="B29" s="1"/>
      <c r="C29" s="1"/>
      <c r="D29" s="1"/>
    </row>
    <row r="30" spans="1:4" s="7" customFormat="1">
      <c r="A30" s="32" t="s">
        <v>22</v>
      </c>
      <c r="B30" s="33" t="s">
        <v>23</v>
      </c>
      <c r="C30" s="33" t="s">
        <v>6</v>
      </c>
      <c r="D30" s="33" t="s">
        <v>8</v>
      </c>
    </row>
    <row r="31" spans="1:4">
      <c r="A31" s="10" t="s">
        <v>24</v>
      </c>
      <c r="B31" s="21">
        <f>++B32</f>
        <v>3153232201.2000003</v>
      </c>
      <c r="C31" s="21">
        <f>++C32</f>
        <v>853192231</v>
      </c>
      <c r="D31" s="21">
        <f>++D32</f>
        <v>853192231</v>
      </c>
    </row>
    <row r="32" spans="1:4" ht="30">
      <c r="A32" s="8" t="s">
        <v>25</v>
      </c>
      <c r="B32" s="22">
        <v>3153232201.2000003</v>
      </c>
      <c r="C32" s="22">
        <v>853192231</v>
      </c>
      <c r="D32" s="22">
        <v>853192231</v>
      </c>
    </row>
    <row r="33" spans="1:4" ht="30">
      <c r="A33" s="8" t="s">
        <v>26</v>
      </c>
      <c r="B33" s="23">
        <v>0</v>
      </c>
      <c r="C33" s="23">
        <v>0</v>
      </c>
      <c r="D33" s="23">
        <v>0</v>
      </c>
    </row>
    <row r="34" spans="1:4">
      <c r="A34" s="14"/>
      <c r="B34" s="12"/>
      <c r="C34" s="12"/>
      <c r="D34" s="12"/>
    </row>
    <row r="35" spans="1:4">
      <c r="A35" s="10" t="s">
        <v>27</v>
      </c>
      <c r="B35" s="21">
        <f>++B27+B31</f>
        <v>1525212246.4927554</v>
      </c>
      <c r="C35" s="21">
        <f>++C27+C31</f>
        <v>4102093620.4599991</v>
      </c>
      <c r="D35" s="21">
        <f>++D27+D31</f>
        <v>5386396959.4599991</v>
      </c>
    </row>
    <row r="36" spans="1:4">
      <c r="A36" s="11"/>
      <c r="B36" s="13"/>
      <c r="C36" s="13"/>
      <c r="D36" s="13"/>
    </row>
    <row r="37" spans="1:4">
      <c r="A37" s="6"/>
      <c r="B37" s="1"/>
      <c r="C37" s="1"/>
      <c r="D37" s="1"/>
    </row>
    <row r="38" spans="1:4" s="15" customFormat="1" ht="30">
      <c r="A38" s="34" t="s">
        <v>22</v>
      </c>
      <c r="B38" s="35" t="s">
        <v>28</v>
      </c>
      <c r="C38" s="33" t="s">
        <v>6</v>
      </c>
      <c r="D38" s="36" t="s">
        <v>39</v>
      </c>
    </row>
    <row r="39" spans="1:4">
      <c r="A39" s="44" t="s">
        <v>29</v>
      </c>
      <c r="B39" s="40">
        <f>B40+B41</f>
        <v>0</v>
      </c>
      <c r="C39" s="40">
        <f t="shared" ref="C39:D39" si="3">C40+C41</f>
        <v>0</v>
      </c>
      <c r="D39" s="40">
        <f t="shared" si="3"/>
        <v>0</v>
      </c>
    </row>
    <row r="40" spans="1:4" ht="30">
      <c r="A40" s="41" t="s">
        <v>30</v>
      </c>
      <c r="B40" s="45">
        <f>B13</f>
        <v>0</v>
      </c>
      <c r="C40" s="42">
        <f t="shared" ref="C40:D40" si="4">C13</f>
        <v>0</v>
      </c>
      <c r="D40" s="42">
        <f t="shared" si="4"/>
        <v>0</v>
      </c>
    </row>
    <row r="41" spans="1:4" ht="30">
      <c r="A41" s="41" t="s">
        <v>31</v>
      </c>
      <c r="B41" s="45">
        <v>0</v>
      </c>
      <c r="C41" s="42">
        <v>0</v>
      </c>
      <c r="D41" s="42">
        <v>0</v>
      </c>
    </row>
    <row r="42" spans="1:4">
      <c r="A42" s="8"/>
      <c r="B42" s="1"/>
      <c r="C42" s="12"/>
      <c r="D42" s="2"/>
    </row>
    <row r="43" spans="1:4">
      <c r="A43" s="10" t="s">
        <v>32</v>
      </c>
      <c r="B43" s="24">
        <f>++B44</f>
        <v>3234592641.5400004</v>
      </c>
      <c r="C43" s="26">
        <f>++C44</f>
        <v>3095079001</v>
      </c>
      <c r="D43" s="26">
        <f>++D44</f>
        <v>3095079001</v>
      </c>
    </row>
    <row r="44" spans="1:4">
      <c r="A44" s="8" t="s">
        <v>33</v>
      </c>
      <c r="B44" s="25">
        <v>3234592641.5400004</v>
      </c>
      <c r="C44" s="51">
        <v>3095079001</v>
      </c>
      <c r="D44" s="51">
        <v>3095079001</v>
      </c>
    </row>
    <row r="45" spans="1:4">
      <c r="A45" s="8" t="s">
        <v>34</v>
      </c>
      <c r="B45" s="1"/>
      <c r="C45" s="12"/>
      <c r="D45" s="2"/>
    </row>
    <row r="46" spans="1:4">
      <c r="A46" s="8"/>
      <c r="B46" s="1"/>
      <c r="C46" s="12"/>
      <c r="D46" s="2"/>
    </row>
    <row r="47" spans="1:4">
      <c r="A47" s="10" t="s">
        <v>35</v>
      </c>
      <c r="B47" s="21">
        <f>B39-B43</f>
        <v>-3234592641.5400004</v>
      </c>
      <c r="C47" s="21">
        <f>C39-C43</f>
        <v>-3095079001</v>
      </c>
      <c r="D47" s="21">
        <f>D39-D43</f>
        <v>-3095079001</v>
      </c>
    </row>
    <row r="48" spans="1:4">
      <c r="A48" s="16"/>
      <c r="B48" s="3"/>
      <c r="C48" s="13"/>
      <c r="D48" s="4"/>
    </row>
    <row r="49" spans="1:4">
      <c r="A49" s="17"/>
      <c r="B49" s="1"/>
      <c r="C49" s="1"/>
      <c r="D49" s="1"/>
    </row>
    <row r="50" spans="1:4" ht="30">
      <c r="A50" s="34" t="s">
        <v>22</v>
      </c>
      <c r="B50" s="33" t="s">
        <v>28</v>
      </c>
      <c r="C50" s="33" t="s">
        <v>6</v>
      </c>
      <c r="D50" s="33" t="s">
        <v>39</v>
      </c>
    </row>
    <row r="51" spans="1:4">
      <c r="A51" s="46" t="s">
        <v>10</v>
      </c>
      <c r="B51" s="47">
        <f>B11</f>
        <v>42074822287.653793</v>
      </c>
      <c r="C51" s="47">
        <f t="shared" ref="C51:D51" si="5">C11</f>
        <v>23725120273.609997</v>
      </c>
      <c r="D51" s="47">
        <f t="shared" si="5"/>
        <v>23725120273.609997</v>
      </c>
    </row>
    <row r="52" spans="1:4">
      <c r="A52" s="14"/>
      <c r="B52" s="12"/>
      <c r="C52" s="12"/>
      <c r="D52" s="12"/>
    </row>
    <row r="53" spans="1:4" ht="30">
      <c r="A53" s="14" t="s">
        <v>36</v>
      </c>
      <c r="B53" s="27">
        <f>B54-B55</f>
        <v>-3234592641.5400004</v>
      </c>
      <c r="C53" s="27">
        <f t="shared" ref="C53:D53" si="6">C54-C55</f>
        <v>-3095079001</v>
      </c>
      <c r="D53" s="27">
        <f t="shared" si="6"/>
        <v>-3095079001</v>
      </c>
    </row>
    <row r="54" spans="1:4" ht="30">
      <c r="A54" s="8" t="s">
        <v>30</v>
      </c>
      <c r="B54" s="28">
        <f>B40</f>
        <v>0</v>
      </c>
      <c r="C54" s="28">
        <f t="shared" ref="C54:D54" si="7">C40</f>
        <v>0</v>
      </c>
      <c r="D54" s="28">
        <f t="shared" si="7"/>
        <v>0</v>
      </c>
    </row>
    <row r="55" spans="1:4">
      <c r="A55" s="8" t="s">
        <v>33</v>
      </c>
      <c r="B55" s="31">
        <f>++B44</f>
        <v>3234592641.5400004</v>
      </c>
      <c r="C55" s="31">
        <f>++C44</f>
        <v>3095079001</v>
      </c>
      <c r="D55" s="31">
        <f>++D44</f>
        <v>3095079001</v>
      </c>
    </row>
    <row r="56" spans="1:4">
      <c r="A56" s="8"/>
      <c r="B56" s="12"/>
      <c r="C56" s="12"/>
      <c r="D56" s="12"/>
    </row>
    <row r="57" spans="1:4">
      <c r="A57" s="14" t="s">
        <v>14</v>
      </c>
      <c r="B57" s="18">
        <f>++B16</f>
        <v>43702842242.679657</v>
      </c>
      <c r="C57" s="18">
        <f>++C16</f>
        <v>21008890696</v>
      </c>
      <c r="D57" s="18">
        <f>++D16</f>
        <v>19726791798</v>
      </c>
    </row>
    <row r="58" spans="1:4">
      <c r="A58" s="14"/>
      <c r="B58" s="12"/>
      <c r="C58" s="12"/>
      <c r="D58" s="12"/>
    </row>
    <row r="59" spans="1:4">
      <c r="A59" s="14" t="s">
        <v>17</v>
      </c>
      <c r="B59" s="12">
        <v>0</v>
      </c>
      <c r="C59" s="12">
        <v>0</v>
      </c>
      <c r="D59" s="12">
        <v>0</v>
      </c>
    </row>
    <row r="60" spans="1:4">
      <c r="A60" s="14"/>
      <c r="B60" s="12"/>
      <c r="C60" s="12"/>
      <c r="D60" s="12"/>
    </row>
    <row r="61" spans="1:4" ht="30">
      <c r="A61" s="29" t="s">
        <v>37</v>
      </c>
      <c r="B61" s="27">
        <f>++B51+B53-B57-B59</f>
        <v>-4862612596.5658646</v>
      </c>
      <c r="C61" s="27">
        <f>++C51+C53-C57-C59</f>
        <v>-378849423.3900032</v>
      </c>
      <c r="D61" s="27">
        <f t="shared" ref="D61" si="8">++D51+D53-D57-D59</f>
        <v>903249474.6099968</v>
      </c>
    </row>
    <row r="62" spans="1:4">
      <c r="A62" s="10"/>
      <c r="B62" s="12"/>
      <c r="C62" s="12"/>
      <c r="D62" s="12"/>
    </row>
    <row r="63" spans="1:4" ht="30">
      <c r="A63" s="11" t="s">
        <v>38</v>
      </c>
      <c r="B63" s="30">
        <f>++B61-B53</f>
        <v>-1628019955.0258641</v>
      </c>
      <c r="C63" s="30">
        <f t="shared" ref="C63:D63" si="9">++C61-C53</f>
        <v>2716229577.6099968</v>
      </c>
      <c r="D63" s="30">
        <f t="shared" si="9"/>
        <v>3998328475.6099968</v>
      </c>
    </row>
    <row r="65" spans="1:4" ht="30">
      <c r="A65" s="34" t="s">
        <v>22</v>
      </c>
      <c r="B65" s="33" t="s">
        <v>28</v>
      </c>
      <c r="C65" s="33" t="s">
        <v>6</v>
      </c>
      <c r="D65" s="33" t="s">
        <v>39</v>
      </c>
    </row>
    <row r="66" spans="1:4">
      <c r="A66" s="14" t="s">
        <v>11</v>
      </c>
      <c r="B66" s="18">
        <f>B12</f>
        <v>27287935165.33857</v>
      </c>
      <c r="C66" s="18">
        <f t="shared" ref="C66:D66" si="10">C12</f>
        <v>13993053125.85</v>
      </c>
      <c r="D66" s="18">
        <f t="shared" si="10"/>
        <v>13993053125.85</v>
      </c>
    </row>
    <row r="67" spans="1:4">
      <c r="A67" s="14"/>
      <c r="B67" s="12"/>
      <c r="C67" s="12"/>
      <c r="D67" s="12"/>
    </row>
    <row r="68" spans="1:4" ht="30">
      <c r="A68" s="14" t="s">
        <v>40</v>
      </c>
      <c r="B68" s="18">
        <f>B69-B70</f>
        <v>0</v>
      </c>
      <c r="C68" s="18">
        <f t="shared" ref="C68:D68" si="11">C69-C70</f>
        <v>0</v>
      </c>
      <c r="D68" s="18">
        <f t="shared" si="11"/>
        <v>0</v>
      </c>
    </row>
    <row r="69" spans="1:4" ht="30">
      <c r="A69" s="8" t="s">
        <v>31</v>
      </c>
      <c r="B69" s="18">
        <f>B41</f>
        <v>0</v>
      </c>
      <c r="C69" s="18">
        <f t="shared" ref="C69:D69" si="12">C41</f>
        <v>0</v>
      </c>
      <c r="D69" s="18">
        <f t="shared" si="12"/>
        <v>0</v>
      </c>
    </row>
    <row r="70" spans="1:4">
      <c r="A70" s="8" t="s">
        <v>34</v>
      </c>
      <c r="B70" s="12"/>
      <c r="C70" s="12"/>
      <c r="D70" s="12"/>
    </row>
    <row r="71" spans="1:4">
      <c r="A71" s="14"/>
      <c r="B71" s="12"/>
      <c r="C71" s="12"/>
      <c r="D71" s="12"/>
    </row>
    <row r="72" spans="1:4">
      <c r="A72" s="14" t="s">
        <v>15</v>
      </c>
      <c r="B72" s="18">
        <f>++B17</f>
        <v>27287935165.019951</v>
      </c>
      <c r="C72" s="18">
        <f>++C17</f>
        <v>13460381314</v>
      </c>
      <c r="D72" s="18">
        <f>++D17</f>
        <v>13458176873</v>
      </c>
    </row>
    <row r="73" spans="1:4">
      <c r="A73" s="14"/>
      <c r="B73" s="12"/>
      <c r="C73" s="12"/>
      <c r="D73" s="12"/>
    </row>
    <row r="74" spans="1:4" ht="30">
      <c r="A74" s="14" t="s">
        <v>18</v>
      </c>
      <c r="B74" s="23">
        <v>0</v>
      </c>
      <c r="C74" s="23">
        <v>0</v>
      </c>
      <c r="D74" s="23">
        <v>0</v>
      </c>
    </row>
    <row r="75" spans="1:4">
      <c r="A75" s="14"/>
      <c r="B75" s="12"/>
      <c r="C75" s="12"/>
      <c r="D75" s="12"/>
    </row>
    <row r="76" spans="1:4" ht="30">
      <c r="A76" s="10" t="s">
        <v>41</v>
      </c>
      <c r="B76" s="27">
        <f>++B66+B68-B72+B74</f>
        <v>0.3186187744140625</v>
      </c>
      <c r="C76" s="27">
        <f t="shared" ref="C76:D76" si="13">++C66+C68-C72+C74</f>
        <v>532671811.85000038</v>
      </c>
      <c r="D76" s="27">
        <f t="shared" si="13"/>
        <v>534876252.85000038</v>
      </c>
    </row>
    <row r="77" spans="1:4">
      <c r="A77" s="10"/>
      <c r="B77" s="12"/>
      <c r="C77" s="12"/>
      <c r="D77" s="12"/>
    </row>
    <row r="78" spans="1:4" ht="30">
      <c r="A78" s="11" t="s">
        <v>42</v>
      </c>
      <c r="B78" s="30">
        <f>++B76-B68</f>
        <v>0.3186187744140625</v>
      </c>
      <c r="C78" s="30">
        <f>++C76-C68</f>
        <v>532671811.85000038</v>
      </c>
      <c r="D78" s="30">
        <f>++D76-D68</f>
        <v>534876252.85000038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ageMargins left="0.7" right="0.7" top="0.75" bottom="0.75" header="0.3" footer="0.3"/>
  <pageSetup scale="76" orientation="portrait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7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2do. trim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IREYES</cp:lastModifiedBy>
  <cp:lastPrinted>2022-11-18T02:36:19Z</cp:lastPrinted>
  <dcterms:created xsi:type="dcterms:W3CDTF">2017-03-23T02:02:48Z</dcterms:created>
  <dcterms:modified xsi:type="dcterms:W3CDTF">2022-11-18T02:38:38Z</dcterms:modified>
</cp:coreProperties>
</file>