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upita\2020\CACECH 2020\4 TRIMESTRE\INFORMACION LDF\"/>
    </mc:Choice>
  </mc:AlternateContent>
  <bookViews>
    <workbookView xWindow="-225" yWindow="1500" windowWidth="20685" windowHeight="6855" activeTab="3"/>
  </bookViews>
  <sheets>
    <sheet name="1er trm" sheetId="1" r:id="rId1"/>
    <sheet name="2do trm " sheetId="2" r:id="rId2"/>
    <sheet name="3do trm" sheetId="3" r:id="rId3"/>
    <sheet name="4do trm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4" l="1"/>
  <c r="C72" i="4"/>
  <c r="B72" i="4"/>
  <c r="D69" i="4"/>
  <c r="D68" i="4" s="1"/>
  <c r="C69" i="4"/>
  <c r="C68" i="4" s="1"/>
  <c r="B69" i="4"/>
  <c r="B68" i="4" s="1"/>
  <c r="D66" i="4"/>
  <c r="C66" i="4"/>
  <c r="C76" i="4" s="1"/>
  <c r="C78" i="4" s="1"/>
  <c r="B66" i="4"/>
  <c r="D57" i="4"/>
  <c r="C57" i="4"/>
  <c r="B57" i="4"/>
  <c r="D55" i="4"/>
  <c r="C55" i="4"/>
  <c r="B55" i="4"/>
  <c r="D51" i="4"/>
  <c r="C51" i="4"/>
  <c r="B51" i="4"/>
  <c r="D43" i="4"/>
  <c r="C43" i="4"/>
  <c r="B43" i="4"/>
  <c r="D40" i="4"/>
  <c r="D54" i="4" s="1"/>
  <c r="D53" i="4" s="1"/>
  <c r="C40" i="4"/>
  <c r="C39" i="4" s="1"/>
  <c r="C47" i="4" s="1"/>
  <c r="B40" i="4"/>
  <c r="B54" i="4" s="1"/>
  <c r="D31" i="4"/>
  <c r="C31" i="4"/>
  <c r="B31" i="4"/>
  <c r="D19" i="4"/>
  <c r="C19" i="4"/>
  <c r="B19" i="4"/>
  <c r="D15" i="4"/>
  <c r="C15" i="4"/>
  <c r="B15" i="4"/>
  <c r="D10" i="4"/>
  <c r="C10" i="4"/>
  <c r="B10" i="4"/>
  <c r="B23" i="4" s="1"/>
  <c r="B25" i="4" s="1"/>
  <c r="B27" i="4" s="1"/>
  <c r="D76" i="4" l="1"/>
  <c r="D78" i="4" s="1"/>
  <c r="B53" i="4"/>
  <c r="B61" i="4" s="1"/>
  <c r="B63" i="4" s="1"/>
  <c r="D39" i="4"/>
  <c r="D47" i="4" s="1"/>
  <c r="D23" i="4"/>
  <c r="D25" i="4" s="1"/>
  <c r="D27" i="4" s="1"/>
  <c r="D35" i="4" s="1"/>
  <c r="C54" i="4"/>
  <c r="C53" i="4"/>
  <c r="B35" i="4"/>
  <c r="B76" i="4"/>
  <c r="B78" i="4" s="1"/>
  <c r="C23" i="4"/>
  <c r="C25" i="4" s="1"/>
  <c r="C27" i="4" s="1"/>
  <c r="C35" i="4" s="1"/>
  <c r="C61" i="4"/>
  <c r="C63" i="4" s="1"/>
  <c r="D61" i="4"/>
  <c r="D63" i="4" s="1"/>
  <c r="B39" i="4"/>
  <c r="B47" i="4" s="1"/>
  <c r="B40" i="3"/>
  <c r="D72" i="3"/>
  <c r="C72" i="3"/>
  <c r="B72" i="3"/>
  <c r="D69" i="3"/>
  <c r="D68" i="3" s="1"/>
  <c r="C69" i="3"/>
  <c r="C68" i="3" s="1"/>
  <c r="B69" i="3"/>
  <c r="B68" i="3" s="1"/>
  <c r="D66" i="3"/>
  <c r="C66" i="3"/>
  <c r="C76" i="3" s="1"/>
  <c r="C78" i="3" s="1"/>
  <c r="B66" i="3"/>
  <c r="D57" i="3"/>
  <c r="C57" i="3"/>
  <c r="B57" i="3"/>
  <c r="D55" i="3"/>
  <c r="C55" i="3"/>
  <c r="B55" i="3"/>
  <c r="D54" i="3"/>
  <c r="D53" i="3" s="1"/>
  <c r="D51" i="3"/>
  <c r="C51" i="3"/>
  <c r="B51" i="3"/>
  <c r="D43" i="3"/>
  <c r="C43" i="3"/>
  <c r="B43" i="3"/>
  <c r="D40" i="3"/>
  <c r="D39" i="3" s="1"/>
  <c r="C40" i="3"/>
  <c r="C39" i="3" s="1"/>
  <c r="C47" i="3" s="1"/>
  <c r="B54" i="3"/>
  <c r="B39" i="3"/>
  <c r="B47" i="3" s="1"/>
  <c r="D31" i="3"/>
  <c r="C31" i="3"/>
  <c r="B31" i="3"/>
  <c r="D19" i="3"/>
  <c r="C19" i="3"/>
  <c r="B19" i="3"/>
  <c r="D15" i="3"/>
  <c r="C15" i="3"/>
  <c r="B15" i="3"/>
  <c r="D10" i="3"/>
  <c r="C10" i="3"/>
  <c r="B10" i="3"/>
  <c r="B23" i="3" l="1"/>
  <c r="B25" i="3" s="1"/>
  <c r="B27" i="3" s="1"/>
  <c r="B35" i="3" s="1"/>
  <c r="D76" i="3"/>
  <c r="D78" i="3" s="1"/>
  <c r="B53" i="3"/>
  <c r="B61" i="3" s="1"/>
  <c r="B63" i="3" s="1"/>
  <c r="B76" i="3"/>
  <c r="B78" i="3" s="1"/>
  <c r="D47" i="3"/>
  <c r="C23" i="3"/>
  <c r="C25" i="3" s="1"/>
  <c r="C27" i="3" s="1"/>
  <c r="C35" i="3" s="1"/>
  <c r="D23" i="3"/>
  <c r="D25" i="3" s="1"/>
  <c r="D27" i="3" s="1"/>
  <c r="D35" i="3" s="1"/>
  <c r="D61" i="3"/>
  <c r="D63" i="3" s="1"/>
  <c r="C54" i="3"/>
  <c r="C53" i="3" s="1"/>
  <c r="C61" i="3" s="1"/>
  <c r="C63" i="3" s="1"/>
  <c r="D55" i="2"/>
  <c r="C55" i="2"/>
  <c r="B55" i="2"/>
  <c r="D72" i="2"/>
  <c r="C72" i="2"/>
  <c r="B72" i="2"/>
  <c r="D69" i="2"/>
  <c r="D68" i="2" s="1"/>
  <c r="C69" i="2"/>
  <c r="C68" i="2" s="1"/>
  <c r="B69" i="2"/>
  <c r="B68" i="2" s="1"/>
  <c r="D66" i="2"/>
  <c r="C66" i="2"/>
  <c r="B66" i="2"/>
  <c r="D57" i="2"/>
  <c r="C57" i="2"/>
  <c r="B57" i="2"/>
  <c r="D51" i="2"/>
  <c r="C51" i="2"/>
  <c r="B51" i="2"/>
  <c r="D43" i="2"/>
  <c r="C43" i="2"/>
  <c r="B43" i="2"/>
  <c r="D40" i="2"/>
  <c r="D39" i="2" s="1"/>
  <c r="C40" i="2"/>
  <c r="C54" i="2" s="1"/>
  <c r="B40" i="2"/>
  <c r="B39" i="2" s="1"/>
  <c r="B47" i="2" s="1"/>
  <c r="D31" i="2"/>
  <c r="C31" i="2"/>
  <c r="B31" i="2"/>
  <c r="D19" i="2"/>
  <c r="C19" i="2"/>
  <c r="B19" i="2"/>
  <c r="D15" i="2"/>
  <c r="C15" i="2"/>
  <c r="B15" i="2"/>
  <c r="D10" i="2"/>
  <c r="C10" i="2"/>
  <c r="C23" i="2" s="1"/>
  <c r="C25" i="2" s="1"/>
  <c r="C27" i="2" s="1"/>
  <c r="B10" i="2"/>
  <c r="C53" i="2" l="1"/>
  <c r="B54" i="2"/>
  <c r="B53" i="2" s="1"/>
  <c r="D54" i="2"/>
  <c r="D53" i="2" s="1"/>
  <c r="D61" i="2" s="1"/>
  <c r="D63" i="2" s="1"/>
  <c r="B23" i="2"/>
  <c r="B25" i="2" s="1"/>
  <c r="B27" i="2" s="1"/>
  <c r="B35" i="2" s="1"/>
  <c r="D47" i="2"/>
  <c r="C35" i="2"/>
  <c r="D76" i="2"/>
  <c r="D78" i="2" s="1"/>
  <c r="D23" i="2"/>
  <c r="D25" i="2" s="1"/>
  <c r="D27" i="2" s="1"/>
  <c r="D35" i="2" s="1"/>
  <c r="B61" i="2"/>
  <c r="B63" i="2" s="1"/>
  <c r="B76" i="2"/>
  <c r="B78" i="2" s="1"/>
  <c r="C61" i="2"/>
  <c r="C63" i="2" s="1"/>
  <c r="C76" i="2"/>
  <c r="C78" i="2" s="1"/>
  <c r="C39" i="2"/>
  <c r="C47" i="2" s="1"/>
  <c r="D72" i="1"/>
  <c r="C72" i="1"/>
  <c r="B72" i="1"/>
  <c r="D57" i="1"/>
  <c r="C57" i="1"/>
  <c r="B57" i="1"/>
  <c r="D43" i="1"/>
  <c r="C43" i="1"/>
  <c r="B43" i="1"/>
  <c r="D31" i="1"/>
  <c r="C31" i="1"/>
  <c r="B31" i="1"/>
  <c r="D19" i="1"/>
  <c r="C19" i="1"/>
  <c r="B19" i="1"/>
  <c r="D15" i="1"/>
  <c r="C15" i="1"/>
  <c r="B15" i="1"/>
  <c r="C40" i="1" l="1"/>
  <c r="D40" i="1"/>
  <c r="B40" i="1"/>
  <c r="B54" i="1" l="1"/>
  <c r="B10" i="1"/>
  <c r="B23" i="1" s="1"/>
  <c r="B25" i="1" s="1"/>
  <c r="B27" i="1" s="1"/>
  <c r="B35" i="1" s="1"/>
  <c r="D69" i="1" l="1"/>
  <c r="D68" i="1" s="1"/>
  <c r="D54" i="1"/>
  <c r="D53" i="1" s="1"/>
  <c r="C69" i="1"/>
  <c r="C68" i="1" s="1"/>
  <c r="B69" i="1"/>
  <c r="B68" i="1" s="1"/>
  <c r="B53" i="1"/>
  <c r="D66" i="1"/>
  <c r="D76" i="1" s="1"/>
  <c r="D78" i="1" s="1"/>
  <c r="C66" i="1"/>
  <c r="B66" i="1"/>
  <c r="B76" i="1" s="1"/>
  <c r="B78" i="1" s="1"/>
  <c r="C51" i="1"/>
  <c r="B51" i="1"/>
  <c r="B61" i="1" s="1"/>
  <c r="B63" i="1" s="1"/>
  <c r="C76" i="1" l="1"/>
  <c r="C78" i="1" s="1"/>
  <c r="D10" i="1"/>
  <c r="D23" i="1" s="1"/>
  <c r="D25" i="1" s="1"/>
  <c r="D27" i="1" s="1"/>
  <c r="D35" i="1" s="1"/>
  <c r="C39" i="1"/>
  <c r="C47" i="1" s="1"/>
  <c r="D39" i="1"/>
  <c r="D47" i="1" s="1"/>
  <c r="C10" i="1"/>
  <c r="C23" i="1" s="1"/>
  <c r="C25" i="1" s="1"/>
  <c r="C27" i="1" s="1"/>
  <c r="C35" i="1" s="1"/>
  <c r="B39" i="1"/>
  <c r="B47" i="1" s="1"/>
  <c r="D51" i="1"/>
  <c r="D61" i="1" s="1"/>
  <c r="D63" i="1" s="1"/>
  <c r="C54" i="1"/>
  <c r="C53" i="1" s="1"/>
  <c r="C61" i="1" s="1"/>
  <c r="C63" i="1" s="1"/>
</calcChain>
</file>

<file path=xl/sharedStrings.xml><?xml version="1.0" encoding="utf-8"?>
<sst xmlns="http://schemas.openxmlformats.org/spreadsheetml/2006/main" count="268" uniqueCount="47">
  <si>
    <t>Formato 4 Balance Presupuestario - LDF</t>
  </si>
  <si>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</si>
  <si>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</si>
  <si>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</si>
  <si>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</si>
  <si>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</si>
  <si>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</si>
  <si>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</si>
  <si>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</si>
  <si>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</si>
  <si>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</si>
  <si>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</si>
  <si>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</si>
  <si>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</si>
  <si>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</si>
  <si>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</si>
  <si>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</si>
  <si>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</si>
  <si>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</si>
  <si>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</si>
  <si>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</si>
  <si>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</si>
  <si>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</si>
  <si>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</si>
  <si>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</si>
  <si>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</si>
  <si>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</si>
  <si>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</si>
  <si>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</si>
  <si>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</si>
  <si>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</si>
  <si>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</si>
  <si>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</si>
  <si>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</si>
  <si>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</si>
  <si>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</si>
  <si>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</si>
  <si>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</si>
  <si>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</si>
  <si>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Recaudado/Pagado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</si>
  <si>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</si>
  <si>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</si>
  <si>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</si>
  <si>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Gobierno del Estado de Chihuahua</t>
  </si>
  <si>
    <t>Del 1 de enero al 31 de marzo 2020</t>
  </si>
  <si>
    <t>Del 1 de enero al 30 de junio 2020</t>
  </si>
  <si>
    <t>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</si>
</sst>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18" applyNumberFormat="0" applyAlignment="0" applyProtection="0"/>
    <xf numFmtId="0" fontId="10" fillId="6" borderId="19" applyNumberFormat="0" applyAlignment="0" applyProtection="0"/>
    <xf numFmtId="0" fontId="11" fillId="6" borderId="18" applyNumberFormat="0" applyAlignment="0" applyProtection="0"/>
    <xf numFmtId="0" fontId="12" fillId="0" borderId="20" applyNumberFormat="0" applyFill="0" applyAlignment="0" applyProtection="0"/>
    <xf numFmtId="0" fontId="13" fillId="7" borderId="21" applyNumberFormat="0" applyAlignment="0" applyProtection="0"/>
    <xf numFmtId="0" fontId="14" fillId="0" borderId="0" applyNumberFormat="0" applyFill="0" applyBorder="0" applyAlignment="0" applyProtection="0"/>
    <xf numFmtId="0" fontId="2" fillId="8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10" xfId="0" applyFont="1" applyBorder="1" applyAlignment="1">
      <alignment wrapText="1"/>
    </xf>
    <xf numFmtId="0" fontId="0" fillId="0" borderId="12" xfId="0" applyBorder="1" applyAlignment="1">
      <alignment horizontal="left" wrapText="1" indent="5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2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0" xfId="0" applyNumberFormat="1"/>
    <xf numFmtId="3" fontId="1" fillId="0" borderId="0" xfId="0" applyNumberFormat="1" applyFont="1"/>
    <xf numFmtId="3" fontId="1" fillId="0" borderId="10" xfId="0" applyNumberFormat="1" applyFont="1" applyBorder="1"/>
    <xf numFmtId="3" fontId="1" fillId="0" borderId="12" xfId="0" applyNumberFormat="1" applyFont="1" applyBorder="1"/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43" applyNumberFormat="1" applyFont="1" applyBorder="1"/>
    <xf numFmtId="164" fontId="1" fillId="0" borderId="0" xfId="0" applyNumberFormat="1" applyFont="1" applyBorder="1"/>
    <xf numFmtId="164" fontId="0" fillId="0" borderId="12" xfId="43" applyNumberFormat="1" applyFont="1" applyBorder="1"/>
    <xf numFmtId="164" fontId="0" fillId="0" borderId="6" xfId="43" applyNumberFormat="1" applyFont="1" applyBorder="1"/>
    <xf numFmtId="164" fontId="1" fillId="0" borderId="12" xfId="43" applyNumberFormat="1" applyFont="1" applyBorder="1"/>
    <xf numFmtId="3" fontId="1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164" fontId="0" fillId="0" borderId="12" xfId="43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33" borderId="1" xfId="0" applyFont="1" applyFill="1" applyBorder="1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3" fontId="1" fillId="34" borderId="10" xfId="0" applyNumberFormat="1" applyFont="1" applyFill="1" applyBorder="1"/>
    <xf numFmtId="0" fontId="0" fillId="34" borderId="12" xfId="0" applyFill="1" applyBorder="1" applyAlignment="1">
      <alignment horizontal="left" wrapText="1" indent="5"/>
    </xf>
    <xf numFmtId="3" fontId="0" fillId="34" borderId="12" xfId="0" applyNumberFormat="1" applyFill="1" applyBorder="1"/>
    <xf numFmtId="3" fontId="0" fillId="34" borderId="6" xfId="0" applyNumberFormat="1" applyFill="1" applyBorder="1"/>
    <xf numFmtId="0" fontId="1" fillId="34" borderId="12" xfId="0" applyFont="1" applyFill="1" applyBorder="1" applyAlignment="1">
      <alignment wrapText="1"/>
    </xf>
    <xf numFmtId="3" fontId="0" fillId="34" borderId="0" xfId="0" applyNumberFormat="1" applyFill="1" applyBorder="1"/>
    <xf numFmtId="0" fontId="0" fillId="34" borderId="12" xfId="0" applyFill="1" applyBorder="1" applyAlignment="1">
      <alignment wrapText="1"/>
    </xf>
    <xf numFmtId="3" fontId="1" fillId="34" borderId="12" xfId="0" applyNumberFormat="1" applyFont="1" applyFill="1" applyBorder="1"/>
    <xf numFmtId="0" fontId="1" fillId="0" borderId="0" xfId="0" applyFont="1" applyAlignment="1">
      <alignment horizontal="left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/>
    <xf numFmtId="0" fontId="0" fillId="0" borderId="12" xfId="0" applyFill="1" applyBorder="1" applyAlignment="1">
      <alignment horizontal="left" wrapText="1" indent="5"/>
    </xf>
    <xf numFmtId="3" fontId="0" fillId="0" borderId="12" xfId="0" applyNumberFormat="1" applyFill="1" applyBorder="1"/>
    <xf numFmtId="3" fontId="0" fillId="0" borderId="6" xfId="0" applyNumberFormat="1" applyFill="1" applyBorder="1"/>
    <xf numFmtId="0" fontId="1" fillId="0" borderId="12" xfId="0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12" xfId="0" applyFill="1" applyBorder="1" applyAlignment="1">
      <alignment wrapText="1"/>
    </xf>
    <xf numFmtId="3" fontId="1" fillId="0" borderId="12" xfId="0" applyNumberFormat="1" applyFont="1" applyFill="1" applyBorder="1"/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33" borderId="2" xfId="0" applyFont="1" applyFill="1" applyBorder="1" applyAlignment="1">
      <alignment horizontal="center" wrapText="1"/>
    </xf>
    <xf numFmtId="0" fontId="1" fillId="33" borderId="3" xfId="0" applyFont="1" applyFill="1" applyBorder="1" applyAlignment="1">
      <alignment horizontal="center" wrapText="1"/>
    </xf>
    <xf numFmtId="0" fontId="1" fillId="33" borderId="4" xfId="0" applyFont="1" applyFill="1" applyBorder="1" applyAlignment="1">
      <alignment horizontal="center" wrapText="1"/>
    </xf>
    <xf numFmtId="0" fontId="1" fillId="33" borderId="5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center" wrapText="1"/>
    </xf>
    <xf numFmtId="0" fontId="1" fillId="33" borderId="7" xfId="0" applyFont="1" applyFill="1" applyBorder="1" applyAlignment="1">
      <alignment horizontal="center" wrapText="1"/>
    </xf>
    <xf numFmtId="0" fontId="1" fillId="33" borderId="8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</cellXfs>
  <cellStyles count="4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43" builtinId="3"/>
    <cellStyle name="Neutral 2" xfId="36"/>
    <cellStyle name="Normal" xfId="0" builtinId="0"/>
    <cellStyle name="Normal 9" xfId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" zoomScale="85" zoomScaleNormal="85" workbookViewId="0">
      <selection activeCell="B16" sqref="B16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4" width="16.85546875" bestFit="1" customWidth="1"/>
    <col min="5" max="6" width="17.42578125" bestFit="1" customWidth="1"/>
    <col min="7" max="7" width="18.140625" bestFit="1" customWidth="1"/>
  </cols>
  <sheetData>
    <row r="1" spans="1:7" x14ac:dyDescent="0.25">
      <c r="A1" s="79" t="s">
        <v>0</v>
      </c>
      <c r="B1" s="79"/>
      <c r="C1" s="79"/>
      <c r="D1" s="79"/>
    </row>
    <row r="2" spans="1:7" x14ac:dyDescent="0.25">
      <c r="A2" s="7"/>
      <c r="B2" s="7"/>
      <c r="C2" s="7"/>
      <c r="D2" s="7"/>
    </row>
    <row r="3" spans="1:7" x14ac:dyDescent="0.25">
      <c r="A3" s="80" t="s">
        <v>43</v>
      </c>
      <c r="B3" s="81"/>
      <c r="C3" s="81"/>
      <c r="D3" s="82"/>
    </row>
    <row r="4" spans="1:7" x14ac:dyDescent="0.25">
      <c r="A4" s="83" t="s">
        <v>1</v>
      </c>
      <c r="B4" s="84"/>
      <c r="C4" s="84"/>
      <c r="D4" s="85"/>
    </row>
    <row r="5" spans="1:7" x14ac:dyDescent="0.25">
      <c r="A5" s="83" t="s">
        <v>44</v>
      </c>
      <c r="B5" s="84"/>
      <c r="C5" s="84"/>
      <c r="D5" s="85"/>
    </row>
    <row r="6" spans="1:7" x14ac:dyDescent="0.25">
      <c r="A6" s="86" t="s">
        <v>2</v>
      </c>
      <c r="B6" s="87"/>
      <c r="C6" s="87"/>
      <c r="D6" s="88"/>
    </row>
    <row r="8" spans="1:7" s="8" customFormat="1" x14ac:dyDescent="0.25">
      <c r="A8" s="77" t="s">
        <v>3</v>
      </c>
      <c r="B8" s="45" t="s">
        <v>4</v>
      </c>
      <c r="C8" s="75" t="s">
        <v>6</v>
      </c>
      <c r="D8" s="46" t="s">
        <v>7</v>
      </c>
    </row>
    <row r="9" spans="1:7" s="8" customFormat="1" x14ac:dyDescent="0.25">
      <c r="A9" s="78"/>
      <c r="B9" s="47" t="s">
        <v>5</v>
      </c>
      <c r="C9" s="76"/>
      <c r="D9" s="48" t="s">
        <v>8</v>
      </c>
      <c r="E9" s="24"/>
      <c r="F9" s="24"/>
      <c r="G9" s="24"/>
    </row>
    <row r="10" spans="1:7" x14ac:dyDescent="0.25">
      <c r="A10" s="9" t="s">
        <v>9</v>
      </c>
      <c r="B10" s="25">
        <f>B11+B12</f>
        <v>70459047036.363831</v>
      </c>
      <c r="C10" s="25">
        <f t="shared" ref="C10:D10" si="0">C11+C12+C13</f>
        <v>22857268679.849998</v>
      </c>
      <c r="D10" s="25">
        <f t="shared" si="0"/>
        <v>22857268679.849998</v>
      </c>
      <c r="E10" s="24"/>
      <c r="F10" s="23"/>
      <c r="G10" s="23"/>
    </row>
    <row r="11" spans="1:7" x14ac:dyDescent="0.25">
      <c r="A11" s="10" t="s">
        <v>10</v>
      </c>
      <c r="B11" s="20">
        <v>42743709377.563667</v>
      </c>
      <c r="C11" s="20">
        <v>12995259921.849998</v>
      </c>
      <c r="D11" s="20">
        <v>12995259921.849998</v>
      </c>
      <c r="E11" s="23"/>
      <c r="F11" s="23"/>
      <c r="G11" s="23"/>
    </row>
    <row r="12" spans="1:7" x14ac:dyDescent="0.25">
      <c r="A12" s="10" t="s">
        <v>11</v>
      </c>
      <c r="B12" s="20">
        <v>27715337658.800163</v>
      </c>
      <c r="C12" s="20">
        <v>7182008758</v>
      </c>
      <c r="D12" s="20">
        <v>7182008758</v>
      </c>
      <c r="E12" s="23"/>
      <c r="F12" s="23"/>
      <c r="G12" s="23"/>
    </row>
    <row r="13" spans="1:7" x14ac:dyDescent="0.25">
      <c r="A13" s="10" t="s">
        <v>12</v>
      </c>
      <c r="B13" s="20">
        <v>3000000000</v>
      </c>
      <c r="C13" s="20">
        <v>2680000000</v>
      </c>
      <c r="D13" s="21">
        <v>2680000000</v>
      </c>
    </row>
    <row r="14" spans="1:7" x14ac:dyDescent="0.25">
      <c r="A14" s="11"/>
      <c r="B14" s="14"/>
      <c r="C14" s="14"/>
      <c r="D14" s="2"/>
    </row>
    <row r="15" spans="1:7" x14ac:dyDescent="0.25">
      <c r="A15" s="12" t="s">
        <v>13</v>
      </c>
      <c r="B15" s="26">
        <f>SUM(B16:B17)</f>
        <v>75533291183.229996</v>
      </c>
      <c r="C15" s="26">
        <f t="shared" ref="C15:D15" si="1">SUM(C16:C17)</f>
        <v>17914443657.829998</v>
      </c>
      <c r="D15" s="26">
        <f t="shared" si="1"/>
        <v>16868290294.139999</v>
      </c>
    </row>
    <row r="16" spans="1:7" ht="30" x14ac:dyDescent="0.25">
      <c r="A16" s="10" t="s">
        <v>14</v>
      </c>
      <c r="B16" s="35">
        <v>47813103056.540001</v>
      </c>
      <c r="C16" s="35">
        <v>10762923604.219999</v>
      </c>
      <c r="D16" s="35">
        <v>9873898086.0799999</v>
      </c>
    </row>
    <row r="17" spans="1:4" x14ac:dyDescent="0.25">
      <c r="A17" s="10" t="s">
        <v>15</v>
      </c>
      <c r="B17" s="20">
        <v>27720188126.689999</v>
      </c>
      <c r="C17" s="20">
        <v>7151520053.6099997</v>
      </c>
      <c r="D17" s="20">
        <v>6994392208.0600004</v>
      </c>
    </row>
    <row r="18" spans="1:4" x14ac:dyDescent="0.25">
      <c r="A18" s="11"/>
      <c r="B18" s="14"/>
      <c r="C18" s="14"/>
      <c r="D18" s="2"/>
    </row>
    <row r="19" spans="1:4" x14ac:dyDescent="0.25">
      <c r="A19" s="12" t="s">
        <v>16</v>
      </c>
      <c r="B19" s="26">
        <f>++B20+B21</f>
        <v>0</v>
      </c>
      <c r="C19" s="26">
        <f>++C20+C21</f>
        <v>0</v>
      </c>
      <c r="D19" s="26">
        <f>++D20+D21</f>
        <v>0</v>
      </c>
    </row>
    <row r="20" spans="1:4" ht="30" x14ac:dyDescent="0.25">
      <c r="A20" s="10" t="s">
        <v>17</v>
      </c>
      <c r="B20" s="14"/>
      <c r="C20" s="14">
        <v>0</v>
      </c>
      <c r="D20" s="14">
        <v>0</v>
      </c>
    </row>
    <row r="21" spans="1:4" ht="30" customHeight="1" x14ac:dyDescent="0.25">
      <c r="A21" s="10" t="s">
        <v>18</v>
      </c>
      <c r="B21" s="14">
        <v>0</v>
      </c>
      <c r="C21" s="14">
        <v>0</v>
      </c>
      <c r="D21" s="14">
        <v>0</v>
      </c>
    </row>
    <row r="22" spans="1:4" x14ac:dyDescent="0.25">
      <c r="A22" s="11"/>
      <c r="B22" s="26"/>
      <c r="C22" s="26"/>
      <c r="D22" s="26"/>
    </row>
    <row r="23" spans="1:4" x14ac:dyDescent="0.25">
      <c r="A23" s="12" t="s">
        <v>19</v>
      </c>
      <c r="B23" s="26">
        <f>++B10-B15</f>
        <v>-5074244146.8661652</v>
      </c>
      <c r="C23" s="26">
        <f>++C10-C15</f>
        <v>4942825022.0200005</v>
      </c>
      <c r="D23" s="26">
        <f>++D10-D15</f>
        <v>5988978385.7099991</v>
      </c>
    </row>
    <row r="24" spans="1:4" x14ac:dyDescent="0.25">
      <c r="A24" s="12"/>
      <c r="B24" s="14"/>
      <c r="C24" s="14"/>
      <c r="D24" s="2"/>
    </row>
    <row r="25" spans="1:4" x14ac:dyDescent="0.25">
      <c r="A25" s="12" t="s">
        <v>20</v>
      </c>
      <c r="B25" s="26">
        <f>++B23-B13</f>
        <v>-8074244146.8661652</v>
      </c>
      <c r="C25" s="26">
        <f t="shared" ref="C25:D25" si="2">++C23-C13</f>
        <v>2262825022.0200005</v>
      </c>
      <c r="D25" s="26">
        <f t="shared" si="2"/>
        <v>3308978385.7099991</v>
      </c>
    </row>
    <row r="26" spans="1:4" x14ac:dyDescent="0.25">
      <c r="A26" s="12"/>
      <c r="B26" s="14"/>
      <c r="C26" s="14"/>
      <c r="D26" s="2"/>
    </row>
    <row r="27" spans="1:4" ht="30" x14ac:dyDescent="0.25">
      <c r="A27" s="12" t="s">
        <v>21</v>
      </c>
      <c r="B27" s="34">
        <f>++B25-B19</f>
        <v>-8074244146.8661652</v>
      </c>
      <c r="C27" s="34">
        <f t="shared" ref="C27:D27" si="3">++C25-C19</f>
        <v>2262825022.0200005</v>
      </c>
      <c r="D27" s="34">
        <f t="shared" si="3"/>
        <v>3308978385.7099991</v>
      </c>
    </row>
    <row r="28" spans="1:4" x14ac:dyDescent="0.25">
      <c r="A28" s="13"/>
      <c r="B28" s="15"/>
      <c r="C28" s="15"/>
      <c r="D28" s="4"/>
    </row>
    <row r="29" spans="1:4" x14ac:dyDescent="0.25">
      <c r="A29" s="6"/>
      <c r="B29" s="1"/>
      <c r="C29" s="1"/>
      <c r="D29" s="1"/>
    </row>
    <row r="30" spans="1:4" s="8" customFormat="1" x14ac:dyDescent="0.25">
      <c r="A30" s="40" t="s">
        <v>22</v>
      </c>
      <c r="B30" s="41" t="s">
        <v>23</v>
      </c>
      <c r="C30" s="41" t="s">
        <v>6</v>
      </c>
      <c r="D30" s="41" t="s">
        <v>8</v>
      </c>
    </row>
    <row r="31" spans="1:4" x14ac:dyDescent="0.25">
      <c r="A31" s="12" t="s">
        <v>24</v>
      </c>
      <c r="B31" s="26">
        <f>++B32</f>
        <v>3071944001</v>
      </c>
      <c r="C31" s="26">
        <f>++C32</f>
        <v>676638852</v>
      </c>
      <c r="D31" s="26">
        <f>++D32</f>
        <v>699790.67</v>
      </c>
    </row>
    <row r="32" spans="1:4" ht="30" x14ac:dyDescent="0.25">
      <c r="A32" s="10" t="s">
        <v>25</v>
      </c>
      <c r="B32" s="27">
        <v>3071944001</v>
      </c>
      <c r="C32" s="27">
        <v>676638852</v>
      </c>
      <c r="D32" s="27">
        <v>699790.67</v>
      </c>
    </row>
    <row r="33" spans="1:4" ht="30" x14ac:dyDescent="0.25">
      <c r="A33" s="10" t="s">
        <v>26</v>
      </c>
      <c r="B33" s="28">
        <v>0</v>
      </c>
      <c r="C33" s="28">
        <v>0</v>
      </c>
      <c r="D33" s="28">
        <v>0</v>
      </c>
    </row>
    <row r="34" spans="1:4" x14ac:dyDescent="0.25">
      <c r="A34" s="16"/>
      <c r="B34" s="14"/>
      <c r="C34" s="14"/>
      <c r="D34" s="14"/>
    </row>
    <row r="35" spans="1:4" x14ac:dyDescent="0.25">
      <c r="A35" s="12" t="s">
        <v>27</v>
      </c>
      <c r="B35" s="26">
        <f>++B27+B31</f>
        <v>-5002300145.8661652</v>
      </c>
      <c r="C35" s="26">
        <f>++C27+C31</f>
        <v>2939463874.0200005</v>
      </c>
      <c r="D35" s="26">
        <f>++D27+D31</f>
        <v>3309678176.3799992</v>
      </c>
    </row>
    <row r="36" spans="1:4" x14ac:dyDescent="0.25">
      <c r="A36" s="13"/>
      <c r="B36" s="15"/>
      <c r="C36" s="15"/>
      <c r="D36" s="15"/>
    </row>
    <row r="37" spans="1:4" x14ac:dyDescent="0.25">
      <c r="A37" s="6"/>
      <c r="B37" s="1"/>
      <c r="C37" s="1"/>
      <c r="D37" s="1"/>
    </row>
    <row r="38" spans="1:4" s="17" customFormat="1" ht="30" x14ac:dyDescent="0.25">
      <c r="A38" s="42" t="s">
        <v>22</v>
      </c>
      <c r="B38" s="43" t="s">
        <v>28</v>
      </c>
      <c r="C38" s="41" t="s">
        <v>6</v>
      </c>
      <c r="D38" s="44" t="s">
        <v>39</v>
      </c>
    </row>
    <row r="39" spans="1:4" x14ac:dyDescent="0.25">
      <c r="A39" s="12" t="s">
        <v>29</v>
      </c>
      <c r="B39" s="25">
        <f>B40+B41</f>
        <v>3000000000</v>
      </c>
      <c r="C39" s="25">
        <f t="shared" ref="C39:D39" si="4">C40+C41</f>
        <v>2680000000</v>
      </c>
      <c r="D39" s="25">
        <f t="shared" si="4"/>
        <v>2680000000</v>
      </c>
    </row>
    <row r="40" spans="1:4" ht="30" x14ac:dyDescent="0.25">
      <c r="A40" s="10" t="s">
        <v>30</v>
      </c>
      <c r="B40" s="22">
        <f>B13</f>
        <v>3000000000</v>
      </c>
      <c r="C40" s="20">
        <f t="shared" ref="C40:D40" si="5">C13</f>
        <v>2680000000</v>
      </c>
      <c r="D40" s="20">
        <f t="shared" si="5"/>
        <v>2680000000</v>
      </c>
    </row>
    <row r="41" spans="1:4" ht="30" x14ac:dyDescent="0.25">
      <c r="A41" s="10" t="s">
        <v>31</v>
      </c>
      <c r="B41" s="22">
        <v>0</v>
      </c>
      <c r="C41" s="20">
        <v>0</v>
      </c>
      <c r="D41" s="20">
        <v>0</v>
      </c>
    </row>
    <row r="42" spans="1:4" x14ac:dyDescent="0.25">
      <c r="A42" s="10"/>
      <c r="B42" s="1"/>
      <c r="C42" s="14"/>
      <c r="D42" s="2"/>
    </row>
    <row r="43" spans="1:4" x14ac:dyDescent="0.25">
      <c r="A43" s="12" t="s">
        <v>32</v>
      </c>
      <c r="B43" s="30">
        <f>++B44</f>
        <v>2843405853.0300002</v>
      </c>
      <c r="C43" s="33">
        <f>++C44</f>
        <v>1836214464.25</v>
      </c>
      <c r="D43" s="33">
        <f>++D44</f>
        <v>1836214464.25</v>
      </c>
    </row>
    <row r="44" spans="1:4" x14ac:dyDescent="0.25">
      <c r="A44" s="10" t="s">
        <v>33</v>
      </c>
      <c r="B44" s="29">
        <v>2843405853.0300002</v>
      </c>
      <c r="C44" s="31">
        <v>1836214464.25</v>
      </c>
      <c r="D44" s="32">
        <v>1836214464.25</v>
      </c>
    </row>
    <row r="45" spans="1:4" x14ac:dyDescent="0.25">
      <c r="A45" s="10" t="s">
        <v>34</v>
      </c>
      <c r="B45" s="1"/>
      <c r="C45" s="14"/>
      <c r="D45" s="2"/>
    </row>
    <row r="46" spans="1:4" x14ac:dyDescent="0.25">
      <c r="A46" s="10"/>
      <c r="B46" s="1"/>
      <c r="C46" s="14"/>
      <c r="D46" s="2"/>
    </row>
    <row r="47" spans="1:4" x14ac:dyDescent="0.25">
      <c r="A47" s="12" t="s">
        <v>35</v>
      </c>
      <c r="B47" s="26">
        <f>B39-B43</f>
        <v>156594146.96999979</v>
      </c>
      <c r="C47" s="26">
        <f>C39-C43</f>
        <v>843785535.75</v>
      </c>
      <c r="D47" s="26">
        <f>D39-D43</f>
        <v>843785535.75</v>
      </c>
    </row>
    <row r="48" spans="1:4" x14ac:dyDescent="0.25">
      <c r="A48" s="18"/>
      <c r="B48" s="3"/>
      <c r="C48" s="15"/>
      <c r="D48" s="4"/>
    </row>
    <row r="49" spans="1:4" x14ac:dyDescent="0.25">
      <c r="A49" s="19"/>
      <c r="B49" s="1"/>
      <c r="C49" s="1"/>
      <c r="D49" s="1"/>
    </row>
    <row r="50" spans="1:4" ht="30" x14ac:dyDescent="0.25">
      <c r="A50" s="42" t="s">
        <v>22</v>
      </c>
      <c r="B50" s="41" t="s">
        <v>28</v>
      </c>
      <c r="C50" s="41" t="s">
        <v>6</v>
      </c>
      <c r="D50" s="41" t="s">
        <v>39</v>
      </c>
    </row>
    <row r="51" spans="1:4" x14ac:dyDescent="0.25">
      <c r="A51" s="16" t="s">
        <v>10</v>
      </c>
      <c r="B51" s="26">
        <f>B11</f>
        <v>42743709377.563667</v>
      </c>
      <c r="C51" s="26">
        <f t="shared" ref="C51:D51" si="6">C11</f>
        <v>12995259921.849998</v>
      </c>
      <c r="D51" s="26">
        <f t="shared" si="6"/>
        <v>12995259921.849998</v>
      </c>
    </row>
    <row r="52" spans="1:4" x14ac:dyDescent="0.25">
      <c r="A52" s="16"/>
      <c r="B52" s="14"/>
      <c r="C52" s="14"/>
      <c r="D52" s="14"/>
    </row>
    <row r="53" spans="1:4" ht="30" x14ac:dyDescent="0.25">
      <c r="A53" s="16" t="s">
        <v>36</v>
      </c>
      <c r="B53" s="34">
        <f>B54-B55</f>
        <v>156594146.96999979</v>
      </c>
      <c r="C53" s="34">
        <f t="shared" ref="C53:D53" si="7">C54-C55</f>
        <v>843785535.75</v>
      </c>
      <c r="D53" s="34">
        <f t="shared" si="7"/>
        <v>843785535.75</v>
      </c>
    </row>
    <row r="54" spans="1:4" ht="30" x14ac:dyDescent="0.25">
      <c r="A54" s="10" t="s">
        <v>30</v>
      </c>
      <c r="B54" s="35">
        <f>B40</f>
        <v>3000000000</v>
      </c>
      <c r="C54" s="35">
        <f t="shared" ref="C54:D54" si="8">C40</f>
        <v>2680000000</v>
      </c>
      <c r="D54" s="35">
        <f t="shared" si="8"/>
        <v>2680000000</v>
      </c>
    </row>
    <row r="55" spans="1:4" x14ac:dyDescent="0.25">
      <c r="A55" s="10" t="s">
        <v>33</v>
      </c>
      <c r="B55" s="38">
        <v>2843405853.0300002</v>
      </c>
      <c r="C55" s="38">
        <v>1836214464.25</v>
      </c>
      <c r="D55" s="38">
        <v>1836214464.25</v>
      </c>
    </row>
    <row r="56" spans="1:4" x14ac:dyDescent="0.25">
      <c r="A56" s="10"/>
      <c r="B56" s="14"/>
      <c r="C56" s="14"/>
      <c r="D56" s="14"/>
    </row>
    <row r="57" spans="1:4" x14ac:dyDescent="0.25">
      <c r="A57" s="16" t="s">
        <v>14</v>
      </c>
      <c r="B57" s="20">
        <f>++B16</f>
        <v>47813103056.540001</v>
      </c>
      <c r="C57" s="20">
        <f>++C16</f>
        <v>10762923604.219999</v>
      </c>
      <c r="D57" s="20">
        <f>++D16</f>
        <v>9873898086.0799999</v>
      </c>
    </row>
    <row r="58" spans="1:4" x14ac:dyDescent="0.25">
      <c r="A58" s="16"/>
      <c r="B58" s="14"/>
      <c r="C58" s="14"/>
      <c r="D58" s="14"/>
    </row>
    <row r="59" spans="1:4" x14ac:dyDescent="0.25">
      <c r="A59" s="16" t="s">
        <v>17</v>
      </c>
      <c r="B59" s="14">
        <v>0</v>
      </c>
      <c r="C59" s="14">
        <v>0</v>
      </c>
      <c r="D59" s="14">
        <v>0</v>
      </c>
    </row>
    <row r="60" spans="1:4" x14ac:dyDescent="0.25">
      <c r="A60" s="16"/>
      <c r="B60" s="14"/>
      <c r="C60" s="14"/>
      <c r="D60" s="14"/>
    </row>
    <row r="61" spans="1:4" ht="30" x14ac:dyDescent="0.25">
      <c r="A61" s="36" t="s">
        <v>37</v>
      </c>
      <c r="B61" s="34">
        <f>++B51+B53-B57-B59</f>
        <v>-4912799532.0063324</v>
      </c>
      <c r="C61" s="34">
        <f t="shared" ref="C61:D61" si="9">++C51+C53-C57-C59</f>
        <v>3076121853.3799992</v>
      </c>
      <c r="D61" s="34">
        <f t="shared" si="9"/>
        <v>3965147371.5199986</v>
      </c>
    </row>
    <row r="62" spans="1:4" x14ac:dyDescent="0.25">
      <c r="A62" s="12"/>
      <c r="B62" s="14"/>
      <c r="C62" s="14"/>
      <c r="D62" s="14"/>
    </row>
    <row r="63" spans="1:4" ht="30" x14ac:dyDescent="0.25">
      <c r="A63" s="13" t="s">
        <v>38</v>
      </c>
      <c r="B63" s="37">
        <f>++B61-B53</f>
        <v>-5069393678.9763317</v>
      </c>
      <c r="C63" s="37">
        <f t="shared" ref="C63:D63" si="10">++C61-C53</f>
        <v>2232336317.6299992</v>
      </c>
      <c r="D63" s="37">
        <f t="shared" si="10"/>
        <v>3121361835.7699986</v>
      </c>
    </row>
    <row r="65" spans="1:4" ht="30" x14ac:dyDescent="0.25">
      <c r="A65" s="42" t="s">
        <v>22</v>
      </c>
      <c r="B65" s="41" t="s">
        <v>28</v>
      </c>
      <c r="C65" s="41" t="s">
        <v>6</v>
      </c>
      <c r="D65" s="41" t="s">
        <v>39</v>
      </c>
    </row>
    <row r="66" spans="1:4" x14ac:dyDescent="0.25">
      <c r="A66" s="16" t="s">
        <v>11</v>
      </c>
      <c r="B66" s="20">
        <f>B12</f>
        <v>27715337658.800163</v>
      </c>
      <c r="C66" s="20">
        <f t="shared" ref="C66:D66" si="11">C12</f>
        <v>7182008758</v>
      </c>
      <c r="D66" s="20">
        <f t="shared" si="11"/>
        <v>7182008758</v>
      </c>
    </row>
    <row r="67" spans="1:4" x14ac:dyDescent="0.25">
      <c r="A67" s="16"/>
      <c r="B67" s="14"/>
      <c r="C67" s="14"/>
      <c r="D67" s="14"/>
    </row>
    <row r="68" spans="1:4" ht="30" x14ac:dyDescent="0.25">
      <c r="A68" s="16" t="s">
        <v>40</v>
      </c>
      <c r="B68" s="20">
        <f>B69-B70</f>
        <v>0</v>
      </c>
      <c r="C68" s="20">
        <f t="shared" ref="C68:D68" si="12">C69-C70</f>
        <v>0</v>
      </c>
      <c r="D68" s="20">
        <f t="shared" si="12"/>
        <v>0</v>
      </c>
    </row>
    <row r="69" spans="1:4" ht="30" x14ac:dyDescent="0.25">
      <c r="A69" s="10" t="s">
        <v>31</v>
      </c>
      <c r="B69" s="20">
        <f>B41</f>
        <v>0</v>
      </c>
      <c r="C69" s="20">
        <f t="shared" ref="C69:D69" si="13">C41</f>
        <v>0</v>
      </c>
      <c r="D69" s="20">
        <f t="shared" si="13"/>
        <v>0</v>
      </c>
    </row>
    <row r="70" spans="1:4" x14ac:dyDescent="0.25">
      <c r="A70" s="10" t="s">
        <v>34</v>
      </c>
      <c r="B70" s="14"/>
      <c r="C70" s="14"/>
      <c r="D70" s="14"/>
    </row>
    <row r="71" spans="1:4" x14ac:dyDescent="0.25">
      <c r="A71" s="16"/>
      <c r="B71" s="14"/>
      <c r="C71" s="14"/>
      <c r="D71" s="14"/>
    </row>
    <row r="72" spans="1:4" x14ac:dyDescent="0.25">
      <c r="A72" s="16" t="s">
        <v>15</v>
      </c>
      <c r="B72" s="20">
        <f>++B17</f>
        <v>27720188126.689999</v>
      </c>
      <c r="C72" s="20">
        <f>++C17</f>
        <v>7151520053.6099997</v>
      </c>
      <c r="D72" s="20">
        <f>++D17</f>
        <v>6994392208.0600004</v>
      </c>
    </row>
    <row r="73" spans="1:4" x14ac:dyDescent="0.25">
      <c r="A73" s="16"/>
      <c r="B73" s="14"/>
      <c r="C73" s="14"/>
      <c r="D73" s="14"/>
    </row>
    <row r="74" spans="1:4" ht="30" x14ac:dyDescent="0.25">
      <c r="A74" s="16" t="s">
        <v>18</v>
      </c>
      <c r="B74" s="28">
        <v>0</v>
      </c>
      <c r="C74" s="28">
        <v>0</v>
      </c>
      <c r="D74" s="28">
        <v>0</v>
      </c>
    </row>
    <row r="75" spans="1:4" x14ac:dyDescent="0.25">
      <c r="A75" s="16"/>
      <c r="B75" s="14"/>
      <c r="C75" s="14"/>
      <c r="D75" s="14"/>
    </row>
    <row r="76" spans="1:4" ht="30" x14ac:dyDescent="0.25">
      <c r="A76" s="12" t="s">
        <v>41</v>
      </c>
      <c r="B76" s="34">
        <f>++B66+B68-B72+B74</f>
        <v>-4850467.8898353577</v>
      </c>
      <c r="C76" s="34">
        <f t="shared" ref="C76:D76" si="14">++C66+C68-C72+C74</f>
        <v>30488704.390000343</v>
      </c>
      <c r="D76" s="34">
        <f t="shared" si="14"/>
        <v>187616549.93999958</v>
      </c>
    </row>
    <row r="77" spans="1:4" x14ac:dyDescent="0.25">
      <c r="A77" s="12"/>
      <c r="B77" s="14"/>
      <c r="C77" s="14"/>
      <c r="D77" s="14"/>
    </row>
    <row r="78" spans="1:4" ht="30" x14ac:dyDescent="0.25">
      <c r="A78" s="13" t="s">
        <v>42</v>
      </c>
      <c r="B78" s="37">
        <f>++B76-B68</f>
        <v>-4850467.8898353577</v>
      </c>
      <c r="C78" s="37">
        <f>++C76-C68</f>
        <v>30488704.390000343</v>
      </c>
      <c r="D78" s="37">
        <f>++D76-D68</f>
        <v>187616549.93999958</v>
      </c>
    </row>
  </sheetData>
  <mergeCells count="7">
    <mergeCell ref="C8:C9"/>
    <mergeCell ref="A8:A9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12" zoomScale="85" zoomScaleNormal="85" workbookViewId="0">
      <selection activeCell="A76" sqref="A76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4" width="16.85546875" bestFit="1" customWidth="1"/>
    <col min="5" max="6" width="17.42578125" bestFit="1" customWidth="1"/>
    <col min="7" max="7" width="18.140625" bestFit="1" customWidth="1"/>
  </cols>
  <sheetData>
    <row r="1" spans="1:7" x14ac:dyDescent="0.25">
      <c r="A1" s="79" t="s">
        <v>0</v>
      </c>
      <c r="B1" s="79"/>
      <c r="C1" s="79"/>
      <c r="D1" s="79"/>
    </row>
    <row r="2" spans="1:7" x14ac:dyDescent="0.25">
      <c r="A2" s="39"/>
      <c r="B2" s="39"/>
      <c r="C2" s="39"/>
      <c r="D2" s="39"/>
    </row>
    <row r="3" spans="1:7" x14ac:dyDescent="0.25">
      <c r="A3" s="80" t="s">
        <v>43</v>
      </c>
      <c r="B3" s="81"/>
      <c r="C3" s="81"/>
      <c r="D3" s="82"/>
    </row>
    <row r="4" spans="1:7" x14ac:dyDescent="0.25">
      <c r="A4" s="83" t="s">
        <v>1</v>
      </c>
      <c r="B4" s="84"/>
      <c r="C4" s="84"/>
      <c r="D4" s="85"/>
    </row>
    <row r="5" spans="1:7" x14ac:dyDescent="0.25">
      <c r="A5" s="83" t="s">
        <v>45</v>
      </c>
      <c r="B5" s="84"/>
      <c r="C5" s="84"/>
      <c r="D5" s="85"/>
    </row>
    <row r="6" spans="1:7" x14ac:dyDescent="0.25">
      <c r="A6" s="86" t="s">
        <v>2</v>
      </c>
      <c r="B6" s="87"/>
      <c r="C6" s="87"/>
      <c r="D6" s="88"/>
    </row>
    <row r="8" spans="1:7" s="8" customFormat="1" x14ac:dyDescent="0.25">
      <c r="A8" s="77" t="s">
        <v>3</v>
      </c>
      <c r="B8" s="45" t="s">
        <v>4</v>
      </c>
      <c r="C8" s="75" t="s">
        <v>6</v>
      </c>
      <c r="D8" s="49" t="s">
        <v>7</v>
      </c>
    </row>
    <row r="9" spans="1:7" s="8" customFormat="1" x14ac:dyDescent="0.25">
      <c r="A9" s="78"/>
      <c r="B9" s="47" t="s">
        <v>5</v>
      </c>
      <c r="C9" s="76"/>
      <c r="D9" s="50" t="s">
        <v>8</v>
      </c>
      <c r="E9" s="24"/>
      <c r="F9" s="24"/>
      <c r="G9" s="24"/>
    </row>
    <row r="10" spans="1:7" x14ac:dyDescent="0.25">
      <c r="A10" s="54" t="s">
        <v>9</v>
      </c>
      <c r="B10" s="55">
        <f>B11+B12</f>
        <v>70459047036.363831</v>
      </c>
      <c r="C10" s="55">
        <f t="shared" ref="C10:D10" si="0">C11+C12+C13</f>
        <v>22857268679.849998</v>
      </c>
      <c r="D10" s="55">
        <f t="shared" si="0"/>
        <v>22857268679.849998</v>
      </c>
      <c r="E10" s="24"/>
      <c r="F10" s="23"/>
      <c r="G10" s="23"/>
    </row>
    <row r="11" spans="1:7" x14ac:dyDescent="0.25">
      <c r="A11" s="56" t="s">
        <v>10</v>
      </c>
      <c r="B11" s="57">
        <v>42743709377.563667</v>
      </c>
      <c r="C11" s="57">
        <v>12995259921.849998</v>
      </c>
      <c r="D11" s="57">
        <v>12995259921.849998</v>
      </c>
      <c r="E11" s="23"/>
      <c r="F11" s="23"/>
      <c r="G11" s="23"/>
    </row>
    <row r="12" spans="1:7" x14ac:dyDescent="0.25">
      <c r="A12" s="56" t="s">
        <v>11</v>
      </c>
      <c r="B12" s="57">
        <v>27715337658.800163</v>
      </c>
      <c r="C12" s="57">
        <v>7182008758</v>
      </c>
      <c r="D12" s="57">
        <v>7182008758</v>
      </c>
      <c r="E12" s="23"/>
      <c r="F12" s="23"/>
      <c r="G12" s="23"/>
    </row>
    <row r="13" spans="1:7" x14ac:dyDescent="0.25">
      <c r="A13" s="56" t="s">
        <v>12</v>
      </c>
      <c r="B13" s="57">
        <v>3000000000</v>
      </c>
      <c r="C13" s="57">
        <v>2680000000</v>
      </c>
      <c r="D13" s="58">
        <v>2680000000</v>
      </c>
    </row>
    <row r="14" spans="1:7" x14ac:dyDescent="0.25">
      <c r="A14" s="11"/>
      <c r="B14" s="14"/>
      <c r="C14" s="14"/>
      <c r="D14" s="2"/>
    </row>
    <row r="15" spans="1:7" x14ac:dyDescent="0.25">
      <c r="A15" s="12" t="s">
        <v>13</v>
      </c>
      <c r="B15" s="26">
        <f>SUM(B16:B17)</f>
        <v>75533291183.229996</v>
      </c>
      <c r="C15" s="26">
        <f t="shared" ref="C15:D15" si="1">SUM(C16:C17)</f>
        <v>37221631691.020035</v>
      </c>
      <c r="D15" s="26">
        <f t="shared" si="1"/>
        <v>35326334455.080002</v>
      </c>
    </row>
    <row r="16" spans="1:7" ht="30" x14ac:dyDescent="0.25">
      <c r="A16" s="10" t="s">
        <v>14</v>
      </c>
      <c r="B16" s="35">
        <v>47813103056.540001</v>
      </c>
      <c r="C16" s="35">
        <v>23614937892.280033</v>
      </c>
      <c r="D16" s="35">
        <v>21723725639.680008</v>
      </c>
    </row>
    <row r="17" spans="1:4" x14ac:dyDescent="0.25">
      <c r="A17" s="10" t="s">
        <v>15</v>
      </c>
      <c r="B17" s="20">
        <v>27720188126.689999</v>
      </c>
      <c r="C17" s="20">
        <v>13606693798.739998</v>
      </c>
      <c r="D17" s="20">
        <v>13602608815.399998</v>
      </c>
    </row>
    <row r="18" spans="1:4" x14ac:dyDescent="0.25">
      <c r="A18" s="11"/>
      <c r="B18" s="14"/>
      <c r="C18" s="14"/>
      <c r="D18" s="2"/>
    </row>
    <row r="19" spans="1:4" x14ac:dyDescent="0.25">
      <c r="A19" s="12" t="s">
        <v>16</v>
      </c>
      <c r="B19" s="26">
        <f>++B20+B21</f>
        <v>0</v>
      </c>
      <c r="C19" s="26">
        <f>++C20+C21</f>
        <v>0</v>
      </c>
      <c r="D19" s="26">
        <f>++D20+D21</f>
        <v>0</v>
      </c>
    </row>
    <row r="20" spans="1:4" ht="30" x14ac:dyDescent="0.25">
      <c r="A20" s="10" t="s">
        <v>17</v>
      </c>
      <c r="B20" s="14"/>
      <c r="C20" s="14">
        <v>0</v>
      </c>
      <c r="D20" s="14">
        <v>0</v>
      </c>
    </row>
    <row r="21" spans="1:4" ht="30" customHeight="1" x14ac:dyDescent="0.25">
      <c r="A21" s="10" t="s">
        <v>18</v>
      </c>
      <c r="B21" s="14">
        <v>0</v>
      </c>
      <c r="C21" s="14">
        <v>0</v>
      </c>
      <c r="D21" s="14">
        <v>0</v>
      </c>
    </row>
    <row r="22" spans="1:4" x14ac:dyDescent="0.25">
      <c r="A22" s="11"/>
      <c r="B22" s="26"/>
      <c r="C22" s="26"/>
      <c r="D22" s="26"/>
    </row>
    <row r="23" spans="1:4" x14ac:dyDescent="0.25">
      <c r="A23" s="12" t="s">
        <v>19</v>
      </c>
      <c r="B23" s="26">
        <f>++B10-B15</f>
        <v>-5074244146.8661652</v>
      </c>
      <c r="C23" s="26">
        <f>++C10-C15</f>
        <v>-14364363011.170036</v>
      </c>
      <c r="D23" s="26">
        <f>++D10-D15</f>
        <v>-12469065775.230003</v>
      </c>
    </row>
    <row r="24" spans="1:4" x14ac:dyDescent="0.25">
      <c r="A24" s="12"/>
      <c r="B24" s="14"/>
      <c r="C24" s="14"/>
      <c r="D24" s="2"/>
    </row>
    <row r="25" spans="1:4" x14ac:dyDescent="0.25">
      <c r="A25" s="12" t="s">
        <v>20</v>
      </c>
      <c r="B25" s="26">
        <f>++B23-B13</f>
        <v>-8074244146.8661652</v>
      </c>
      <c r="C25" s="26">
        <f t="shared" ref="C25:D25" si="2">++C23-C13</f>
        <v>-17044363011.170036</v>
      </c>
      <c r="D25" s="26">
        <f t="shared" si="2"/>
        <v>-15149065775.230003</v>
      </c>
    </row>
    <row r="26" spans="1:4" x14ac:dyDescent="0.25">
      <c r="A26" s="12"/>
      <c r="B26" s="14"/>
      <c r="C26" s="14"/>
      <c r="D26" s="2"/>
    </row>
    <row r="27" spans="1:4" ht="30" x14ac:dyDescent="0.25">
      <c r="A27" s="12" t="s">
        <v>21</v>
      </c>
      <c r="B27" s="34">
        <f>++B25-B19</f>
        <v>-8074244146.8661652</v>
      </c>
      <c r="C27" s="34">
        <f t="shared" ref="C27:D27" si="3">++C25-C19</f>
        <v>-17044363011.170036</v>
      </c>
      <c r="D27" s="34">
        <f t="shared" si="3"/>
        <v>-15149065775.230003</v>
      </c>
    </row>
    <row r="28" spans="1:4" x14ac:dyDescent="0.25">
      <c r="A28" s="13"/>
      <c r="B28" s="15"/>
      <c r="C28" s="15"/>
      <c r="D28" s="4"/>
    </row>
    <row r="29" spans="1:4" x14ac:dyDescent="0.25">
      <c r="A29" s="6"/>
      <c r="B29" s="1"/>
      <c r="C29" s="1"/>
      <c r="D29" s="1"/>
    </row>
    <row r="30" spans="1:4" s="8" customFormat="1" x14ac:dyDescent="0.25">
      <c r="A30" s="40" t="s">
        <v>22</v>
      </c>
      <c r="B30" s="41" t="s">
        <v>23</v>
      </c>
      <c r="C30" s="41" t="s">
        <v>6</v>
      </c>
      <c r="D30" s="41" t="s">
        <v>8</v>
      </c>
    </row>
    <row r="31" spans="1:4" x14ac:dyDescent="0.25">
      <c r="A31" s="12" t="s">
        <v>24</v>
      </c>
      <c r="B31" s="26">
        <f>++B32</f>
        <v>3071944001</v>
      </c>
      <c r="C31" s="26">
        <f>++C32</f>
        <v>1267041589.3200002</v>
      </c>
      <c r="D31" s="26">
        <f>++D32</f>
        <v>1267041589.3200002</v>
      </c>
    </row>
    <row r="32" spans="1:4" ht="30" x14ac:dyDescent="0.25">
      <c r="A32" s="10" t="s">
        <v>25</v>
      </c>
      <c r="B32" s="27">
        <v>3071944001</v>
      </c>
      <c r="C32" s="27">
        <v>1267041589.3200002</v>
      </c>
      <c r="D32" s="27">
        <v>1267041589.3200002</v>
      </c>
    </row>
    <row r="33" spans="1:4" ht="30" x14ac:dyDescent="0.25">
      <c r="A33" s="10" t="s">
        <v>26</v>
      </c>
      <c r="B33" s="28">
        <v>0</v>
      </c>
      <c r="C33" s="28">
        <v>0</v>
      </c>
      <c r="D33" s="28">
        <v>0</v>
      </c>
    </row>
    <row r="34" spans="1:4" x14ac:dyDescent="0.25">
      <c r="A34" s="16"/>
      <c r="B34" s="14"/>
      <c r="C34" s="14"/>
      <c r="D34" s="14"/>
    </row>
    <row r="35" spans="1:4" x14ac:dyDescent="0.25">
      <c r="A35" s="12" t="s">
        <v>27</v>
      </c>
      <c r="B35" s="26">
        <f>++B27+B31</f>
        <v>-5002300145.8661652</v>
      </c>
      <c r="C35" s="26">
        <f>++C27+C31</f>
        <v>-15777321421.850037</v>
      </c>
      <c r="D35" s="26">
        <f>++D27+D31</f>
        <v>-13882024185.910004</v>
      </c>
    </row>
    <row r="36" spans="1:4" x14ac:dyDescent="0.25">
      <c r="A36" s="13"/>
      <c r="B36" s="15"/>
      <c r="C36" s="15"/>
      <c r="D36" s="15"/>
    </row>
    <row r="37" spans="1:4" x14ac:dyDescent="0.25">
      <c r="A37" s="6"/>
      <c r="B37" s="1"/>
      <c r="C37" s="1"/>
      <c r="D37" s="1"/>
    </row>
    <row r="38" spans="1:4" s="17" customFormat="1" ht="30" x14ac:dyDescent="0.25">
      <c r="A38" s="42" t="s">
        <v>22</v>
      </c>
      <c r="B38" s="43" t="s">
        <v>28</v>
      </c>
      <c r="C38" s="41" t="s">
        <v>6</v>
      </c>
      <c r="D38" s="44" t="s">
        <v>39</v>
      </c>
    </row>
    <row r="39" spans="1:4" x14ac:dyDescent="0.25">
      <c r="A39" s="59" t="s">
        <v>29</v>
      </c>
      <c r="B39" s="55">
        <f>B40+B41</f>
        <v>3000000000</v>
      </c>
      <c r="C39" s="55">
        <f t="shared" ref="C39:D39" si="4">C40+C41</f>
        <v>2680000000</v>
      </c>
      <c r="D39" s="55">
        <f t="shared" si="4"/>
        <v>2680000000</v>
      </c>
    </row>
    <row r="40" spans="1:4" ht="30" x14ac:dyDescent="0.25">
      <c r="A40" s="56" t="s">
        <v>30</v>
      </c>
      <c r="B40" s="60">
        <f>B13</f>
        <v>3000000000</v>
      </c>
      <c r="C40" s="57">
        <f t="shared" ref="C40:D40" si="5">C13</f>
        <v>2680000000</v>
      </c>
      <c r="D40" s="57">
        <f t="shared" si="5"/>
        <v>2680000000</v>
      </c>
    </row>
    <row r="41" spans="1:4" ht="30" x14ac:dyDescent="0.25">
      <c r="A41" s="56" t="s">
        <v>31</v>
      </c>
      <c r="B41" s="60">
        <v>0</v>
      </c>
      <c r="C41" s="57">
        <v>0</v>
      </c>
      <c r="D41" s="57">
        <v>0</v>
      </c>
    </row>
    <row r="42" spans="1:4" x14ac:dyDescent="0.25">
      <c r="A42" s="10"/>
      <c r="B42" s="1"/>
      <c r="C42" s="14"/>
      <c r="D42" s="2"/>
    </row>
    <row r="43" spans="1:4" x14ac:dyDescent="0.25">
      <c r="A43" s="12" t="s">
        <v>32</v>
      </c>
      <c r="B43" s="30">
        <f>++B44</f>
        <v>2843405853.0300002</v>
      </c>
      <c r="C43" s="33">
        <f>++C44</f>
        <v>3959513735.4299998</v>
      </c>
      <c r="D43" s="33">
        <f>++D44</f>
        <v>3056165401.9699998</v>
      </c>
    </row>
    <row r="44" spans="1:4" x14ac:dyDescent="0.25">
      <c r="A44" s="10" t="s">
        <v>33</v>
      </c>
      <c r="B44" s="29">
        <v>2843405853.0300002</v>
      </c>
      <c r="C44" s="31">
        <v>3959513735.4299998</v>
      </c>
      <c r="D44" s="32">
        <v>3056165401.9699998</v>
      </c>
    </row>
    <row r="45" spans="1:4" x14ac:dyDescent="0.25">
      <c r="A45" s="10" t="s">
        <v>34</v>
      </c>
      <c r="B45" s="1"/>
      <c r="C45" s="14"/>
      <c r="D45" s="2"/>
    </row>
    <row r="46" spans="1:4" x14ac:dyDescent="0.25">
      <c r="A46" s="10"/>
      <c r="B46" s="1"/>
      <c r="C46" s="14"/>
      <c r="D46" s="2"/>
    </row>
    <row r="47" spans="1:4" x14ac:dyDescent="0.25">
      <c r="A47" s="12" t="s">
        <v>35</v>
      </c>
      <c r="B47" s="26">
        <f>B39-B43</f>
        <v>156594146.96999979</v>
      </c>
      <c r="C47" s="26">
        <f>C39-C43</f>
        <v>-1279513735.4299998</v>
      </c>
      <c r="D47" s="26">
        <f>D39-D43</f>
        <v>-376165401.96999979</v>
      </c>
    </row>
    <row r="48" spans="1:4" x14ac:dyDescent="0.25">
      <c r="A48" s="18"/>
      <c r="B48" s="3"/>
      <c r="C48" s="15"/>
      <c r="D48" s="4"/>
    </row>
    <row r="49" spans="1:4" x14ac:dyDescent="0.25">
      <c r="A49" s="19"/>
      <c r="B49" s="1"/>
      <c r="C49" s="1"/>
      <c r="D49" s="1"/>
    </row>
    <row r="50" spans="1:4" ht="30" x14ac:dyDescent="0.25">
      <c r="A50" s="42" t="s">
        <v>22</v>
      </c>
      <c r="B50" s="41" t="s">
        <v>28</v>
      </c>
      <c r="C50" s="41" t="s">
        <v>6</v>
      </c>
      <c r="D50" s="41" t="s">
        <v>39</v>
      </c>
    </row>
    <row r="51" spans="1:4" x14ac:dyDescent="0.25">
      <c r="A51" s="61" t="s">
        <v>10</v>
      </c>
      <c r="B51" s="62">
        <f>B11</f>
        <v>42743709377.563667</v>
      </c>
      <c r="C51" s="62">
        <f t="shared" ref="C51:D51" si="6">C11</f>
        <v>12995259921.849998</v>
      </c>
      <c r="D51" s="62">
        <f t="shared" si="6"/>
        <v>12995259921.849998</v>
      </c>
    </row>
    <row r="52" spans="1:4" x14ac:dyDescent="0.25">
      <c r="A52" s="16"/>
      <c r="B52" s="14"/>
      <c r="C52" s="14"/>
      <c r="D52" s="14"/>
    </row>
    <row r="53" spans="1:4" ht="30" x14ac:dyDescent="0.25">
      <c r="A53" s="16" t="s">
        <v>36</v>
      </c>
      <c r="B53" s="34">
        <f>B54-B55</f>
        <v>156594146.96999979</v>
      </c>
      <c r="C53" s="34">
        <f t="shared" ref="C53:D53" si="7">C54-C55</f>
        <v>-1279513735.4299998</v>
      </c>
      <c r="D53" s="34">
        <f t="shared" si="7"/>
        <v>-376165401.96999979</v>
      </c>
    </row>
    <row r="54" spans="1:4" ht="30" x14ac:dyDescent="0.25">
      <c r="A54" s="10" t="s">
        <v>30</v>
      </c>
      <c r="B54" s="35">
        <f>B40</f>
        <v>3000000000</v>
      </c>
      <c r="C54" s="35">
        <f t="shared" ref="C54:D54" si="8">C40</f>
        <v>2680000000</v>
      </c>
      <c r="D54" s="35">
        <f t="shared" si="8"/>
        <v>2680000000</v>
      </c>
    </row>
    <row r="55" spans="1:4" x14ac:dyDescent="0.25">
      <c r="A55" s="10" t="s">
        <v>33</v>
      </c>
      <c r="B55" s="38">
        <f>++B44</f>
        <v>2843405853.0300002</v>
      </c>
      <c r="C55" s="38">
        <f>++C44</f>
        <v>3959513735.4299998</v>
      </c>
      <c r="D55" s="38">
        <f>++D44</f>
        <v>3056165401.9699998</v>
      </c>
    </row>
    <row r="56" spans="1:4" x14ac:dyDescent="0.25">
      <c r="A56" s="10"/>
      <c r="B56" s="14"/>
      <c r="C56" s="14"/>
      <c r="D56" s="14"/>
    </row>
    <row r="57" spans="1:4" x14ac:dyDescent="0.25">
      <c r="A57" s="16" t="s">
        <v>14</v>
      </c>
      <c r="B57" s="20">
        <f>++B16</f>
        <v>47813103056.540001</v>
      </c>
      <c r="C57" s="20">
        <f>++C16</f>
        <v>23614937892.280033</v>
      </c>
      <c r="D57" s="20">
        <f>++D16</f>
        <v>21723725639.680008</v>
      </c>
    </row>
    <row r="58" spans="1:4" x14ac:dyDescent="0.25">
      <c r="A58" s="16"/>
      <c r="B58" s="14"/>
      <c r="C58" s="14"/>
      <c r="D58" s="14"/>
    </row>
    <row r="59" spans="1:4" x14ac:dyDescent="0.25">
      <c r="A59" s="16" t="s">
        <v>17</v>
      </c>
      <c r="B59" s="14">
        <v>0</v>
      </c>
      <c r="C59" s="14">
        <v>0</v>
      </c>
      <c r="D59" s="14">
        <v>0</v>
      </c>
    </row>
    <row r="60" spans="1:4" x14ac:dyDescent="0.25">
      <c r="A60" s="16"/>
      <c r="B60" s="14"/>
      <c r="C60" s="14"/>
      <c r="D60" s="14"/>
    </row>
    <row r="61" spans="1:4" ht="30" x14ac:dyDescent="0.25">
      <c r="A61" s="36" t="s">
        <v>37</v>
      </c>
      <c r="B61" s="34">
        <f>++B51+B53-B57-B59</f>
        <v>-4912799532.0063324</v>
      </c>
      <c r="C61" s="34">
        <f t="shared" ref="C61:D61" si="9">++C51+C53-C57-C59</f>
        <v>-11899191705.860035</v>
      </c>
      <c r="D61" s="34">
        <f t="shared" si="9"/>
        <v>-9104631119.8000088</v>
      </c>
    </row>
    <row r="62" spans="1:4" x14ac:dyDescent="0.25">
      <c r="A62" s="12"/>
      <c r="B62" s="14"/>
      <c r="C62" s="14"/>
      <c r="D62" s="14"/>
    </row>
    <row r="63" spans="1:4" ht="30" x14ac:dyDescent="0.25">
      <c r="A63" s="13" t="s">
        <v>38</v>
      </c>
      <c r="B63" s="37">
        <f>++B61-B53</f>
        <v>-5069393678.9763317</v>
      </c>
      <c r="C63" s="37">
        <f t="shared" ref="C63:D63" si="10">++C61-C53</f>
        <v>-10619677970.430035</v>
      </c>
      <c r="D63" s="37">
        <f t="shared" si="10"/>
        <v>-8728465717.8300095</v>
      </c>
    </row>
    <row r="65" spans="1:4" ht="30" x14ac:dyDescent="0.25">
      <c r="A65" s="42" t="s">
        <v>22</v>
      </c>
      <c r="B65" s="41" t="s">
        <v>28</v>
      </c>
      <c r="C65" s="41" t="s">
        <v>6</v>
      </c>
      <c r="D65" s="41" t="s">
        <v>39</v>
      </c>
    </row>
    <row r="66" spans="1:4" x14ac:dyDescent="0.25">
      <c r="A66" s="16" t="s">
        <v>11</v>
      </c>
      <c r="B66" s="20">
        <f>B12</f>
        <v>27715337658.800163</v>
      </c>
      <c r="C66" s="20">
        <f t="shared" ref="C66:D66" si="11">C12</f>
        <v>7182008758</v>
      </c>
      <c r="D66" s="20">
        <f t="shared" si="11"/>
        <v>7182008758</v>
      </c>
    </row>
    <row r="67" spans="1:4" x14ac:dyDescent="0.25">
      <c r="A67" s="16"/>
      <c r="B67" s="14"/>
      <c r="C67" s="14"/>
      <c r="D67" s="14"/>
    </row>
    <row r="68" spans="1:4" ht="30" x14ac:dyDescent="0.25">
      <c r="A68" s="16" t="s">
        <v>40</v>
      </c>
      <c r="B68" s="20">
        <f>B69-B70</f>
        <v>0</v>
      </c>
      <c r="C68" s="20">
        <f t="shared" ref="C68:D68" si="12">C69-C70</f>
        <v>0</v>
      </c>
      <c r="D68" s="20">
        <f t="shared" si="12"/>
        <v>0</v>
      </c>
    </row>
    <row r="69" spans="1:4" ht="30" x14ac:dyDescent="0.25">
      <c r="A69" s="10" t="s">
        <v>31</v>
      </c>
      <c r="B69" s="20">
        <f>B41</f>
        <v>0</v>
      </c>
      <c r="C69" s="20">
        <f t="shared" ref="C69:D69" si="13">C41</f>
        <v>0</v>
      </c>
      <c r="D69" s="20">
        <f t="shared" si="13"/>
        <v>0</v>
      </c>
    </row>
    <row r="70" spans="1:4" x14ac:dyDescent="0.25">
      <c r="A70" s="10" t="s">
        <v>34</v>
      </c>
      <c r="B70" s="14"/>
      <c r="C70" s="14"/>
      <c r="D70" s="14"/>
    </row>
    <row r="71" spans="1:4" x14ac:dyDescent="0.25">
      <c r="A71" s="16"/>
      <c r="B71" s="14"/>
      <c r="C71" s="14"/>
      <c r="D71" s="14"/>
    </row>
    <row r="72" spans="1:4" x14ac:dyDescent="0.25">
      <c r="A72" s="16" t="s">
        <v>15</v>
      </c>
      <c r="B72" s="20">
        <f>++B17</f>
        <v>27720188126.689999</v>
      </c>
      <c r="C72" s="20">
        <f>++C17</f>
        <v>13606693798.739998</v>
      </c>
      <c r="D72" s="20">
        <f>++D17</f>
        <v>13602608815.399998</v>
      </c>
    </row>
    <row r="73" spans="1:4" x14ac:dyDescent="0.25">
      <c r="A73" s="16"/>
      <c r="B73" s="14"/>
      <c r="C73" s="14"/>
      <c r="D73" s="14"/>
    </row>
    <row r="74" spans="1:4" ht="30" x14ac:dyDescent="0.25">
      <c r="A74" s="16" t="s">
        <v>18</v>
      </c>
      <c r="B74" s="28">
        <v>0</v>
      </c>
      <c r="C74" s="28">
        <v>0</v>
      </c>
      <c r="D74" s="28">
        <v>0</v>
      </c>
    </row>
    <row r="75" spans="1:4" x14ac:dyDescent="0.25">
      <c r="A75" s="16"/>
      <c r="B75" s="14"/>
      <c r="C75" s="14"/>
      <c r="D75" s="14"/>
    </row>
    <row r="76" spans="1:4" ht="30" x14ac:dyDescent="0.25">
      <c r="A76" s="12" t="s">
        <v>41</v>
      </c>
      <c r="B76" s="34">
        <f>++B66+B68-B72+B74</f>
        <v>-4850467.8898353577</v>
      </c>
      <c r="C76" s="34">
        <f t="shared" ref="C76:D76" si="14">++C66+C68-C72+C74</f>
        <v>-6424685040.7399979</v>
      </c>
      <c r="D76" s="34">
        <f t="shared" si="14"/>
        <v>-6420600057.3999977</v>
      </c>
    </row>
    <row r="77" spans="1:4" x14ac:dyDescent="0.25">
      <c r="A77" s="12"/>
      <c r="B77" s="14"/>
      <c r="C77" s="14"/>
      <c r="D77" s="14"/>
    </row>
    <row r="78" spans="1:4" ht="30" x14ac:dyDescent="0.25">
      <c r="A78" s="13" t="s">
        <v>42</v>
      </c>
      <c r="B78" s="37">
        <f>++B76-B68</f>
        <v>-4850467.8898353577</v>
      </c>
      <c r="C78" s="37">
        <f>++C76-C68</f>
        <v>-6424685040.7399979</v>
      </c>
      <c r="D78" s="37">
        <f>++D76-D68</f>
        <v>-6420600057.3999977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="85" zoomScaleNormal="85" workbookViewId="0">
      <selection activeCell="A6" sqref="A6:D6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4" width="16.85546875" bestFit="1" customWidth="1"/>
    <col min="5" max="6" width="17.42578125" bestFit="1" customWidth="1"/>
    <col min="7" max="7" width="18.140625" bestFit="1" customWidth="1"/>
  </cols>
  <sheetData>
    <row r="1" spans="1:7" x14ac:dyDescent="0.25">
      <c r="A1" s="79" t="s">
        <v>0</v>
      </c>
      <c r="B1" s="79"/>
      <c r="C1" s="79"/>
      <c r="D1" s="79"/>
    </row>
    <row r="2" spans="1:7" x14ac:dyDescent="0.25">
      <c r="A2" s="51"/>
      <c r="B2" s="51"/>
      <c r="C2" s="51"/>
      <c r="D2" s="51"/>
    </row>
    <row r="3" spans="1:7" x14ac:dyDescent="0.25">
      <c r="A3" s="80" t="s">
        <v>43</v>
      </c>
      <c r="B3" s="81"/>
      <c r="C3" s="81"/>
      <c r="D3" s="82"/>
    </row>
    <row r="4" spans="1:7" x14ac:dyDescent="0.25">
      <c r="A4" s="83" t="s">
        <v>1</v>
      </c>
      <c r="B4" s="84"/>
      <c r="C4" s="84"/>
      <c r="D4" s="85"/>
    </row>
    <row r="5" spans="1:7" x14ac:dyDescent="0.25">
      <c r="A5" s="83" t="s">
        <v>45</v>
      </c>
      <c r="B5" s="84"/>
      <c r="C5" s="84"/>
      <c r="D5" s="85"/>
    </row>
    <row r="6" spans="1:7" x14ac:dyDescent="0.25">
      <c r="A6" s="86" t="s">
        <v>2</v>
      </c>
      <c r="B6" s="87"/>
      <c r="C6" s="87"/>
      <c r="D6" s="88"/>
    </row>
    <row r="8" spans="1:7" s="8" customFormat="1" x14ac:dyDescent="0.25">
      <c r="A8" s="77" t="s">
        <v>3</v>
      </c>
      <c r="B8" s="45" t="s">
        <v>4</v>
      </c>
      <c r="C8" s="75" t="s">
        <v>6</v>
      </c>
      <c r="D8" s="52" t="s">
        <v>7</v>
      </c>
    </row>
    <row r="9" spans="1:7" s="8" customFormat="1" x14ac:dyDescent="0.25">
      <c r="A9" s="78"/>
      <c r="B9" s="47" t="s">
        <v>5</v>
      </c>
      <c r="C9" s="76"/>
      <c r="D9" s="53" t="s">
        <v>8</v>
      </c>
      <c r="E9" s="24"/>
      <c r="F9" s="24"/>
      <c r="G9" s="24"/>
    </row>
    <row r="10" spans="1:7" x14ac:dyDescent="0.25">
      <c r="A10" s="54" t="s">
        <v>9</v>
      </c>
      <c r="B10" s="55">
        <f>B11+B12</f>
        <v>70459047036.363831</v>
      </c>
      <c r="C10" s="55">
        <f t="shared" ref="C10:D10" si="0">C11+C12+C13</f>
        <v>22857268679.849998</v>
      </c>
      <c r="D10" s="55">
        <f t="shared" si="0"/>
        <v>22857268679.849998</v>
      </c>
      <c r="E10" s="24"/>
      <c r="F10" s="23"/>
      <c r="G10" s="23"/>
    </row>
    <row r="11" spans="1:7" x14ac:dyDescent="0.25">
      <c r="A11" s="56" t="s">
        <v>10</v>
      </c>
      <c r="B11" s="57">
        <v>42743709377.563667</v>
      </c>
      <c r="C11" s="57">
        <v>12995259921.849998</v>
      </c>
      <c r="D11" s="57">
        <v>12995259921.849998</v>
      </c>
      <c r="E11" s="23"/>
      <c r="F11" s="23"/>
      <c r="G11" s="23"/>
    </row>
    <row r="12" spans="1:7" x14ac:dyDescent="0.25">
      <c r="A12" s="56" t="s">
        <v>11</v>
      </c>
      <c r="B12" s="57">
        <v>27715337658.800163</v>
      </c>
      <c r="C12" s="57">
        <v>7182008758</v>
      </c>
      <c r="D12" s="57">
        <v>7182008758</v>
      </c>
      <c r="E12" s="23"/>
      <c r="F12" s="23"/>
      <c r="G12" s="23"/>
    </row>
    <row r="13" spans="1:7" x14ac:dyDescent="0.25">
      <c r="A13" s="56" t="s">
        <v>12</v>
      </c>
      <c r="B13" s="57">
        <v>3000000000</v>
      </c>
      <c r="C13" s="57">
        <v>2680000000</v>
      </c>
      <c r="D13" s="58">
        <v>2680000000</v>
      </c>
    </row>
    <row r="14" spans="1:7" x14ac:dyDescent="0.25">
      <c r="A14" s="11"/>
      <c r="B14" s="14"/>
      <c r="C14" s="14"/>
      <c r="D14" s="2"/>
    </row>
    <row r="15" spans="1:7" x14ac:dyDescent="0.25">
      <c r="A15" s="12" t="s">
        <v>13</v>
      </c>
      <c r="B15" s="26">
        <f>SUM(B16:B17)</f>
        <v>75533291183.229996</v>
      </c>
      <c r="C15" s="26">
        <f t="shared" ref="C15:D15" si="1">SUM(C16:C17)</f>
        <v>54350843742.130005</v>
      </c>
      <c r="D15" s="26">
        <f t="shared" si="1"/>
        <v>51380991751.060043</v>
      </c>
    </row>
    <row r="16" spans="1:7" ht="30" x14ac:dyDescent="0.25">
      <c r="A16" s="10" t="s">
        <v>14</v>
      </c>
      <c r="B16" s="35">
        <v>47813103056.540001</v>
      </c>
      <c r="C16" s="35">
        <v>34653142162.62001</v>
      </c>
      <c r="D16" s="35">
        <v>31755313597.220047</v>
      </c>
    </row>
    <row r="17" spans="1:4" x14ac:dyDescent="0.25">
      <c r="A17" s="10" t="s">
        <v>15</v>
      </c>
      <c r="B17" s="20">
        <v>27720188126.689999</v>
      </c>
      <c r="C17" s="20">
        <v>19697701579.509998</v>
      </c>
      <c r="D17" s="20">
        <v>19625678153.84</v>
      </c>
    </row>
    <row r="18" spans="1:4" x14ac:dyDescent="0.25">
      <c r="A18" s="11"/>
      <c r="B18" s="14"/>
      <c r="C18" s="14"/>
      <c r="D18" s="2"/>
    </row>
    <row r="19" spans="1:4" x14ac:dyDescent="0.25">
      <c r="A19" s="12" t="s">
        <v>16</v>
      </c>
      <c r="B19" s="26">
        <f>++B20+B21</f>
        <v>0</v>
      </c>
      <c r="C19" s="26">
        <f>++C20+C21</f>
        <v>0</v>
      </c>
      <c r="D19" s="26">
        <f>++D20+D21</f>
        <v>0</v>
      </c>
    </row>
    <row r="20" spans="1:4" ht="30" x14ac:dyDescent="0.25">
      <c r="A20" s="10" t="s">
        <v>17</v>
      </c>
      <c r="B20" s="14"/>
      <c r="C20" s="14">
        <v>0</v>
      </c>
      <c r="D20" s="14">
        <v>0</v>
      </c>
    </row>
    <row r="21" spans="1:4" ht="30" customHeight="1" x14ac:dyDescent="0.25">
      <c r="A21" s="10" t="s">
        <v>18</v>
      </c>
      <c r="B21" s="14">
        <v>0</v>
      </c>
      <c r="C21" s="14">
        <v>0</v>
      </c>
      <c r="D21" s="14">
        <v>0</v>
      </c>
    </row>
    <row r="22" spans="1:4" x14ac:dyDescent="0.25">
      <c r="A22" s="11"/>
      <c r="B22" s="26"/>
      <c r="C22" s="26"/>
      <c r="D22" s="26"/>
    </row>
    <row r="23" spans="1:4" x14ac:dyDescent="0.25">
      <c r="A23" s="12" t="s">
        <v>19</v>
      </c>
      <c r="B23" s="26">
        <f>++B10-B15</f>
        <v>-5074244146.8661652</v>
      </c>
      <c r="C23" s="26">
        <f>++C10-C15</f>
        <v>-31493575062.280006</v>
      </c>
      <c r="D23" s="26">
        <f>++D10-D15</f>
        <v>-28523723071.210045</v>
      </c>
    </row>
    <row r="24" spans="1:4" x14ac:dyDescent="0.25">
      <c r="A24" s="12"/>
      <c r="B24" s="14"/>
      <c r="C24" s="14"/>
      <c r="D24" s="2"/>
    </row>
    <row r="25" spans="1:4" x14ac:dyDescent="0.25">
      <c r="A25" s="12" t="s">
        <v>20</v>
      </c>
      <c r="B25" s="26">
        <f>++B23-B13</f>
        <v>-8074244146.8661652</v>
      </c>
      <c r="C25" s="26">
        <f t="shared" ref="C25:D25" si="2">++C23-C13</f>
        <v>-34173575062.280006</v>
      </c>
      <c r="D25" s="26">
        <f t="shared" si="2"/>
        <v>-31203723071.210045</v>
      </c>
    </row>
    <row r="26" spans="1:4" x14ac:dyDescent="0.25">
      <c r="A26" s="12"/>
      <c r="B26" s="14"/>
      <c r="C26" s="14"/>
      <c r="D26" s="2"/>
    </row>
    <row r="27" spans="1:4" ht="30" x14ac:dyDescent="0.25">
      <c r="A27" s="12" t="s">
        <v>21</v>
      </c>
      <c r="B27" s="34">
        <f>++B25-B19</f>
        <v>-8074244146.8661652</v>
      </c>
      <c r="C27" s="34">
        <f t="shared" ref="C27:D27" si="3">++C25-C19</f>
        <v>-34173575062.280006</v>
      </c>
      <c r="D27" s="34">
        <f t="shared" si="3"/>
        <v>-31203723071.210045</v>
      </c>
    </row>
    <row r="28" spans="1:4" x14ac:dyDescent="0.25">
      <c r="A28" s="13"/>
      <c r="B28" s="15"/>
      <c r="C28" s="15"/>
      <c r="D28" s="4"/>
    </row>
    <row r="29" spans="1:4" x14ac:dyDescent="0.25">
      <c r="A29" s="6"/>
      <c r="B29" s="1"/>
      <c r="C29" s="1"/>
      <c r="D29" s="1"/>
    </row>
    <row r="30" spans="1:4" s="8" customFormat="1" x14ac:dyDescent="0.25">
      <c r="A30" s="40" t="s">
        <v>22</v>
      </c>
      <c r="B30" s="41" t="s">
        <v>23</v>
      </c>
      <c r="C30" s="41" t="s">
        <v>6</v>
      </c>
      <c r="D30" s="41" t="s">
        <v>8</v>
      </c>
    </row>
    <row r="31" spans="1:4" x14ac:dyDescent="0.25">
      <c r="A31" s="12" t="s">
        <v>24</v>
      </c>
      <c r="B31" s="26">
        <f>++B32</f>
        <v>3071944001</v>
      </c>
      <c r="C31" s="26">
        <f>++C32</f>
        <v>1806601832.999999</v>
      </c>
      <c r="D31" s="26">
        <f>++D32</f>
        <v>1806601832.999999</v>
      </c>
    </row>
    <row r="32" spans="1:4" ht="30" x14ac:dyDescent="0.25">
      <c r="A32" s="10" t="s">
        <v>25</v>
      </c>
      <c r="B32" s="27">
        <v>3071944001</v>
      </c>
      <c r="C32" s="27">
        <v>1806601832.999999</v>
      </c>
      <c r="D32" s="27">
        <v>1806601832.999999</v>
      </c>
    </row>
    <row r="33" spans="1:4" ht="30" x14ac:dyDescent="0.25">
      <c r="A33" s="10" t="s">
        <v>26</v>
      </c>
      <c r="B33" s="28">
        <v>0</v>
      </c>
      <c r="C33" s="28">
        <v>0</v>
      </c>
      <c r="D33" s="28">
        <v>0</v>
      </c>
    </row>
    <row r="34" spans="1:4" x14ac:dyDescent="0.25">
      <c r="A34" s="16"/>
      <c r="B34" s="14"/>
      <c r="C34" s="14"/>
      <c r="D34" s="14"/>
    </row>
    <row r="35" spans="1:4" x14ac:dyDescent="0.25">
      <c r="A35" s="12" t="s">
        <v>27</v>
      </c>
      <c r="B35" s="26">
        <f>++B27+B31</f>
        <v>-5002300145.8661652</v>
      </c>
      <c r="C35" s="26">
        <f>++C27+C31</f>
        <v>-32366973229.280006</v>
      </c>
      <c r="D35" s="26">
        <f>++D27+D31</f>
        <v>-29397121238.210045</v>
      </c>
    </row>
    <row r="36" spans="1:4" x14ac:dyDescent="0.25">
      <c r="A36" s="13"/>
      <c r="B36" s="15"/>
      <c r="C36" s="15"/>
      <c r="D36" s="15"/>
    </row>
    <row r="37" spans="1:4" x14ac:dyDescent="0.25">
      <c r="A37" s="6"/>
      <c r="B37" s="1"/>
      <c r="C37" s="1"/>
      <c r="D37" s="1"/>
    </row>
    <row r="38" spans="1:4" s="17" customFormat="1" ht="30" x14ac:dyDescent="0.25">
      <c r="A38" s="42" t="s">
        <v>22</v>
      </c>
      <c r="B38" s="43" t="s">
        <v>28</v>
      </c>
      <c r="C38" s="41" t="s">
        <v>6</v>
      </c>
      <c r="D38" s="44" t="s">
        <v>39</v>
      </c>
    </row>
    <row r="39" spans="1:4" x14ac:dyDescent="0.25">
      <c r="A39" s="59" t="s">
        <v>29</v>
      </c>
      <c r="B39" s="55">
        <f>B40+B41</f>
        <v>3000000000</v>
      </c>
      <c r="C39" s="55">
        <f t="shared" ref="C39:D39" si="4">C40+C41</f>
        <v>2680000000</v>
      </c>
      <c r="D39" s="55">
        <f t="shared" si="4"/>
        <v>2680000000</v>
      </c>
    </row>
    <row r="40" spans="1:4" ht="30" x14ac:dyDescent="0.25">
      <c r="A40" s="56" t="s">
        <v>30</v>
      </c>
      <c r="B40" s="60">
        <f>B13</f>
        <v>3000000000</v>
      </c>
      <c r="C40" s="57">
        <f t="shared" ref="C40:D40" si="5">C13</f>
        <v>2680000000</v>
      </c>
      <c r="D40" s="57">
        <f t="shared" si="5"/>
        <v>2680000000</v>
      </c>
    </row>
    <row r="41" spans="1:4" ht="30" x14ac:dyDescent="0.25">
      <c r="A41" s="56" t="s">
        <v>31</v>
      </c>
      <c r="B41" s="60">
        <v>0</v>
      </c>
      <c r="C41" s="57">
        <v>0</v>
      </c>
      <c r="D41" s="57">
        <v>0</v>
      </c>
    </row>
    <row r="42" spans="1:4" x14ac:dyDescent="0.25">
      <c r="A42" s="10"/>
      <c r="B42" s="1"/>
      <c r="C42" s="14"/>
      <c r="D42" s="2"/>
    </row>
    <row r="43" spans="1:4" x14ac:dyDescent="0.25">
      <c r="A43" s="12" t="s">
        <v>32</v>
      </c>
      <c r="B43" s="30">
        <f>++B44</f>
        <v>2843405853.0300002</v>
      </c>
      <c r="C43" s="33">
        <f>++C44</f>
        <v>4093161866.3399997</v>
      </c>
      <c r="D43" s="33">
        <f>++D44</f>
        <v>4093161866.2799997</v>
      </c>
    </row>
    <row r="44" spans="1:4" x14ac:dyDescent="0.25">
      <c r="A44" s="10" t="s">
        <v>33</v>
      </c>
      <c r="B44" s="29">
        <v>2843405853.0300002</v>
      </c>
      <c r="C44" s="31">
        <v>4093161866.3399997</v>
      </c>
      <c r="D44" s="32">
        <v>4093161866.2799997</v>
      </c>
    </row>
    <row r="45" spans="1:4" x14ac:dyDescent="0.25">
      <c r="A45" s="10" t="s">
        <v>34</v>
      </c>
      <c r="B45" s="1"/>
      <c r="C45" s="14"/>
      <c r="D45" s="2"/>
    </row>
    <row r="46" spans="1:4" x14ac:dyDescent="0.25">
      <c r="A46" s="10"/>
      <c r="B46" s="1"/>
      <c r="C46" s="14"/>
      <c r="D46" s="2"/>
    </row>
    <row r="47" spans="1:4" x14ac:dyDescent="0.25">
      <c r="A47" s="12" t="s">
        <v>35</v>
      </c>
      <c r="B47" s="26">
        <f>B39-B43</f>
        <v>156594146.96999979</v>
      </c>
      <c r="C47" s="26">
        <f>C39-C43</f>
        <v>-1413161866.3399997</v>
      </c>
      <c r="D47" s="26">
        <f>D39-D43</f>
        <v>-1413161866.2799997</v>
      </c>
    </row>
    <row r="48" spans="1:4" x14ac:dyDescent="0.25">
      <c r="A48" s="18"/>
      <c r="B48" s="3"/>
      <c r="C48" s="15"/>
      <c r="D48" s="4"/>
    </row>
    <row r="49" spans="1:4" x14ac:dyDescent="0.25">
      <c r="A49" s="19"/>
      <c r="B49" s="1"/>
      <c r="C49" s="1"/>
      <c r="D49" s="1"/>
    </row>
    <row r="50" spans="1:4" ht="30" x14ac:dyDescent="0.25">
      <c r="A50" s="42" t="s">
        <v>22</v>
      </c>
      <c r="B50" s="41" t="s">
        <v>28</v>
      </c>
      <c r="C50" s="41" t="s">
        <v>6</v>
      </c>
      <c r="D50" s="41" t="s">
        <v>39</v>
      </c>
    </row>
    <row r="51" spans="1:4" x14ac:dyDescent="0.25">
      <c r="A51" s="61" t="s">
        <v>10</v>
      </c>
      <c r="B51" s="62">
        <f>B11</f>
        <v>42743709377.563667</v>
      </c>
      <c r="C51" s="62">
        <f t="shared" ref="C51:D51" si="6">C11</f>
        <v>12995259921.849998</v>
      </c>
      <c r="D51" s="62">
        <f t="shared" si="6"/>
        <v>12995259921.849998</v>
      </c>
    </row>
    <row r="52" spans="1:4" x14ac:dyDescent="0.25">
      <c r="A52" s="16"/>
      <c r="B52" s="14"/>
      <c r="C52" s="14"/>
      <c r="D52" s="14"/>
    </row>
    <row r="53" spans="1:4" ht="30" x14ac:dyDescent="0.25">
      <c r="A53" s="16" t="s">
        <v>36</v>
      </c>
      <c r="B53" s="34">
        <f>B54-B55</f>
        <v>156594146.96999979</v>
      </c>
      <c r="C53" s="34">
        <f t="shared" ref="C53:D53" si="7">C54-C55</f>
        <v>-1413161866.3399997</v>
      </c>
      <c r="D53" s="34">
        <f t="shared" si="7"/>
        <v>-1413161866.2799997</v>
      </c>
    </row>
    <row r="54" spans="1:4" ht="30" x14ac:dyDescent="0.25">
      <c r="A54" s="10" t="s">
        <v>30</v>
      </c>
      <c r="B54" s="35">
        <f>B40</f>
        <v>3000000000</v>
      </c>
      <c r="C54" s="35">
        <f t="shared" ref="C54:D54" si="8">C40</f>
        <v>2680000000</v>
      </c>
      <c r="D54" s="35">
        <f t="shared" si="8"/>
        <v>2680000000</v>
      </c>
    </row>
    <row r="55" spans="1:4" x14ac:dyDescent="0.25">
      <c r="A55" s="10" t="s">
        <v>33</v>
      </c>
      <c r="B55" s="38">
        <f>++B44</f>
        <v>2843405853.0300002</v>
      </c>
      <c r="C55" s="38">
        <f>++C44</f>
        <v>4093161866.3399997</v>
      </c>
      <c r="D55" s="38">
        <f>++D44</f>
        <v>4093161866.2799997</v>
      </c>
    </row>
    <row r="56" spans="1:4" x14ac:dyDescent="0.25">
      <c r="A56" s="10"/>
      <c r="B56" s="14"/>
      <c r="C56" s="14"/>
      <c r="D56" s="14"/>
    </row>
    <row r="57" spans="1:4" x14ac:dyDescent="0.25">
      <c r="A57" s="16" t="s">
        <v>14</v>
      </c>
      <c r="B57" s="20">
        <f>++B16</f>
        <v>47813103056.540001</v>
      </c>
      <c r="C57" s="20">
        <f>++C16</f>
        <v>34653142162.62001</v>
      </c>
      <c r="D57" s="20">
        <f>++D16</f>
        <v>31755313597.220047</v>
      </c>
    </row>
    <row r="58" spans="1:4" x14ac:dyDescent="0.25">
      <c r="A58" s="16"/>
      <c r="B58" s="14"/>
      <c r="C58" s="14"/>
      <c r="D58" s="14"/>
    </row>
    <row r="59" spans="1:4" x14ac:dyDescent="0.25">
      <c r="A59" s="16" t="s">
        <v>17</v>
      </c>
      <c r="B59" s="14">
        <v>0</v>
      </c>
      <c r="C59" s="14">
        <v>0</v>
      </c>
      <c r="D59" s="14">
        <v>0</v>
      </c>
    </row>
    <row r="60" spans="1:4" x14ac:dyDescent="0.25">
      <c r="A60" s="16"/>
      <c r="B60" s="14"/>
      <c r="C60" s="14"/>
      <c r="D60" s="14"/>
    </row>
    <row r="61" spans="1:4" ht="30" x14ac:dyDescent="0.25">
      <c r="A61" s="36" t="s">
        <v>37</v>
      </c>
      <c r="B61" s="34">
        <f>++B51+B53-B57-B59</f>
        <v>-4912799532.0063324</v>
      </c>
      <c r="C61" s="34">
        <f t="shared" ref="C61:D61" si="9">++C51+C53-C57-C59</f>
        <v>-23071044107.110012</v>
      </c>
      <c r="D61" s="34">
        <f t="shared" si="9"/>
        <v>-20173215541.650047</v>
      </c>
    </row>
    <row r="62" spans="1:4" x14ac:dyDescent="0.25">
      <c r="A62" s="12"/>
      <c r="B62" s="14"/>
      <c r="C62" s="14"/>
      <c r="D62" s="14"/>
    </row>
    <row r="63" spans="1:4" ht="30" x14ac:dyDescent="0.25">
      <c r="A63" s="13" t="s">
        <v>38</v>
      </c>
      <c r="B63" s="37">
        <f>++B61-B53</f>
        <v>-5069393678.9763317</v>
      </c>
      <c r="C63" s="37">
        <f t="shared" ref="C63:D63" si="10">++C61-C53</f>
        <v>-21657882240.770012</v>
      </c>
      <c r="D63" s="37">
        <f t="shared" si="10"/>
        <v>-18760053675.370049</v>
      </c>
    </row>
    <row r="65" spans="1:4" ht="30" x14ac:dyDescent="0.25">
      <c r="A65" s="42" t="s">
        <v>22</v>
      </c>
      <c r="B65" s="41" t="s">
        <v>28</v>
      </c>
      <c r="C65" s="41" t="s">
        <v>6</v>
      </c>
      <c r="D65" s="41" t="s">
        <v>39</v>
      </c>
    </row>
    <row r="66" spans="1:4" x14ac:dyDescent="0.25">
      <c r="A66" s="16" t="s">
        <v>11</v>
      </c>
      <c r="B66" s="20">
        <f>B12</f>
        <v>27715337658.800163</v>
      </c>
      <c r="C66" s="20">
        <f t="shared" ref="C66:D66" si="11">C12</f>
        <v>7182008758</v>
      </c>
      <c r="D66" s="20">
        <f t="shared" si="11"/>
        <v>7182008758</v>
      </c>
    </row>
    <row r="67" spans="1:4" x14ac:dyDescent="0.25">
      <c r="A67" s="16"/>
      <c r="B67" s="14"/>
      <c r="C67" s="14"/>
      <c r="D67" s="14"/>
    </row>
    <row r="68" spans="1:4" ht="30" x14ac:dyDescent="0.25">
      <c r="A68" s="16" t="s">
        <v>40</v>
      </c>
      <c r="B68" s="20">
        <f>B69-B70</f>
        <v>0</v>
      </c>
      <c r="C68" s="20">
        <f t="shared" ref="C68:D68" si="12">C69-C70</f>
        <v>0</v>
      </c>
      <c r="D68" s="20">
        <f t="shared" si="12"/>
        <v>0</v>
      </c>
    </row>
    <row r="69" spans="1:4" ht="30" x14ac:dyDescent="0.25">
      <c r="A69" s="10" t="s">
        <v>31</v>
      </c>
      <c r="B69" s="20">
        <f>B41</f>
        <v>0</v>
      </c>
      <c r="C69" s="20">
        <f t="shared" ref="C69:D69" si="13">C41</f>
        <v>0</v>
      </c>
      <c r="D69" s="20">
        <f t="shared" si="13"/>
        <v>0</v>
      </c>
    </row>
    <row r="70" spans="1:4" x14ac:dyDescent="0.25">
      <c r="A70" s="10" t="s">
        <v>34</v>
      </c>
      <c r="B70" s="14"/>
      <c r="C70" s="14"/>
      <c r="D70" s="14"/>
    </row>
    <row r="71" spans="1:4" x14ac:dyDescent="0.25">
      <c r="A71" s="16"/>
      <c r="B71" s="14"/>
      <c r="C71" s="14"/>
      <c r="D71" s="14"/>
    </row>
    <row r="72" spans="1:4" x14ac:dyDescent="0.25">
      <c r="A72" s="16" t="s">
        <v>15</v>
      </c>
      <c r="B72" s="20">
        <f>++B17</f>
        <v>27720188126.689999</v>
      </c>
      <c r="C72" s="20">
        <f>++C17</f>
        <v>19697701579.509998</v>
      </c>
      <c r="D72" s="20">
        <f>++D17</f>
        <v>19625678153.84</v>
      </c>
    </row>
    <row r="73" spans="1:4" x14ac:dyDescent="0.25">
      <c r="A73" s="16"/>
      <c r="B73" s="14"/>
      <c r="C73" s="14"/>
      <c r="D73" s="14"/>
    </row>
    <row r="74" spans="1:4" ht="30" x14ac:dyDescent="0.25">
      <c r="A74" s="16" t="s">
        <v>18</v>
      </c>
      <c r="B74" s="28">
        <v>0</v>
      </c>
      <c r="C74" s="28">
        <v>0</v>
      </c>
      <c r="D74" s="28">
        <v>0</v>
      </c>
    </row>
    <row r="75" spans="1:4" x14ac:dyDescent="0.25">
      <c r="A75" s="16"/>
      <c r="B75" s="14"/>
      <c r="C75" s="14"/>
      <c r="D75" s="14"/>
    </row>
    <row r="76" spans="1:4" ht="30" x14ac:dyDescent="0.25">
      <c r="A76" s="12" t="s">
        <v>41</v>
      </c>
      <c r="B76" s="34">
        <f>++B66+B68-B72+B74</f>
        <v>-4850467.8898353577</v>
      </c>
      <c r="C76" s="34">
        <f t="shared" ref="C76:D76" si="14">++C66+C68-C72+C74</f>
        <v>-12515692821.509998</v>
      </c>
      <c r="D76" s="34">
        <f t="shared" si="14"/>
        <v>-12443669395.84</v>
      </c>
    </row>
    <row r="77" spans="1:4" x14ac:dyDescent="0.25">
      <c r="A77" s="12"/>
      <c r="B77" s="14"/>
      <c r="C77" s="14"/>
      <c r="D77" s="14"/>
    </row>
    <row r="78" spans="1:4" ht="30" x14ac:dyDescent="0.25">
      <c r="A78" s="13" t="s">
        <v>42</v>
      </c>
      <c r="B78" s="37">
        <f>++B76-B68</f>
        <v>-4850467.8898353577</v>
      </c>
      <c r="C78" s="37">
        <f>++C76-C68</f>
        <v>-12515692821.509998</v>
      </c>
      <c r="D78" s="37">
        <f>++D76-D68</f>
        <v>-12443669395.84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activeCell="D61" sqref="D61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4" width="16.85546875" bestFit="1" customWidth="1"/>
    <col min="5" max="6" width="17.42578125" bestFit="1" customWidth="1"/>
    <col min="7" max="7" width="18.140625" bestFit="1" customWidth="1"/>
  </cols>
  <sheetData>
    <row r="1" spans="1:7" x14ac:dyDescent="0.25">
      <c r="A1" s="79" t="s">
        <v>0</v>
      </c>
      <c r="B1" s="79"/>
      <c r="C1" s="79"/>
      <c r="D1" s="79"/>
    </row>
    <row r="2" spans="1:7" x14ac:dyDescent="0.25">
      <c r="A2" s="63"/>
      <c r="B2" s="63"/>
      <c r="C2" s="63"/>
      <c r="D2" s="63"/>
    </row>
    <row r="3" spans="1:7" x14ac:dyDescent="0.25">
      <c r="A3" s="80" t="s">
        <v>43</v>
      </c>
      <c r="B3" s="81"/>
      <c r="C3" s="81"/>
      <c r="D3" s="82"/>
    </row>
    <row r="4" spans="1:7" x14ac:dyDescent="0.25">
      <c r="A4" s="83" t="s">
        <v>1</v>
      </c>
      <c r="B4" s="84"/>
      <c r="C4" s="84"/>
      <c r="D4" s="85"/>
    </row>
    <row r="5" spans="1:7" x14ac:dyDescent="0.25">
      <c r="A5" s="83" t="s">
        <v>46</v>
      </c>
      <c r="B5" s="84"/>
      <c r="C5" s="84"/>
      <c r="D5" s="85"/>
    </row>
    <row r="6" spans="1:7" x14ac:dyDescent="0.25">
      <c r="A6" s="86" t="s">
        <v>2</v>
      </c>
      <c r="B6" s="87"/>
      <c r="C6" s="87"/>
      <c r="D6" s="88"/>
    </row>
    <row r="8" spans="1:7" s="8" customFormat="1" x14ac:dyDescent="0.25">
      <c r="A8" s="77" t="s">
        <v>3</v>
      </c>
      <c r="B8" s="45" t="s">
        <v>4</v>
      </c>
      <c r="C8" s="75" t="s">
        <v>6</v>
      </c>
      <c r="D8" s="64" t="s">
        <v>7</v>
      </c>
    </row>
    <row r="9" spans="1:7" s="8" customFormat="1" x14ac:dyDescent="0.25">
      <c r="A9" s="78"/>
      <c r="B9" s="47" t="s">
        <v>5</v>
      </c>
      <c r="C9" s="76"/>
      <c r="D9" s="65" t="s">
        <v>8</v>
      </c>
      <c r="E9" s="24"/>
      <c r="F9" s="24"/>
      <c r="G9" s="24"/>
    </row>
    <row r="10" spans="1:7" x14ac:dyDescent="0.25">
      <c r="A10" s="66" t="s">
        <v>9</v>
      </c>
      <c r="B10" s="67">
        <f>B11+B12</f>
        <v>70459047036.363831</v>
      </c>
      <c r="C10" s="67">
        <f t="shared" ref="C10:D10" si="0">C11+C12+C13</f>
        <v>79255484509.360001</v>
      </c>
      <c r="D10" s="67">
        <f t="shared" si="0"/>
        <v>79255484509.360001</v>
      </c>
      <c r="E10" s="24"/>
      <c r="F10" s="23"/>
      <c r="G10" s="23"/>
    </row>
    <row r="11" spans="1:7" x14ac:dyDescent="0.25">
      <c r="A11" s="68" t="s">
        <v>10</v>
      </c>
      <c r="B11" s="69">
        <v>42743709377.563667</v>
      </c>
      <c r="C11" s="69">
        <v>44679523895.039993</v>
      </c>
      <c r="D11" s="69">
        <v>44679523895.039993</v>
      </c>
      <c r="E11" s="23"/>
      <c r="F11" s="23"/>
      <c r="G11" s="23"/>
    </row>
    <row r="12" spans="1:7" x14ac:dyDescent="0.25">
      <c r="A12" s="68" t="s">
        <v>11</v>
      </c>
      <c r="B12" s="69">
        <v>27715337658.800163</v>
      </c>
      <c r="C12" s="69">
        <v>28445960614.320004</v>
      </c>
      <c r="D12" s="69">
        <v>28445960614.320004</v>
      </c>
      <c r="E12" s="23"/>
      <c r="F12" s="23"/>
      <c r="G12" s="23"/>
    </row>
    <row r="13" spans="1:7" x14ac:dyDescent="0.25">
      <c r="A13" s="68" t="s">
        <v>12</v>
      </c>
      <c r="B13" s="69">
        <v>3000000000</v>
      </c>
      <c r="C13" s="69">
        <v>6130000000</v>
      </c>
      <c r="D13" s="70">
        <v>6130000000</v>
      </c>
    </row>
    <row r="14" spans="1:7" x14ac:dyDescent="0.25">
      <c r="A14" s="11"/>
      <c r="B14" s="14"/>
      <c r="C14" s="14"/>
      <c r="D14" s="2"/>
    </row>
    <row r="15" spans="1:7" x14ac:dyDescent="0.25">
      <c r="A15" s="12" t="s">
        <v>13</v>
      </c>
      <c r="B15" s="26">
        <f>SUM(B16:B17)</f>
        <v>75533291136</v>
      </c>
      <c r="C15" s="26">
        <f t="shared" ref="C15:D15" si="1">SUM(C16:C17)</f>
        <v>78498489189</v>
      </c>
      <c r="D15" s="26">
        <f t="shared" si="1"/>
        <v>72697978737</v>
      </c>
    </row>
    <row r="16" spans="1:7" ht="30" x14ac:dyDescent="0.25">
      <c r="A16" s="10" t="s">
        <v>14</v>
      </c>
      <c r="B16" s="35">
        <v>47813103044</v>
      </c>
      <c r="C16" s="35">
        <v>50114148794</v>
      </c>
      <c r="D16" s="35">
        <v>44437050984</v>
      </c>
    </row>
    <row r="17" spans="1:4" x14ac:dyDescent="0.25">
      <c r="A17" s="10" t="s">
        <v>15</v>
      </c>
      <c r="B17" s="20">
        <v>27720188092</v>
      </c>
      <c r="C17" s="20">
        <v>28384340395</v>
      </c>
      <c r="D17" s="20">
        <v>28260927753</v>
      </c>
    </row>
    <row r="18" spans="1:4" x14ac:dyDescent="0.25">
      <c r="A18" s="11"/>
      <c r="B18" s="14"/>
      <c r="C18" s="14"/>
      <c r="D18" s="2"/>
    </row>
    <row r="19" spans="1:4" x14ac:dyDescent="0.25">
      <c r="A19" s="12" t="s">
        <v>16</v>
      </c>
      <c r="B19" s="26">
        <f>++B20+B21</f>
        <v>0</v>
      </c>
      <c r="C19" s="26">
        <f>++C20+C21</f>
        <v>0</v>
      </c>
      <c r="D19" s="26">
        <f>++D20+D21</f>
        <v>0</v>
      </c>
    </row>
    <row r="20" spans="1:4" ht="30" x14ac:dyDescent="0.25">
      <c r="A20" s="10" t="s">
        <v>17</v>
      </c>
      <c r="B20" s="14"/>
      <c r="C20" s="14">
        <v>0</v>
      </c>
      <c r="D20" s="14">
        <v>0</v>
      </c>
    </row>
    <row r="21" spans="1:4" ht="30" customHeight="1" x14ac:dyDescent="0.25">
      <c r="A21" s="10" t="s">
        <v>18</v>
      </c>
      <c r="B21" s="14">
        <v>0</v>
      </c>
      <c r="C21" s="14">
        <v>0</v>
      </c>
      <c r="D21" s="14">
        <v>0</v>
      </c>
    </row>
    <row r="22" spans="1:4" x14ac:dyDescent="0.25">
      <c r="A22" s="11"/>
      <c r="B22" s="26"/>
      <c r="C22" s="26"/>
      <c r="D22" s="26"/>
    </row>
    <row r="23" spans="1:4" x14ac:dyDescent="0.25">
      <c r="A23" s="12" t="s">
        <v>19</v>
      </c>
      <c r="B23" s="26">
        <f>++B10-B15</f>
        <v>-5074244099.6361694</v>
      </c>
      <c r="C23" s="26">
        <f>++C10-C15</f>
        <v>756995320.36000061</v>
      </c>
      <c r="D23" s="26">
        <f>++D10-D15</f>
        <v>6557505772.3600006</v>
      </c>
    </row>
    <row r="24" spans="1:4" x14ac:dyDescent="0.25">
      <c r="A24" s="12"/>
      <c r="B24" s="14"/>
      <c r="C24" s="14"/>
      <c r="D24" s="2"/>
    </row>
    <row r="25" spans="1:4" x14ac:dyDescent="0.25">
      <c r="A25" s="12" t="s">
        <v>20</v>
      </c>
      <c r="B25" s="26">
        <f>++B23-B13</f>
        <v>-8074244099.6361694</v>
      </c>
      <c r="C25" s="26">
        <f t="shared" ref="C25:D25" si="2">++C23-C13</f>
        <v>-5373004679.6399994</v>
      </c>
      <c r="D25" s="26">
        <f t="shared" si="2"/>
        <v>427505772.36000061</v>
      </c>
    </row>
    <row r="26" spans="1:4" x14ac:dyDescent="0.25">
      <c r="A26" s="12"/>
      <c r="B26" s="14"/>
      <c r="C26" s="14"/>
      <c r="D26" s="2"/>
    </row>
    <row r="27" spans="1:4" ht="30" x14ac:dyDescent="0.25">
      <c r="A27" s="12" t="s">
        <v>21</v>
      </c>
      <c r="B27" s="34">
        <f>++B25-B19</f>
        <v>-8074244099.6361694</v>
      </c>
      <c r="C27" s="34">
        <f t="shared" ref="C27:D27" si="3">++C25-C19</f>
        <v>-5373004679.6399994</v>
      </c>
      <c r="D27" s="34">
        <f t="shared" si="3"/>
        <v>427505772.36000061</v>
      </c>
    </row>
    <row r="28" spans="1:4" x14ac:dyDescent="0.25">
      <c r="A28" s="13"/>
      <c r="B28" s="15"/>
      <c r="C28" s="15"/>
      <c r="D28" s="4"/>
    </row>
    <row r="29" spans="1:4" x14ac:dyDescent="0.25">
      <c r="A29" s="6"/>
      <c r="B29" s="1"/>
      <c r="C29" s="1"/>
      <c r="D29" s="1"/>
    </row>
    <row r="30" spans="1:4" s="8" customFormat="1" x14ac:dyDescent="0.25">
      <c r="A30" s="40" t="s">
        <v>22</v>
      </c>
      <c r="B30" s="41" t="s">
        <v>23</v>
      </c>
      <c r="C30" s="41" t="s">
        <v>6</v>
      </c>
      <c r="D30" s="41" t="s">
        <v>8</v>
      </c>
    </row>
    <row r="31" spans="1:4" x14ac:dyDescent="0.25">
      <c r="A31" s="12" t="s">
        <v>24</v>
      </c>
      <c r="B31" s="26">
        <f>++B32</f>
        <v>3071944010</v>
      </c>
      <c r="C31" s="26">
        <f>++C32</f>
        <v>2264862431</v>
      </c>
      <c r="D31" s="26">
        <f>++D32</f>
        <v>2264862431</v>
      </c>
    </row>
    <row r="32" spans="1:4" ht="30" x14ac:dyDescent="0.25">
      <c r="A32" s="10" t="s">
        <v>25</v>
      </c>
      <c r="B32" s="27">
        <v>3071944010</v>
      </c>
      <c r="C32" s="27">
        <v>2264862431</v>
      </c>
      <c r="D32" s="27">
        <v>2264862431</v>
      </c>
    </row>
    <row r="33" spans="1:4" ht="30" x14ac:dyDescent="0.25">
      <c r="A33" s="10" t="s">
        <v>26</v>
      </c>
      <c r="B33" s="28">
        <v>0</v>
      </c>
      <c r="C33" s="28">
        <v>0</v>
      </c>
      <c r="D33" s="28">
        <v>0</v>
      </c>
    </row>
    <row r="34" spans="1:4" x14ac:dyDescent="0.25">
      <c r="A34" s="16"/>
      <c r="B34" s="14"/>
      <c r="C34" s="14"/>
      <c r="D34" s="14"/>
    </row>
    <row r="35" spans="1:4" x14ac:dyDescent="0.25">
      <c r="A35" s="12" t="s">
        <v>27</v>
      </c>
      <c r="B35" s="26">
        <f>++B27+B31</f>
        <v>-5002300089.6361694</v>
      </c>
      <c r="C35" s="26">
        <f>++C27+C31</f>
        <v>-3108142248.6399994</v>
      </c>
      <c r="D35" s="26">
        <f>++D27+D31</f>
        <v>2692368203.3600006</v>
      </c>
    </row>
    <row r="36" spans="1:4" x14ac:dyDescent="0.25">
      <c r="A36" s="13"/>
      <c r="B36" s="15"/>
      <c r="C36" s="15"/>
      <c r="D36" s="15"/>
    </row>
    <row r="37" spans="1:4" x14ac:dyDescent="0.25">
      <c r="A37" s="6"/>
      <c r="B37" s="1"/>
      <c r="C37" s="1"/>
      <c r="D37" s="1"/>
    </row>
    <row r="38" spans="1:4" s="17" customFormat="1" ht="30" x14ac:dyDescent="0.25">
      <c r="A38" s="42" t="s">
        <v>22</v>
      </c>
      <c r="B38" s="43" t="s">
        <v>28</v>
      </c>
      <c r="C38" s="41" t="s">
        <v>6</v>
      </c>
      <c r="D38" s="44" t="s">
        <v>39</v>
      </c>
    </row>
    <row r="39" spans="1:4" x14ac:dyDescent="0.25">
      <c r="A39" s="71" t="s">
        <v>29</v>
      </c>
      <c r="B39" s="67">
        <f>B40+B41</f>
        <v>3000000000</v>
      </c>
      <c r="C39" s="67">
        <f t="shared" ref="C39:D39" si="4">C40+C41</f>
        <v>6130000000</v>
      </c>
      <c r="D39" s="67">
        <f t="shared" si="4"/>
        <v>6130000000</v>
      </c>
    </row>
    <row r="40" spans="1:4" ht="30" x14ac:dyDescent="0.25">
      <c r="A40" s="68" t="s">
        <v>30</v>
      </c>
      <c r="B40" s="72">
        <f>B13</f>
        <v>3000000000</v>
      </c>
      <c r="C40" s="69">
        <f t="shared" ref="C40:D40" si="5">C13</f>
        <v>6130000000</v>
      </c>
      <c r="D40" s="69">
        <f t="shared" si="5"/>
        <v>6130000000</v>
      </c>
    </row>
    <row r="41" spans="1:4" ht="30" x14ac:dyDescent="0.25">
      <c r="A41" s="68" t="s">
        <v>31</v>
      </c>
      <c r="B41" s="72">
        <v>0</v>
      </c>
      <c r="C41" s="69">
        <v>0</v>
      </c>
      <c r="D41" s="69">
        <v>0</v>
      </c>
    </row>
    <row r="42" spans="1:4" x14ac:dyDescent="0.25">
      <c r="A42" s="10"/>
      <c r="B42" s="1"/>
      <c r="C42" s="14"/>
      <c r="D42" s="2"/>
    </row>
    <row r="43" spans="1:4" x14ac:dyDescent="0.25">
      <c r="A43" s="12" t="s">
        <v>32</v>
      </c>
      <c r="B43" s="30">
        <f>++B44</f>
        <v>2843405853</v>
      </c>
      <c r="C43" s="33">
        <f>++C44</f>
        <v>5179331967</v>
      </c>
      <c r="D43" s="33">
        <f>++D44</f>
        <v>5179331967</v>
      </c>
    </row>
    <row r="44" spans="1:4" x14ac:dyDescent="0.25">
      <c r="A44" s="10" t="s">
        <v>33</v>
      </c>
      <c r="B44" s="29">
        <v>2843405853</v>
      </c>
      <c r="C44" s="31">
        <v>5179331967</v>
      </c>
      <c r="D44" s="32">
        <v>5179331967</v>
      </c>
    </row>
    <row r="45" spans="1:4" x14ac:dyDescent="0.25">
      <c r="A45" s="10" t="s">
        <v>34</v>
      </c>
      <c r="B45" s="1"/>
      <c r="C45" s="14"/>
      <c r="D45" s="2"/>
    </row>
    <row r="46" spans="1:4" x14ac:dyDescent="0.25">
      <c r="A46" s="10"/>
      <c r="B46" s="1"/>
      <c r="C46" s="14"/>
      <c r="D46" s="2"/>
    </row>
    <row r="47" spans="1:4" x14ac:dyDescent="0.25">
      <c r="A47" s="12" t="s">
        <v>35</v>
      </c>
      <c r="B47" s="26">
        <f>B39-B43</f>
        <v>156594147</v>
      </c>
      <c r="C47" s="26">
        <f>C39-C43</f>
        <v>950668033</v>
      </c>
      <c r="D47" s="26">
        <f>D39-D43</f>
        <v>950668033</v>
      </c>
    </row>
    <row r="48" spans="1:4" x14ac:dyDescent="0.25">
      <c r="A48" s="18"/>
      <c r="B48" s="3"/>
      <c r="C48" s="15"/>
      <c r="D48" s="4"/>
    </row>
    <row r="49" spans="1:4" x14ac:dyDescent="0.25">
      <c r="A49" s="19"/>
      <c r="B49" s="1"/>
      <c r="C49" s="1"/>
      <c r="D49" s="1"/>
    </row>
    <row r="50" spans="1:4" ht="30" x14ac:dyDescent="0.25">
      <c r="A50" s="42" t="s">
        <v>22</v>
      </c>
      <c r="B50" s="41" t="s">
        <v>28</v>
      </c>
      <c r="C50" s="41" t="s">
        <v>6</v>
      </c>
      <c r="D50" s="41" t="s">
        <v>39</v>
      </c>
    </row>
    <row r="51" spans="1:4" x14ac:dyDescent="0.25">
      <c r="A51" s="73" t="s">
        <v>10</v>
      </c>
      <c r="B51" s="74">
        <f>B11</f>
        <v>42743709377.563667</v>
      </c>
      <c r="C51" s="74">
        <f t="shared" ref="C51:D51" si="6">C11</f>
        <v>44679523895.039993</v>
      </c>
      <c r="D51" s="74">
        <f t="shared" si="6"/>
        <v>44679523895.039993</v>
      </c>
    </row>
    <row r="52" spans="1:4" x14ac:dyDescent="0.25">
      <c r="A52" s="16"/>
      <c r="B52" s="14"/>
      <c r="C52" s="14"/>
      <c r="D52" s="14"/>
    </row>
    <row r="53" spans="1:4" ht="30" x14ac:dyDescent="0.25">
      <c r="A53" s="16" t="s">
        <v>36</v>
      </c>
      <c r="B53" s="34">
        <f>B54-B55</f>
        <v>156594147</v>
      </c>
      <c r="C53" s="34">
        <f t="shared" ref="C53:D53" si="7">C54-C55</f>
        <v>950668033</v>
      </c>
      <c r="D53" s="34">
        <f t="shared" si="7"/>
        <v>950668033</v>
      </c>
    </row>
    <row r="54" spans="1:4" ht="30" x14ac:dyDescent="0.25">
      <c r="A54" s="10" t="s">
        <v>30</v>
      </c>
      <c r="B54" s="35">
        <f>B40</f>
        <v>3000000000</v>
      </c>
      <c r="C54" s="35">
        <f t="shared" ref="C54:D54" si="8">C40</f>
        <v>6130000000</v>
      </c>
      <c r="D54" s="35">
        <f t="shared" si="8"/>
        <v>6130000000</v>
      </c>
    </row>
    <row r="55" spans="1:4" x14ac:dyDescent="0.25">
      <c r="A55" s="10" t="s">
        <v>33</v>
      </c>
      <c r="B55" s="38">
        <f>++B44</f>
        <v>2843405853</v>
      </c>
      <c r="C55" s="38">
        <f>++C44</f>
        <v>5179331967</v>
      </c>
      <c r="D55" s="38">
        <f>++D44</f>
        <v>5179331967</v>
      </c>
    </row>
    <row r="56" spans="1:4" x14ac:dyDescent="0.25">
      <c r="A56" s="10"/>
      <c r="B56" s="14"/>
      <c r="C56" s="14"/>
      <c r="D56" s="14"/>
    </row>
    <row r="57" spans="1:4" x14ac:dyDescent="0.25">
      <c r="A57" s="16" t="s">
        <v>14</v>
      </c>
      <c r="B57" s="20">
        <f>++B16</f>
        <v>47813103044</v>
      </c>
      <c r="C57" s="20">
        <f>++C16</f>
        <v>50114148794</v>
      </c>
      <c r="D57" s="20">
        <f>++D16</f>
        <v>44437050984</v>
      </c>
    </row>
    <row r="58" spans="1:4" x14ac:dyDescent="0.25">
      <c r="A58" s="16"/>
      <c r="B58" s="14"/>
      <c r="C58" s="14"/>
      <c r="D58" s="14"/>
    </row>
    <row r="59" spans="1:4" x14ac:dyDescent="0.25">
      <c r="A59" s="16" t="s">
        <v>17</v>
      </c>
      <c r="B59" s="14">
        <v>0</v>
      </c>
      <c r="C59" s="14">
        <v>0</v>
      </c>
      <c r="D59" s="14">
        <v>0</v>
      </c>
    </row>
    <row r="60" spans="1:4" x14ac:dyDescent="0.25">
      <c r="A60" s="16"/>
      <c r="B60" s="14"/>
      <c r="C60" s="14"/>
      <c r="D60" s="14"/>
    </row>
    <row r="61" spans="1:4" ht="30" x14ac:dyDescent="0.25">
      <c r="A61" s="36" t="s">
        <v>37</v>
      </c>
      <c r="B61" s="34">
        <f>++B51+B53-B57-B59</f>
        <v>-4912799519.4363327</v>
      </c>
      <c r="C61" s="34">
        <f t="shared" ref="C61:D61" si="9">++C51+C53-C57-C59</f>
        <v>-4483956865.9600067</v>
      </c>
      <c r="D61" s="34">
        <f t="shared" si="9"/>
        <v>1193140944.0399933</v>
      </c>
    </row>
    <row r="62" spans="1:4" x14ac:dyDescent="0.25">
      <c r="A62" s="12"/>
      <c r="B62" s="14"/>
      <c r="C62" s="14"/>
      <c r="D62" s="14"/>
    </row>
    <row r="63" spans="1:4" ht="30" x14ac:dyDescent="0.25">
      <c r="A63" s="13" t="s">
        <v>38</v>
      </c>
      <c r="B63" s="37">
        <f>++B61-B53</f>
        <v>-5069393666.4363327</v>
      </c>
      <c r="C63" s="37">
        <f t="shared" ref="C63:D63" si="10">++C61-C53</f>
        <v>-5434624898.9600067</v>
      </c>
      <c r="D63" s="37">
        <f t="shared" si="10"/>
        <v>242472911.03999329</v>
      </c>
    </row>
    <row r="65" spans="1:4" ht="30" x14ac:dyDescent="0.25">
      <c r="A65" s="42" t="s">
        <v>22</v>
      </c>
      <c r="B65" s="41" t="s">
        <v>28</v>
      </c>
      <c r="C65" s="41" t="s">
        <v>6</v>
      </c>
      <c r="D65" s="41" t="s">
        <v>39</v>
      </c>
    </row>
    <row r="66" spans="1:4" x14ac:dyDescent="0.25">
      <c r="A66" s="16" t="s">
        <v>11</v>
      </c>
      <c r="B66" s="20">
        <f>B12</f>
        <v>27715337658.800163</v>
      </c>
      <c r="C66" s="20">
        <f t="shared" ref="C66:D66" si="11">C12</f>
        <v>28445960614.320004</v>
      </c>
      <c r="D66" s="20">
        <f t="shared" si="11"/>
        <v>28445960614.320004</v>
      </c>
    </row>
    <row r="67" spans="1:4" x14ac:dyDescent="0.25">
      <c r="A67" s="16"/>
      <c r="B67" s="14"/>
      <c r="C67" s="14"/>
      <c r="D67" s="14"/>
    </row>
    <row r="68" spans="1:4" ht="30" x14ac:dyDescent="0.25">
      <c r="A68" s="16" t="s">
        <v>40</v>
      </c>
      <c r="B68" s="20">
        <f>B69-B70</f>
        <v>0</v>
      </c>
      <c r="C68" s="20">
        <f t="shared" ref="C68:D68" si="12">C69-C70</f>
        <v>0</v>
      </c>
      <c r="D68" s="20">
        <f t="shared" si="12"/>
        <v>0</v>
      </c>
    </row>
    <row r="69" spans="1:4" ht="30" x14ac:dyDescent="0.25">
      <c r="A69" s="10" t="s">
        <v>31</v>
      </c>
      <c r="B69" s="20">
        <f>B41</f>
        <v>0</v>
      </c>
      <c r="C69" s="20">
        <f t="shared" ref="C69:D69" si="13">C41</f>
        <v>0</v>
      </c>
      <c r="D69" s="20">
        <f t="shared" si="13"/>
        <v>0</v>
      </c>
    </row>
    <row r="70" spans="1:4" x14ac:dyDescent="0.25">
      <c r="A70" s="10" t="s">
        <v>34</v>
      </c>
      <c r="B70" s="14"/>
      <c r="C70" s="14"/>
      <c r="D70" s="14"/>
    </row>
    <row r="71" spans="1:4" x14ac:dyDescent="0.25">
      <c r="A71" s="16"/>
      <c r="B71" s="14"/>
      <c r="C71" s="14"/>
      <c r="D71" s="14"/>
    </row>
    <row r="72" spans="1:4" x14ac:dyDescent="0.25">
      <c r="A72" s="16" t="s">
        <v>15</v>
      </c>
      <c r="B72" s="20">
        <f>++B17</f>
        <v>27720188092</v>
      </c>
      <c r="C72" s="20">
        <f>++C17</f>
        <v>28384340395</v>
      </c>
      <c r="D72" s="20">
        <f>++D17</f>
        <v>28260927753</v>
      </c>
    </row>
    <row r="73" spans="1:4" x14ac:dyDescent="0.25">
      <c r="A73" s="16"/>
      <c r="B73" s="14"/>
      <c r="C73" s="14"/>
      <c r="D73" s="14"/>
    </row>
    <row r="74" spans="1:4" ht="30" x14ac:dyDescent="0.25">
      <c r="A74" s="16" t="s">
        <v>18</v>
      </c>
      <c r="B74" s="28">
        <v>0</v>
      </c>
      <c r="C74" s="28">
        <v>0</v>
      </c>
      <c r="D74" s="28">
        <v>0</v>
      </c>
    </row>
    <row r="75" spans="1:4" x14ac:dyDescent="0.25">
      <c r="A75" s="16"/>
      <c r="B75" s="14"/>
      <c r="C75" s="14"/>
      <c r="D75" s="14"/>
    </row>
    <row r="76" spans="1:4" ht="30" x14ac:dyDescent="0.25">
      <c r="A76" s="12" t="s">
        <v>41</v>
      </c>
      <c r="B76" s="34">
        <f>++B66+B68-B72+B74</f>
        <v>-4850433.199836731</v>
      </c>
      <c r="C76" s="34">
        <f t="shared" ref="C76:D76" si="14">++C66+C68-C72+C74</f>
        <v>61620219.32000351</v>
      </c>
      <c r="D76" s="34">
        <f t="shared" si="14"/>
        <v>185032861.32000351</v>
      </c>
    </row>
    <row r="77" spans="1:4" x14ac:dyDescent="0.25">
      <c r="A77" s="12"/>
      <c r="B77" s="14"/>
      <c r="C77" s="14"/>
      <c r="D77" s="14"/>
    </row>
    <row r="78" spans="1:4" ht="30" x14ac:dyDescent="0.25">
      <c r="A78" s="13" t="s">
        <v>42</v>
      </c>
      <c r="B78" s="37">
        <f>++B76-B68</f>
        <v>-4850433.199836731</v>
      </c>
      <c r="C78" s="37">
        <f>++C76-C68</f>
        <v>61620219.32000351</v>
      </c>
      <c r="D78" s="37">
        <f>++D76-D68</f>
        <v>185032861.32000351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trm</vt:lpstr>
      <vt:lpstr>2do trm </vt:lpstr>
      <vt:lpstr>3do trm</vt:lpstr>
      <vt:lpstr>4do trm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Guadalupe Conteras Rodriguez</cp:lastModifiedBy>
  <dcterms:created xsi:type="dcterms:W3CDTF">2017-03-23T02:02:48Z</dcterms:created>
  <dcterms:modified xsi:type="dcterms:W3CDTF">2021-01-29T02:55:16Z</dcterms:modified>
</cp:coreProperties>
</file>