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15576" windowHeight="7992" tabRatio="937"/>
  </bookViews>
  <sheets>
    <sheet name="NETO JUN18" sheetId="63" r:id="rId1"/>
  </sheets>
  <externalReferences>
    <externalReference r:id="rId2"/>
  </externalReferences>
  <calcPr calcId="145621"/>
</workbook>
</file>

<file path=xl/calcChain.xml><?xml version="1.0" encoding="utf-8"?>
<calcChain xmlns="http://schemas.openxmlformats.org/spreadsheetml/2006/main">
  <c r="B25" i="63" l="1"/>
  <c r="B26" i="63" s="1"/>
  <c r="B19" i="63"/>
  <c r="D25" i="63"/>
  <c r="C25" i="63"/>
  <c r="D19" i="63"/>
  <c r="C19" i="63"/>
  <c r="D24" i="63" l="1"/>
  <c r="D23" i="63"/>
  <c r="D22" i="63"/>
  <c r="D21" i="63"/>
  <c r="D17" i="63" l="1"/>
  <c r="D16" i="63" l="1"/>
  <c r="D15" i="63"/>
  <c r="D14" i="63"/>
  <c r="D13" i="63"/>
  <c r="D12" i="63"/>
  <c r="D11" i="63"/>
  <c r="D10" i="63"/>
  <c r="D9" i="63"/>
  <c r="D8" i="63"/>
  <c r="C26" i="63" l="1"/>
  <c r="D7" i="63"/>
  <c r="D26" i="63" l="1"/>
</calcChain>
</file>

<file path=xl/sharedStrings.xml><?xml version="1.0" encoding="utf-8"?>
<sst xmlns="http://schemas.openxmlformats.org/spreadsheetml/2006/main" count="32" uniqueCount="24">
  <si>
    <t xml:space="preserve">Cuenta Pública </t>
  </si>
  <si>
    <t>Endeudamiento Neto</t>
  </si>
  <si>
    <t>Ente Público:  Ejecutivo</t>
  </si>
  <si>
    <t>Indentificación de Crédito o Instrumento</t>
  </si>
  <si>
    <t>Colocación</t>
  </si>
  <si>
    <t>Amortización</t>
  </si>
  <si>
    <t>DEUDA DIRECTA</t>
  </si>
  <si>
    <t>Banobras</t>
  </si>
  <si>
    <t>SubTotal</t>
  </si>
  <si>
    <t>Total</t>
  </si>
  <si>
    <t>Poder: Ejecutivo</t>
  </si>
  <si>
    <t>Del 1 de enero al 30 de junio de 2018</t>
  </si>
  <si>
    <t xml:space="preserve">*Refinanciamiento de diez créditos bancarios con la autorización de congreso a través del decreto LXV/AUOBF/0390/2017 I P.O., creando el crédito sindicado integrado por seis instituciones financieras, siendo BBVA Bancomer el banco agente. </t>
  </si>
  <si>
    <t>*Crédito Sindicado BBVA Bancomer</t>
  </si>
  <si>
    <t>**Interacciones 6,000 MDP</t>
  </si>
  <si>
    <t>** Refinanciamiento del crédito de 6,000 MDP que anteriormente se tenía con Inbursa, mejorando el Banco Interacciones la sobretasa de interés, al amparo del Artículo 23 de la Ley de Disciplina Financiera de las Entidades Federativas y los Municipios. Así mismo se reclasificó de deuda contingente a deuda directa por recomendación de la ASF, cabe destacar que el pago del servicio de la deuda está garantizado con los remanentes de los ingresos carreteros de las emisiones bursátiles de peaje, por lo que no implica desembolso de flujo para el Estado.</t>
  </si>
  <si>
    <t>Subtotal</t>
  </si>
  <si>
    <t>BONOS CUPÓN CERO</t>
  </si>
  <si>
    <t>Inbursa (Refinanciado)</t>
  </si>
  <si>
    <t>BBVA Bancomer (Refinanciado)</t>
  </si>
  <si>
    <t>Interaciones (Refinanciado)</t>
  </si>
  <si>
    <t>Multiva (Refinanciado)</t>
  </si>
  <si>
    <t>Santander (Refinanciado)</t>
  </si>
  <si>
    <t>Banorte (Refinanciado)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</si>
</sst>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_ ;[Red]\-#,##0\ "/>
    <numFmt numFmtId="165" formatCode="_-* #,##0_-;\-* #,##0_-;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8"/>
      <name val="Arial"/>
      <family val="2"/>
    </font>
    <font>
      <sz val="9"/>
      <color theme="1"/>
      <name val="Calibri"/>
      <family val="2"/>
      <scheme val="minor"/>
    </font>
    <font>
      <sz val="10"/>
      <color theme="1"/>
      <name val="Calibri"/>
      <family val="2"/>
      <scheme val="minor"/>
    </font>
    <font>
      <b/>
      <sz val="11"/>
      <color rgb="FFFF0000"/>
      <name val="Calibri"/>
      <family val="2"/>
      <scheme val="minor"/>
    </font>
    <font>
      <b/>
      <sz val="11"/>
      <color rgb="FF000000"/>
      <name val="Calibri"/>
      <family val="2"/>
      <scheme val="minor"/>
    </font>
    <font>
      <sz val="11"/>
      <color rgb="FF000000"/>
      <name val="Calibri"/>
      <family val="2"/>
      <scheme val="minor"/>
    </font>
    <font>
      <sz val="10"/>
      <name val="Arial"/>
      <family val="2"/>
    </font>
    <font>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diagonal/>
    </border>
  </borders>
  <cellStyleXfs count="5">
    <xf numFmtId="0" fontId="0" fillId="0" borderId="0"/>
    <xf numFmtId="43" fontId="1" fillId="0" borderId="0" applyFont="0" applyFill="0" applyBorder="0" applyAlignment="0" applyProtection="0"/>
    <xf numFmtId="0" fontId="3" fillId="0" borderId="0"/>
    <xf numFmtId="0" fontId="9" fillId="0" borderId="0"/>
    <xf numFmtId="44" fontId="10" fillId="0" borderId="0" applyFont="0" applyFill="0" applyBorder="0" applyAlignment="0" applyProtection="0"/>
  </cellStyleXfs>
  <cellXfs count="31">
    <xf numFmtId="0" fontId="0" fillId="0" borderId="0" xfId="0"/>
    <xf numFmtId="0" fontId="2" fillId="0" borderId="0" xfId="0" applyFont="1" applyAlignment="1">
      <alignment horizontal="left" vertical="center" wrapText="1"/>
    </xf>
    <xf numFmtId="165" fontId="2" fillId="0" borderId="0" xfId="1" applyNumberFormat="1" applyFont="1" applyAlignment="1">
      <alignment horizontal="center" vertical="center" wrapText="1"/>
    </xf>
    <xf numFmtId="0" fontId="2" fillId="0" borderId="0" xfId="0" applyFont="1"/>
    <xf numFmtId="0" fontId="4" fillId="0" borderId="0" xfId="0" applyFont="1"/>
    <xf numFmtId="165" fontId="2" fillId="0" borderId="0" xfId="1" applyNumberFormat="1" applyFont="1" applyBorder="1" applyAlignment="1">
      <alignment horizontal="center" vertical="center" wrapText="1"/>
    </xf>
    <xf numFmtId="0" fontId="0" fillId="0" borderId="0" xfId="0" applyFont="1"/>
    <xf numFmtId="43" fontId="0" fillId="0" borderId="0" xfId="0" applyNumberFormat="1" applyFont="1"/>
    <xf numFmtId="3" fontId="0" fillId="0" borderId="0" xfId="0" applyNumberFormat="1" applyFont="1"/>
    <xf numFmtId="164" fontId="2" fillId="0" borderId="0" xfId="0" applyNumberFormat="1" applyFont="1" applyFill="1" applyBorder="1" applyAlignment="1">
      <alignment vertical="center" wrapText="1"/>
    </xf>
    <xf numFmtId="164" fontId="2" fillId="4" borderId="3" xfId="0" applyNumberFormat="1" applyFont="1" applyFill="1" applyBorder="1" applyAlignment="1">
      <alignment horizontal="center" vertical="center" wrapText="1"/>
    </xf>
    <xf numFmtId="3" fontId="7" fillId="3" borderId="1" xfId="0" applyNumberFormat="1" applyFont="1" applyFill="1" applyBorder="1" applyAlignment="1">
      <alignment horizontal="right" vertical="center"/>
    </xf>
    <xf numFmtId="0" fontId="8" fillId="0" borderId="4" xfId="0" applyFont="1" applyFill="1" applyBorder="1" applyAlignment="1">
      <alignment horizontal="left" vertical="center"/>
    </xf>
    <xf numFmtId="3" fontId="8" fillId="0" borderId="1" xfId="0" applyNumberFormat="1" applyFont="1" applyFill="1" applyBorder="1" applyAlignment="1">
      <alignment horizontal="right" vertical="center"/>
    </xf>
    <xf numFmtId="3" fontId="8" fillId="0" borderId="5" xfId="0" applyNumberFormat="1" applyFont="1" applyFill="1" applyBorder="1" applyAlignment="1">
      <alignment horizontal="right" vertical="center"/>
    </xf>
    <xf numFmtId="0" fontId="7" fillId="2" borderId="4" xfId="0" applyFont="1" applyFill="1" applyBorder="1" applyAlignment="1">
      <alignment horizontal="left" vertical="center"/>
    </xf>
    <xf numFmtId="0" fontId="7" fillId="2" borderId="3" xfId="0" applyFont="1" applyFill="1" applyBorder="1" applyAlignment="1">
      <alignment horizontal="left" vertical="center"/>
    </xf>
    <xf numFmtId="3" fontId="7" fillId="2" borderId="3" xfId="0" applyNumberFormat="1" applyFont="1" applyFill="1" applyBorder="1" applyAlignment="1">
      <alignment horizontal="right" vertical="center"/>
    </xf>
    <xf numFmtId="0" fontId="7" fillId="2" borderId="1" xfId="0" applyFont="1" applyFill="1" applyBorder="1" applyAlignment="1">
      <alignment horizontal="right" vertical="center"/>
    </xf>
    <xf numFmtId="165" fontId="8" fillId="0" borderId="1" xfId="0" applyNumberFormat="1" applyFont="1" applyFill="1" applyBorder="1" applyAlignment="1">
      <alignment horizontal="right" vertical="center"/>
    </xf>
    <xf numFmtId="0" fontId="7" fillId="2" borderId="5" xfId="0" applyFont="1" applyFill="1" applyBorder="1" applyAlignment="1">
      <alignment horizontal="right" vertical="center"/>
    </xf>
    <xf numFmtId="0" fontId="7" fillId="3" borderId="4" xfId="0" applyFont="1" applyFill="1" applyBorder="1" applyAlignment="1">
      <alignment horizontal="left" vertical="center"/>
    </xf>
    <xf numFmtId="0" fontId="7" fillId="3" borderId="6" xfId="0" applyFont="1" applyFill="1" applyBorder="1" applyAlignment="1">
      <alignment horizontal="left" vertical="center"/>
    </xf>
    <xf numFmtId="3" fontId="7" fillId="3" borderId="2" xfId="0" applyNumberFormat="1" applyFont="1" applyFill="1" applyBorder="1" applyAlignment="1">
      <alignment horizontal="right" vertical="center"/>
    </xf>
    <xf numFmtId="0" fontId="5" fillId="0" borderId="0" xfId="0" applyFont="1" applyAlignment="1">
      <alignment vertical="top" wrapText="1"/>
    </xf>
    <xf numFmtId="0" fontId="0" fillId="0" borderId="0" xfId="0" applyFont="1"/>
    <xf numFmtId="0" fontId="5" fillId="0" borderId="0" xfId="0" applyFont="1" applyFill="1" applyAlignment="1">
      <alignment vertical="top"/>
    </xf>
    <xf numFmtId="164" fontId="2"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0" fontId="5" fillId="0" borderId="0" xfId="0" applyFont="1" applyFill="1" applyAlignment="1">
      <alignment horizontal="left" vertical="top" wrapText="1"/>
    </xf>
    <xf numFmtId="0" fontId="5" fillId="0" borderId="0" xfId="0" applyFont="1" applyAlignment="1">
      <alignment horizontal="left" vertical="top" wrapText="1"/>
    </xf>
  </cellXfs>
  <cellStyles count="5">
    <cellStyle name="Millares" xfId="1" builtinId="3"/>
    <cellStyle name="Moneda 2" xfId="4"/>
    <cellStyle name="Normal" xfId="0" builtinId="0"/>
    <cellStyle name="Normal 11"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LAS%20DE%20AMORTIZACI&#211;N/BCC/Tablas%20de%20amortizacion%20B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 Resumen 1"/>
      <sheetName val="Banobras 1020"/>
      <sheetName val="Banobras 1200"/>
      <sheetName val="Banobras 636.92"/>
      <sheetName val="Banobras 1400"/>
      <sheetName val="Banobras 400  CJ 1desembolso"/>
      <sheetName val="Banobras 400  CJ 2desembolso"/>
      <sheetName val="Banobras 220  CJ 3desembolso"/>
      <sheetName val="Banobras 517 profise 1"/>
      <sheetName val="Banobras 65.17 profise2"/>
      <sheetName val="Banobras 54.75 profise3"/>
      <sheetName val="Banobras 1,313mdp"/>
      <sheetName val="Banobras 86.96"/>
      <sheetName val="RESUMEN"/>
    </sheetNames>
    <sheetDataSet>
      <sheetData sheetId="0"/>
      <sheetData sheetId="1"/>
      <sheetData sheetId="2">
        <row r="70">
          <cell r="J70">
            <v>689300700</v>
          </cell>
        </row>
      </sheetData>
      <sheetData sheetId="3">
        <row r="84">
          <cell r="L84">
            <v>788979600</v>
          </cell>
        </row>
      </sheetData>
      <sheetData sheetId="4">
        <row r="72">
          <cell r="K72">
            <v>427098484.86000001</v>
          </cell>
        </row>
      </sheetData>
      <sheetData sheetId="5">
        <row r="79">
          <cell r="L79">
            <v>907711000</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tabSelected="1" topLeftCell="A7" zoomScale="115" zoomScaleNormal="115" workbookViewId="0">
      <selection activeCell="G24" sqref="G24"/>
    </sheetView>
  </sheetViews>
  <sheetFormatPr baseColWidth="10" defaultColWidth="11.44140625" defaultRowHeight="14.4" x14ac:dyDescent="0.3"/>
  <cols>
    <col min="1" max="1" width="42.88671875" style="6" customWidth="1"/>
    <col min="2" max="2" width="17.88671875" style="6" customWidth="1"/>
    <col min="3" max="3" width="17.6640625" style="6" customWidth="1"/>
    <col min="4" max="4" width="16.5546875" style="6" customWidth="1"/>
    <col min="5" max="5" width="0" style="6" hidden="1" customWidth="1"/>
    <col min="6" max="16384" width="11.44140625" style="6"/>
  </cols>
  <sheetData>
    <row r="1" spans="1:8" ht="15" customHeight="1" x14ac:dyDescent="0.3">
      <c r="A1" s="27" t="s">
        <v>0</v>
      </c>
      <c r="B1" s="27"/>
      <c r="C1" s="27"/>
      <c r="D1" s="27"/>
      <c r="E1" s="28"/>
      <c r="F1" s="28"/>
      <c r="G1" s="28"/>
      <c r="H1" s="28"/>
    </row>
    <row r="2" spans="1:8" ht="13.5" customHeight="1" x14ac:dyDescent="0.3">
      <c r="A2" s="27" t="s">
        <v>1</v>
      </c>
      <c r="B2" s="27"/>
      <c r="C2" s="27"/>
      <c r="D2" s="27"/>
      <c r="E2" s="9"/>
      <c r="F2" s="9"/>
      <c r="G2" s="9"/>
    </row>
    <row r="3" spans="1:8" ht="15" customHeight="1" x14ac:dyDescent="0.3">
      <c r="A3" s="27" t="s">
        <v>11</v>
      </c>
      <c r="B3" s="27"/>
      <c r="C3" s="27"/>
      <c r="D3" s="27"/>
      <c r="E3" s="9"/>
      <c r="F3" s="9"/>
      <c r="G3" s="9"/>
    </row>
    <row r="4" spans="1:8" ht="15.75" customHeight="1" x14ac:dyDescent="0.3">
      <c r="A4" s="1" t="s">
        <v>2</v>
      </c>
      <c r="B4" s="2"/>
      <c r="C4" s="5" t="s">
        <v>10</v>
      </c>
      <c r="D4" s="5"/>
    </row>
    <row r="5" spans="1:8" ht="27" customHeight="1" x14ac:dyDescent="0.3">
      <c r="A5" s="10" t="s">
        <v>3</v>
      </c>
      <c r="B5" s="10" t="s">
        <v>4</v>
      </c>
      <c r="C5" s="10" t="s">
        <v>5</v>
      </c>
      <c r="D5" s="10" t="s">
        <v>1</v>
      </c>
    </row>
    <row r="6" spans="1:8" x14ac:dyDescent="0.3">
      <c r="A6" s="15" t="s">
        <v>6</v>
      </c>
      <c r="B6" s="18"/>
      <c r="C6" s="18"/>
      <c r="D6" s="20"/>
    </row>
    <row r="7" spans="1:8" x14ac:dyDescent="0.3">
      <c r="A7" s="12" t="s">
        <v>18</v>
      </c>
      <c r="B7" s="13">
        <v>960893400.13999975</v>
      </c>
      <c r="C7" s="13">
        <v>960893400.13999975</v>
      </c>
      <c r="D7" s="14">
        <f>B7-C7</f>
        <v>0</v>
      </c>
      <c r="E7" s="7"/>
      <c r="F7" s="8"/>
    </row>
    <row r="8" spans="1:8" x14ac:dyDescent="0.3">
      <c r="A8" s="12" t="s">
        <v>18</v>
      </c>
      <c r="B8" s="13">
        <v>4553811650.6600008</v>
      </c>
      <c r="C8" s="13">
        <v>4553811650.6599998</v>
      </c>
      <c r="D8" s="14">
        <f t="shared" ref="D8:D18" si="0">B8-C8</f>
        <v>0</v>
      </c>
    </row>
    <row r="9" spans="1:8" x14ac:dyDescent="0.3">
      <c r="A9" s="12" t="s">
        <v>19</v>
      </c>
      <c r="B9" s="13">
        <v>1644617488.7199998</v>
      </c>
      <c r="C9" s="19">
        <v>1644617488.72</v>
      </c>
      <c r="D9" s="14">
        <f t="shared" si="0"/>
        <v>0</v>
      </c>
    </row>
    <row r="10" spans="1:8" x14ac:dyDescent="0.3">
      <c r="A10" s="12" t="s">
        <v>19</v>
      </c>
      <c r="B10" s="13">
        <v>1943971818.7400002</v>
      </c>
      <c r="C10" s="13">
        <v>1943971818.7400002</v>
      </c>
      <c r="D10" s="14">
        <f t="shared" si="0"/>
        <v>0</v>
      </c>
    </row>
    <row r="11" spans="1:8" x14ac:dyDescent="0.3">
      <c r="A11" s="12" t="s">
        <v>19</v>
      </c>
      <c r="B11" s="13">
        <v>1322506236.2899992</v>
      </c>
      <c r="C11" s="13">
        <v>1322506236.2899992</v>
      </c>
      <c r="D11" s="14">
        <f t="shared" si="0"/>
        <v>0</v>
      </c>
    </row>
    <row r="12" spans="1:8" x14ac:dyDescent="0.3">
      <c r="A12" s="12" t="s">
        <v>20</v>
      </c>
      <c r="B12" s="13">
        <v>4312520335.7400017</v>
      </c>
      <c r="C12" s="13">
        <v>4312520335.7400017</v>
      </c>
      <c r="D12" s="14">
        <f>B12-C12</f>
        <v>0</v>
      </c>
    </row>
    <row r="13" spans="1:8" x14ac:dyDescent="0.3">
      <c r="A13" s="12" t="s">
        <v>21</v>
      </c>
      <c r="B13" s="13">
        <v>1304476089.49</v>
      </c>
      <c r="C13" s="13">
        <v>1304476089.49</v>
      </c>
      <c r="D13" s="14">
        <f t="shared" si="0"/>
        <v>0</v>
      </c>
    </row>
    <row r="14" spans="1:8" x14ac:dyDescent="0.3">
      <c r="A14" s="12" t="s">
        <v>23</v>
      </c>
      <c r="B14" s="19">
        <v>1937471665.3099999</v>
      </c>
      <c r="C14" s="13">
        <v>1937471665.3099999</v>
      </c>
      <c r="D14" s="14">
        <f t="shared" si="0"/>
        <v>0</v>
      </c>
    </row>
    <row r="15" spans="1:8" x14ac:dyDescent="0.3">
      <c r="A15" s="12" t="s">
        <v>23</v>
      </c>
      <c r="B15" s="19">
        <v>1296535062.7600002</v>
      </c>
      <c r="C15" s="13">
        <v>1296535062.7600002</v>
      </c>
      <c r="D15" s="14">
        <f t="shared" si="0"/>
        <v>0</v>
      </c>
    </row>
    <row r="16" spans="1:8" x14ac:dyDescent="0.3">
      <c r="A16" s="12" t="s">
        <v>22</v>
      </c>
      <c r="B16" s="19">
        <v>971093776.48999977</v>
      </c>
      <c r="C16" s="13">
        <v>971093776.48999989</v>
      </c>
      <c r="D16" s="14">
        <f t="shared" si="0"/>
        <v>0</v>
      </c>
    </row>
    <row r="17" spans="1:12" x14ac:dyDescent="0.3">
      <c r="A17" s="12" t="s">
        <v>13</v>
      </c>
      <c r="B17" s="19">
        <v>20133705705.169998</v>
      </c>
      <c r="C17" s="13">
        <v>15100279.276247501</v>
      </c>
      <c r="D17" s="14">
        <f t="shared" si="0"/>
        <v>20118605425.893749</v>
      </c>
    </row>
    <row r="18" spans="1:12" x14ac:dyDescent="0.3">
      <c r="A18" s="12" t="s">
        <v>14</v>
      </c>
      <c r="B18" s="19">
        <v>5986036324</v>
      </c>
      <c r="C18" s="19">
        <v>5986036324</v>
      </c>
      <c r="D18" s="14">
        <v>5986036324</v>
      </c>
    </row>
    <row r="19" spans="1:12" x14ac:dyDescent="0.3">
      <c r="A19" s="21" t="s">
        <v>8</v>
      </c>
      <c r="B19" s="11">
        <f>SUM(B7:B18)</f>
        <v>46367639553.509995</v>
      </c>
      <c r="C19" s="11">
        <f>SUM(C7:C18)</f>
        <v>26249034127.616249</v>
      </c>
      <c r="D19" s="11">
        <f>SUM(D7:D18)</f>
        <v>26104641749.893749</v>
      </c>
    </row>
    <row r="20" spans="1:12" x14ac:dyDescent="0.3">
      <c r="A20" s="15" t="s">
        <v>17</v>
      </c>
      <c r="B20" s="18"/>
      <c r="C20" s="18"/>
      <c r="D20" s="20"/>
    </row>
    <row r="21" spans="1:12" x14ac:dyDescent="0.3">
      <c r="A21" s="12" t="s">
        <v>7</v>
      </c>
      <c r="B21" s="13">
        <v>810340800</v>
      </c>
      <c r="C21" s="13">
        <v>21361200</v>
      </c>
      <c r="D21" s="14">
        <f>'[1]Banobras 1200'!$L$84</f>
        <v>788979600</v>
      </c>
      <c r="E21" s="4">
        <v>1200</v>
      </c>
    </row>
    <row r="22" spans="1:12" x14ac:dyDescent="0.3">
      <c r="A22" s="12" t="s">
        <v>7</v>
      </c>
      <c r="B22" s="13">
        <v>707029540</v>
      </c>
      <c r="C22" s="13">
        <v>17728840</v>
      </c>
      <c r="D22" s="14">
        <f>'[1]Banobras 1020'!$J$70</f>
        <v>689300700</v>
      </c>
      <c r="E22" s="4">
        <v>1020</v>
      </c>
    </row>
    <row r="23" spans="1:12" x14ac:dyDescent="0.3">
      <c r="A23" s="12" t="s">
        <v>7</v>
      </c>
      <c r="B23" s="13">
        <v>438243636.06</v>
      </c>
      <c r="C23" s="13">
        <v>11145151.199999988</v>
      </c>
      <c r="D23" s="14">
        <f>'[1]Banobras 636.92'!$K$72</f>
        <v>427098484.86000001</v>
      </c>
      <c r="E23" s="4">
        <v>637</v>
      </c>
    </row>
    <row r="24" spans="1:12" x14ac:dyDescent="0.3">
      <c r="A24" s="12" t="s">
        <v>7</v>
      </c>
      <c r="B24" s="13">
        <v>932971200</v>
      </c>
      <c r="C24" s="13">
        <v>25260200</v>
      </c>
      <c r="D24" s="14">
        <f>'[1]Banobras 1400'!$L$79</f>
        <v>907711000</v>
      </c>
      <c r="E24" s="4">
        <v>1400</v>
      </c>
    </row>
    <row r="25" spans="1:12" s="3" customFormat="1" x14ac:dyDescent="0.3">
      <c r="A25" s="22" t="s">
        <v>16</v>
      </c>
      <c r="B25" s="23">
        <f>SUM(B21:B24)</f>
        <v>2888585176.0599999</v>
      </c>
      <c r="C25" s="23">
        <f>SUM(C21:C24)</f>
        <v>75495391.199999988</v>
      </c>
      <c r="D25" s="23">
        <f>SUM(D21:D24)</f>
        <v>2813089784.8600001</v>
      </c>
    </row>
    <row r="26" spans="1:12" x14ac:dyDescent="0.3">
      <c r="A26" s="16" t="s">
        <v>9</v>
      </c>
      <c r="B26" s="17">
        <f>SUM(B19,B25)</f>
        <v>49256224729.569992</v>
      </c>
      <c r="C26" s="17">
        <f>SUM(C19,C25)</f>
        <v>26324529518.81625</v>
      </c>
      <c r="D26" s="17">
        <f>SUM(D19,D25)</f>
        <v>28917731534.75375</v>
      </c>
    </row>
    <row r="28" spans="1:12" x14ac:dyDescent="0.3">
      <c r="B28" s="8"/>
      <c r="C28" s="8"/>
      <c r="D28" s="8"/>
    </row>
    <row r="29" spans="1:12" s="25" customFormat="1" ht="30.6" customHeight="1" x14ac:dyDescent="0.3">
      <c r="A29" s="30" t="s">
        <v>12</v>
      </c>
      <c r="B29" s="30"/>
      <c r="C29" s="30"/>
      <c r="D29" s="30"/>
    </row>
    <row r="30" spans="1:12" ht="73.2" customHeight="1" x14ac:dyDescent="0.3">
      <c r="A30" s="29" t="s">
        <v>15</v>
      </c>
      <c r="B30" s="29"/>
      <c r="C30" s="29"/>
      <c r="D30" s="29"/>
      <c r="E30" s="26"/>
      <c r="F30" s="26"/>
      <c r="G30" s="26"/>
      <c r="H30" s="26"/>
      <c r="I30" s="26"/>
      <c r="J30" s="26"/>
      <c r="K30" s="26"/>
      <c r="L30" s="26"/>
    </row>
    <row r="31" spans="1:12" ht="14.4" customHeight="1" x14ac:dyDescent="0.3">
      <c r="B31" s="24"/>
      <c r="C31" s="24"/>
      <c r="D31" s="24"/>
      <c r="E31" s="24"/>
      <c r="F31" s="24"/>
      <c r="G31" s="24"/>
      <c r="H31" s="24"/>
      <c r="I31" s="24"/>
      <c r="J31" s="24"/>
      <c r="K31" s="24"/>
      <c r="L31" s="24"/>
    </row>
    <row r="32" spans="1:12" x14ac:dyDescent="0.3">
      <c r="A32" s="24"/>
      <c r="B32" s="24"/>
      <c r="C32" s="24"/>
      <c r="D32" s="24"/>
      <c r="E32" s="24"/>
      <c r="F32" s="24"/>
      <c r="G32" s="24"/>
      <c r="H32" s="24"/>
      <c r="I32" s="24"/>
      <c r="J32" s="24"/>
      <c r="K32" s="24"/>
      <c r="L32" s="24"/>
    </row>
  </sheetData>
  <mergeCells count="6">
    <mergeCell ref="A1:D1"/>
    <mergeCell ref="E1:H1"/>
    <mergeCell ref="A2:D2"/>
    <mergeCell ref="A3:D3"/>
    <mergeCell ref="A30:D30"/>
    <mergeCell ref="A29:D29"/>
  </mergeCells>
  <pageMargins left="0.7" right="0.7" top="0.75" bottom="0.75" header="0.3" footer="0.3"/>
  <pageSetup scale="95"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NETO JUN18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Denisse Ortega Aragon</dc:creator>
  <cp:lastModifiedBy>Denisse Ortega Aragon</cp:lastModifiedBy>
  <cp:lastPrinted>2018-07-20T15:00:28Z</cp:lastPrinted>
  <dcterms:created xsi:type="dcterms:W3CDTF">2015-08-26T18:22:32Z</dcterms:created>
  <dcterms:modified xsi:type="dcterms:W3CDTF">2018-07-20T15:02:51Z</dcterms:modified>
</cp:coreProperties>
</file>