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96" windowWidth="14340" windowHeight="8472"/>
  </bookViews>
  <sheets>
    <sheet name="INT DEUDA SEP 17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7" i="1" l="1"/>
  <c r="C6" i="1" s="1"/>
  <c r="C8" i="1"/>
  <c r="D8" i="1"/>
  <c r="C9" i="1"/>
  <c r="D9" i="1" s="1"/>
  <c r="C10" i="1"/>
  <c r="D10" i="1"/>
  <c r="C11" i="1"/>
  <c r="D11" i="1" s="1"/>
  <c r="C12" i="1"/>
  <c r="D12" i="1"/>
  <c r="C13" i="1"/>
  <c r="D13" i="1" s="1"/>
  <c r="C14" i="1"/>
  <c r="D14" i="1"/>
  <c r="C15" i="1"/>
  <c r="D15" i="1" s="1"/>
  <c r="C16" i="1"/>
  <c r="D16" i="1"/>
  <c r="C18" i="1"/>
  <c r="D18" i="1" s="1"/>
  <c r="C19" i="1"/>
  <c r="C17" i="1" s="1"/>
  <c r="C20" i="1"/>
  <c r="D20" i="1" s="1"/>
  <c r="C21" i="1"/>
  <c r="D21" i="1" s="1"/>
  <c r="C22" i="1" l="1"/>
  <c r="D17" i="1"/>
  <c r="D19" i="1"/>
  <c r="D7" i="1"/>
  <c r="D6" i="1" s="1"/>
  <c r="D22" i="1" l="1"/>
</calcChain>
</file>

<file path=xl/sharedStrings.xml><?xml version="1.0" encoding="utf-8"?>
<sst xmlns="http://schemas.openxmlformats.org/spreadsheetml/2006/main" count="30" uniqueCount="23">
  <si>
    <t>JEFE DEL DEPARTAMENTO DE INFORMACIÓN CONTABLE</t>
  </si>
  <si>
    <t>DIRECTOR DE CONTABILIDAD GUBERNAMENTAL</t>
  </si>
  <si>
    <t>C.P. MANUEL JOSE NAVARRO BACA</t>
  </si>
  <si>
    <t>C.P. OSCAR RUIZ SUAREZ</t>
  </si>
  <si>
    <t>Bajo Protesta de decir la verdad declaramos que los Estados Financieros y sus Notas son razonablemente correctos y responsabilidad del emisor.</t>
  </si>
  <si>
    <t>Total</t>
  </si>
  <si>
    <t>Banobras</t>
  </si>
  <si>
    <t>Bonos Cupon Cero</t>
  </si>
  <si>
    <t>Santander</t>
  </si>
  <si>
    <t>Banorte</t>
  </si>
  <si>
    <t>Multiva</t>
  </si>
  <si>
    <t>Interacciones</t>
  </si>
  <si>
    <t>BBVA Bancomer</t>
  </si>
  <si>
    <t>Inbursa</t>
  </si>
  <si>
    <t>Deuda Directa</t>
  </si>
  <si>
    <t>Pagado</t>
  </si>
  <si>
    <t>Devengado</t>
  </si>
  <si>
    <t>Indentificación de Crédito o Instrumento</t>
  </si>
  <si>
    <t>Poder: EJECUTIVO</t>
  </si>
  <si>
    <t>Ente Público:  Ejecutivo</t>
  </si>
  <si>
    <t>Del 1 de enero al 30 de septiembre de 2017</t>
  </si>
  <si>
    <t xml:space="preserve"> Intereses de la Deuda</t>
  </si>
  <si>
    <t xml:space="preserve">Cuenta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</si>
</sst>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43" fontId="0" fillId="0" borderId="0" xfId="1" applyFont="1"/>
    <xf numFmtId="0" fontId="3" fillId="0" borderId="0" xfId="0" applyFont="1"/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/>
    <xf numFmtId="3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vertical="center" wrapText="1"/>
    </xf>
  </cellXfs>
  <cellStyles count="4">
    <cellStyle name="Millares" xfId="1" builtinId="3"/>
    <cellStyle name="Moneda" xfId="2" builtinId="4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bras 1400"/>
      <sheetName val="Banobras 1200"/>
      <sheetName val="Banobras 636.92"/>
      <sheetName val="Banobras 102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>
        <row r="61">
          <cell r="L61">
            <v>982226000</v>
          </cell>
        </row>
        <row r="62">
          <cell r="H62">
            <v>11878183.862846931</v>
          </cell>
        </row>
        <row r="63">
          <cell r="H63">
            <v>10764604.116642533</v>
          </cell>
        </row>
        <row r="64">
          <cell r="H64">
            <v>10764604.116642533</v>
          </cell>
        </row>
        <row r="65">
          <cell r="H65">
            <v>12620570.353649866</v>
          </cell>
        </row>
        <row r="66">
          <cell r="H66">
            <v>10022217.625839598</v>
          </cell>
        </row>
        <row r="67">
          <cell r="H67">
            <v>11506990.607445467</v>
          </cell>
        </row>
        <row r="68">
          <cell r="H68">
            <v>11135797.362043999</v>
          </cell>
        </row>
        <row r="69">
          <cell r="H69">
            <v>10764604.119999999</v>
          </cell>
        </row>
        <row r="70">
          <cell r="H70">
            <v>11506990.607445467</v>
          </cell>
        </row>
      </sheetData>
      <sheetData sheetId="1">
        <row r="66">
          <cell r="M66">
            <v>852510000</v>
          </cell>
        </row>
        <row r="67">
          <cell r="I67">
            <v>9331000</v>
          </cell>
        </row>
        <row r="68">
          <cell r="I68">
            <v>9331000</v>
          </cell>
        </row>
        <row r="69">
          <cell r="I69">
            <v>8428000</v>
          </cell>
        </row>
        <row r="70">
          <cell r="I70">
            <v>9331000</v>
          </cell>
        </row>
        <row r="71">
          <cell r="I71">
            <v>9632000</v>
          </cell>
        </row>
        <row r="72">
          <cell r="I72">
            <v>8729000</v>
          </cell>
        </row>
        <row r="73">
          <cell r="I73">
            <v>9030000</v>
          </cell>
        </row>
        <row r="74">
          <cell r="I74">
            <v>9632000</v>
          </cell>
        </row>
        <row r="75">
          <cell r="I75">
            <v>9030000</v>
          </cell>
        </row>
      </sheetData>
      <sheetData sheetId="2">
        <row r="55">
          <cell r="H55">
            <v>4497472.8224752788</v>
          </cell>
        </row>
        <row r="56">
          <cell r="H56">
            <v>4642552.5909422226</v>
          </cell>
        </row>
        <row r="57">
          <cell r="H57">
            <v>4207313.2855413891</v>
          </cell>
        </row>
        <row r="58">
          <cell r="H58">
            <v>4207313.2955413889</v>
          </cell>
        </row>
        <row r="59">
          <cell r="H59">
            <v>4352393.0640083337</v>
          </cell>
        </row>
        <row r="60">
          <cell r="H60">
            <v>4497472.8324752785</v>
          </cell>
        </row>
        <row r="61">
          <cell r="H61">
            <v>4352393.0740083335</v>
          </cell>
        </row>
        <row r="62">
          <cell r="H62">
            <v>4787632.3594091674</v>
          </cell>
        </row>
        <row r="63">
          <cell r="H63">
            <v>4207313.2855413891</v>
          </cell>
        </row>
      </sheetData>
      <sheetData sheetId="3">
        <row r="52">
          <cell r="J52">
            <v>742359060</v>
          </cell>
        </row>
        <row r="53">
          <cell r="G53">
            <v>6743949.9999999991</v>
          </cell>
        </row>
        <row r="54">
          <cell r="G54">
            <v>6511399.9999999991</v>
          </cell>
        </row>
        <row r="55">
          <cell r="G55">
            <v>7209049.9999999991</v>
          </cell>
        </row>
        <row r="56">
          <cell r="G56">
            <v>7441599.9999999991</v>
          </cell>
        </row>
        <row r="57">
          <cell r="G57">
            <v>6743949.9999999991</v>
          </cell>
        </row>
        <row r="58">
          <cell r="G58">
            <v>6976499.9999999981</v>
          </cell>
        </row>
        <row r="59">
          <cell r="G59">
            <v>7209049.9999999991</v>
          </cell>
        </row>
        <row r="60">
          <cell r="G60">
            <v>7209049.9999999991</v>
          </cell>
        </row>
        <row r="61">
          <cell r="G61">
            <v>7441599.9999999991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"/>
      <sheetName val="2028 BBVA"/>
      <sheetName val="1380 BBVA"/>
      <sheetName val="4500 Interacciones"/>
      <sheetName val="1400  Multiva"/>
      <sheetName val="Banorte 1,995mdp"/>
      <sheetName val="Banorte 1,320mdp"/>
      <sheetName val="Santander 1,000"/>
      <sheetName val="3000 Banobras"/>
      <sheetName val="Hoja3"/>
    </sheetNames>
    <sheetDataSet>
      <sheetData sheetId="0">
        <row r="44">
          <cell r="K44">
            <v>1666508115.05</v>
          </cell>
        </row>
        <row r="45">
          <cell r="I45">
            <v>10499001.124815</v>
          </cell>
        </row>
        <row r="46">
          <cell r="I46">
            <v>11594365.873674925</v>
          </cell>
        </row>
        <row r="47">
          <cell r="I47">
            <v>10416679.190679843</v>
          </cell>
        </row>
        <row r="48">
          <cell r="I48">
            <v>10816883.905767785</v>
          </cell>
        </row>
        <row r="49">
          <cell r="I49">
            <v>11528582.551614534</v>
          </cell>
        </row>
        <row r="50">
          <cell r="I50">
            <v>12643468.0301072</v>
          </cell>
        </row>
        <row r="51">
          <cell r="I51">
            <v>11734436.798784856</v>
          </cell>
        </row>
        <row r="52">
          <cell r="I52">
            <v>12566849.198934032</v>
          </cell>
        </row>
        <row r="53">
          <cell r="I53">
            <v>12549176.218179297</v>
          </cell>
        </row>
      </sheetData>
      <sheetData sheetId="1">
        <row r="44">
          <cell r="K44">
            <v>1969846990.9100001</v>
          </cell>
        </row>
        <row r="45">
          <cell r="I45">
            <v>12410036.042733001</v>
          </cell>
        </row>
        <row r="46">
          <cell r="I46">
            <v>13704779.785650594</v>
          </cell>
        </row>
        <row r="47">
          <cell r="I47">
            <v>12312729.81733969</v>
          </cell>
        </row>
        <row r="48">
          <cell r="I48">
            <v>12785780.051342014</v>
          </cell>
        </row>
        <row r="49">
          <cell r="I49">
            <v>13627022.541141335</v>
          </cell>
        </row>
        <row r="50">
          <cell r="I50">
            <v>14944840.189364802</v>
          </cell>
        </row>
        <row r="51">
          <cell r="I51">
            <v>13870346.510364931</v>
          </cell>
        </row>
        <row r="52">
          <cell r="I52">
            <v>14854275.149479214</v>
          </cell>
        </row>
        <row r="53">
          <cell r="I53">
            <v>14833385.321425652</v>
          </cell>
        </row>
      </sheetData>
      <sheetData sheetId="2">
        <row r="44">
          <cell r="K44">
            <v>1340109411.5099995</v>
          </cell>
        </row>
        <row r="45">
          <cell r="I45">
            <v>8442689.292512998</v>
          </cell>
        </row>
        <row r="46">
          <cell r="I46">
            <v>9323518.2520081904</v>
          </cell>
        </row>
        <row r="47">
          <cell r="I47">
            <v>8376490.7557382835</v>
          </cell>
        </row>
        <row r="48">
          <cell r="I48">
            <v>8698312.2340834551</v>
          </cell>
        </row>
        <row r="49">
          <cell r="I49">
            <v>9270619.1102881301</v>
          </cell>
        </row>
        <row r="50">
          <cell r="I50">
            <v>10167145.511189329</v>
          </cell>
        </row>
        <row r="51">
          <cell r="I51">
            <v>9436155.1863378622</v>
          </cell>
        </row>
        <row r="52">
          <cell r="I52">
            <v>10105533.079932481</v>
          </cell>
        </row>
        <row r="53">
          <cell r="I53">
            <v>10091321.491290543</v>
          </cell>
        </row>
      </sheetData>
      <sheetData sheetId="3">
        <row r="44">
          <cell r="K44">
            <v>4369921994.1000004</v>
          </cell>
        </row>
        <row r="45">
          <cell r="I45">
            <v>28805069.104442503</v>
          </cell>
        </row>
        <row r="46">
          <cell r="I46">
            <v>31803365.552881423</v>
          </cell>
        </row>
        <row r="47">
          <cell r="I47">
            <v>28501794.439870406</v>
          </cell>
        </row>
        <row r="48">
          <cell r="I48">
            <v>29592322.965373863</v>
          </cell>
        </row>
        <row r="49">
          <cell r="I49">
            <v>31499545.20035816</v>
          </cell>
        </row>
        <row r="50">
          <cell r="I50">
            <v>34506160.324997701</v>
          </cell>
        </row>
        <row r="51">
          <cell r="I51">
            <v>31994368.02838615</v>
          </cell>
        </row>
        <row r="52">
          <cell r="I52">
            <v>34260106.632275313</v>
          </cell>
        </row>
        <row r="53">
          <cell r="I53">
            <v>34212295.946172968</v>
          </cell>
        </row>
      </sheetData>
      <sheetData sheetId="4">
        <row r="45">
          <cell r="K45">
            <v>1333723159.5600002</v>
          </cell>
        </row>
        <row r="46">
          <cell r="I46">
            <v>9008188.5068615023</v>
          </cell>
        </row>
        <row r="47">
          <cell r="I47">
            <v>9937804.777191164</v>
          </cell>
        </row>
        <row r="48">
          <cell r="I48">
            <v>8890589.8000562228</v>
          </cell>
        </row>
        <row r="49">
          <cell r="I49">
            <v>9238803.4490130153</v>
          </cell>
        </row>
        <row r="50">
          <cell r="I50">
            <v>9801102.1266639996</v>
          </cell>
        </row>
        <row r="51">
          <cell r="I51">
            <v>10717703.573764266</v>
          </cell>
        </row>
        <row r="52">
          <cell r="I52">
            <v>9790821.8775493</v>
          </cell>
        </row>
        <row r="53">
          <cell r="I53">
            <v>10625262.926767176</v>
          </cell>
        </row>
        <row r="54">
          <cell r="I54">
            <v>10610898.856839832</v>
          </cell>
        </row>
      </sheetData>
      <sheetData sheetId="5">
        <row r="32">
          <cell r="K32">
            <v>1959267463.0900002</v>
          </cell>
        </row>
        <row r="33">
          <cell r="I33">
            <v>12180112.728876168</v>
          </cell>
        </row>
        <row r="34">
          <cell r="I34">
            <v>13453858.375145009</v>
          </cell>
        </row>
        <row r="35">
          <cell r="I35">
            <v>12098330.964991305</v>
          </cell>
        </row>
        <row r="36">
          <cell r="I36">
            <v>12565740.950979711</v>
          </cell>
        </row>
        <row r="37">
          <cell r="I37">
            <v>13399794.648172269</v>
          </cell>
        </row>
        <row r="38">
          <cell r="I38">
            <v>14703147.613064889</v>
          </cell>
        </row>
        <row r="39">
          <cell r="I39">
            <v>13652286.845437163</v>
          </cell>
        </row>
        <row r="40">
          <cell r="I40">
            <v>14623737.969556419</v>
          </cell>
        </row>
        <row r="41">
          <cell r="I41">
            <v>14605655.066104045</v>
          </cell>
        </row>
      </sheetData>
      <sheetData sheetId="6">
        <row r="20">
          <cell r="K20">
            <v>1308887423.49</v>
          </cell>
        </row>
        <row r="21">
          <cell r="I21">
            <v>7918768.9121144991</v>
          </cell>
        </row>
        <row r="22">
          <cell r="I22">
            <v>8749231.5828163493</v>
          </cell>
        </row>
        <row r="23">
          <cell r="I23">
            <v>7881109.9549904149</v>
          </cell>
        </row>
        <row r="24">
          <cell r="I24">
            <v>8187474.6466864021</v>
          </cell>
        </row>
        <row r="25">
          <cell r="I25">
            <v>8739021.2407122348</v>
          </cell>
        </row>
        <row r="26">
          <cell r="I26">
            <v>9597235.1325504016</v>
          </cell>
        </row>
        <row r="27">
          <cell r="I27">
            <v>8917917.6161057949</v>
          </cell>
        </row>
        <row r="28">
          <cell r="I28">
            <v>9554522.3365539797</v>
          </cell>
        </row>
        <row r="29">
          <cell r="I29">
            <v>9544027.4108137339</v>
          </cell>
        </row>
      </sheetData>
      <sheetData sheetId="7">
        <row r="32">
          <cell r="K32">
            <v>982018201.31999981</v>
          </cell>
        </row>
        <row r="33">
          <cell r="I33">
            <v>5695705.5676559983</v>
          </cell>
        </row>
        <row r="34">
          <cell r="I34">
            <v>6293599.3943829183</v>
          </cell>
        </row>
        <row r="35">
          <cell r="I35">
            <v>5682656.5706545729</v>
          </cell>
        </row>
        <row r="36">
          <cell r="I36">
            <v>5903665.0792480595</v>
          </cell>
        </row>
        <row r="37">
          <cell r="I37">
            <v>6308470.5063471999</v>
          </cell>
        </row>
        <row r="38">
          <cell r="I38">
            <v>6934947.3323647995</v>
          </cell>
        </row>
        <row r="39">
          <cell r="I39">
            <v>6449338.2856736993</v>
          </cell>
        </row>
        <row r="40">
          <cell r="I40">
            <v>6909507.8046509372</v>
          </cell>
        </row>
        <row r="41">
          <cell r="I41">
            <v>6900843.5811008643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32">
          <cell r="K32">
            <v>4607232647.1300001</v>
          </cell>
        </row>
        <row r="33">
          <cell r="I33">
            <v>31954997.768385828</v>
          </cell>
        </row>
        <row r="34">
          <cell r="I34">
            <v>30976412.724749781</v>
          </cell>
        </row>
        <row r="35">
          <cell r="I35">
            <v>36054887.669050261</v>
          </cell>
        </row>
        <row r="36">
          <cell r="I36">
            <v>37487321.915352367</v>
          </cell>
        </row>
        <row r="37">
          <cell r="I37">
            <v>34731331.198980875</v>
          </cell>
        </row>
        <row r="38">
          <cell r="I38">
            <v>36863490.141574048</v>
          </cell>
        </row>
        <row r="39">
          <cell r="I39">
            <v>38895247.30943764</v>
          </cell>
        </row>
        <row r="40">
          <cell r="I40">
            <v>38940497.480038218</v>
          </cell>
        </row>
        <row r="41">
          <cell r="I41">
            <v>30105584.215240452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30">
          <cell r="K30">
            <v>972165689.55999982</v>
          </cell>
        </row>
        <row r="31">
          <cell r="I31">
            <v>6742779.1951732328</v>
          </cell>
        </row>
        <row r="32">
          <cell r="I32">
            <v>6536289.3396553649</v>
          </cell>
        </row>
        <row r="33">
          <cell r="I33">
            <v>7607891.204473081</v>
          </cell>
        </row>
        <row r="34">
          <cell r="I34">
            <v>7910147.1428138781</v>
          </cell>
        </row>
        <row r="35">
          <cell r="I35">
            <v>7328609.4128191555</v>
          </cell>
        </row>
        <row r="36">
          <cell r="I36">
            <v>7778513.2764766486</v>
          </cell>
        </row>
        <row r="37">
          <cell r="I37">
            <v>8207231.5026406543</v>
          </cell>
        </row>
        <row r="38">
          <cell r="I38">
            <v>8216779.6775885615</v>
          </cell>
        </row>
        <row r="39">
          <cell r="I39">
            <v>6352537.0390949696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30"/>
  <sheetViews>
    <sheetView showGridLines="0" tabSelected="1" workbookViewId="0">
      <selection activeCell="B28" sqref="B28"/>
    </sheetView>
  </sheetViews>
  <sheetFormatPr baseColWidth="10" defaultRowHeight="14.4" x14ac:dyDescent="0.3"/>
  <cols>
    <col min="1" max="1" width="13.6640625" customWidth="1"/>
    <col min="2" max="2" width="38" customWidth="1"/>
    <col min="3" max="4" width="20.6640625" customWidth="1"/>
    <col min="5" max="5" width="15.109375" hidden="1" customWidth="1"/>
    <col min="6" max="6" width="5.109375" customWidth="1"/>
  </cols>
  <sheetData>
    <row r="1" spans="2:9" ht="15.6" x14ac:dyDescent="0.3">
      <c r="B1" s="22" t="s">
        <v>22</v>
      </c>
      <c r="C1" s="22"/>
      <c r="D1" s="22"/>
      <c r="E1" s="23"/>
      <c r="F1" s="22"/>
      <c r="G1" s="22"/>
      <c r="H1" s="22"/>
      <c r="I1" s="22"/>
    </row>
    <row r="2" spans="2:9" x14ac:dyDescent="0.3">
      <c r="B2" s="21" t="s">
        <v>21</v>
      </c>
      <c r="C2" s="21"/>
      <c r="D2" s="21"/>
      <c r="E2" s="20"/>
    </row>
    <row r="3" spans="2:9" x14ac:dyDescent="0.3">
      <c r="B3" s="21" t="s">
        <v>20</v>
      </c>
      <c r="C3" s="21"/>
      <c r="D3" s="21"/>
      <c r="E3" s="20"/>
    </row>
    <row r="4" spans="2:9" ht="15" thickBot="1" x14ac:dyDescent="0.35">
      <c r="B4" s="19" t="s">
        <v>19</v>
      </c>
      <c r="C4" s="18"/>
      <c r="D4" s="17" t="s">
        <v>18</v>
      </c>
      <c r="E4" s="16"/>
    </row>
    <row r="5" spans="2:9" ht="27" customHeight="1" thickBot="1" x14ac:dyDescent="0.35">
      <c r="B5" s="15" t="s">
        <v>17</v>
      </c>
      <c r="C5" s="15" t="s">
        <v>16</v>
      </c>
      <c r="D5" s="14" t="s">
        <v>15</v>
      </c>
    </row>
    <row r="6" spans="2:9" s="11" customFormat="1" x14ac:dyDescent="0.3">
      <c r="B6" s="13" t="s">
        <v>14</v>
      </c>
      <c r="C6" s="12">
        <f>SUM(C7:C16)</f>
        <v>1325541883.6355398</v>
      </c>
      <c r="D6" s="12">
        <f>SUM(D7:D16)</f>
        <v>1325541883.6355398</v>
      </c>
    </row>
    <row r="7" spans="2:9" x14ac:dyDescent="0.3">
      <c r="B7" s="10" t="s">
        <v>13</v>
      </c>
      <c r="C7" s="9">
        <f>SUM('[4]1160 inbursa reest 2014'!$I$31:$I$39)</f>
        <v>66680777.79073555</v>
      </c>
      <c r="D7" s="9">
        <f>C7</f>
        <v>66680777.79073555</v>
      </c>
    </row>
    <row r="8" spans="2:9" x14ac:dyDescent="0.3">
      <c r="B8" s="10" t="s">
        <v>13</v>
      </c>
      <c r="C8" s="9">
        <f>SUM('[3]5000 inbursa reest 2014'!$I$33:$I$41)</f>
        <v>316009770.42280948</v>
      </c>
      <c r="D8" s="9">
        <f>C8</f>
        <v>316009770.42280948</v>
      </c>
    </row>
    <row r="9" spans="2:9" x14ac:dyDescent="0.3">
      <c r="B9" s="10" t="s">
        <v>12</v>
      </c>
      <c r="C9" s="9">
        <f>SUM('[2]1716 BBVA'!$I$45:$I$53)</f>
        <v>104349442.89255747</v>
      </c>
      <c r="D9" s="9">
        <f>C9</f>
        <v>104349442.89255747</v>
      </c>
    </row>
    <row r="10" spans="2:9" x14ac:dyDescent="0.3">
      <c r="B10" s="10" t="s">
        <v>12</v>
      </c>
      <c r="C10" s="9">
        <f>SUM('[2]2028 BBVA'!$I$45:$I$53)</f>
        <v>123343195.40884122</v>
      </c>
      <c r="D10" s="9">
        <f>C10</f>
        <v>123343195.40884122</v>
      </c>
    </row>
    <row r="11" spans="2:9" x14ac:dyDescent="0.3">
      <c r="B11" s="10" t="s">
        <v>12</v>
      </c>
      <c r="C11" s="9">
        <f>SUM('[2]1380 BBVA'!$I$45:$I$53)</f>
        <v>83911784.913381264</v>
      </c>
      <c r="D11" s="9">
        <f>C11</f>
        <v>83911784.913381264</v>
      </c>
    </row>
    <row r="12" spans="2:9" x14ac:dyDescent="0.3">
      <c r="B12" s="10" t="s">
        <v>11</v>
      </c>
      <c r="C12" s="9">
        <f>SUM('[2]4500 Interacciones'!$I$45:$I$53)</f>
        <v>285175028.19475847</v>
      </c>
      <c r="D12" s="9">
        <f>C12</f>
        <v>285175028.19475847</v>
      </c>
    </row>
    <row r="13" spans="2:9" x14ac:dyDescent="0.3">
      <c r="B13" s="10" t="s">
        <v>10</v>
      </c>
      <c r="C13" s="9">
        <f>SUM('[2]1400  Multiva'!$I$46:$I$54)</f>
        <v>88621175.894706473</v>
      </c>
      <c r="D13" s="9">
        <f>C13</f>
        <v>88621175.894706473</v>
      </c>
    </row>
    <row r="14" spans="2:9" x14ac:dyDescent="0.3">
      <c r="B14" s="10" t="s">
        <v>9</v>
      </c>
      <c r="C14" s="9">
        <f>SUM('[2]Banorte 1,995mdp'!$I$33:$I$41)</f>
        <v>121282665.16232698</v>
      </c>
      <c r="D14" s="9">
        <f>C14</f>
        <v>121282665.16232698</v>
      </c>
    </row>
    <row r="15" spans="2:9" x14ac:dyDescent="0.3">
      <c r="B15" s="10" t="s">
        <v>9</v>
      </c>
      <c r="C15" s="9">
        <f>SUM('[2]Banorte 1,320mdp'!$I$21:$I$29)</f>
        <v>79089308.833343819</v>
      </c>
      <c r="D15" s="9">
        <f>C15</f>
        <v>79089308.833343819</v>
      </c>
    </row>
    <row r="16" spans="2:9" x14ac:dyDescent="0.3">
      <c r="B16" s="10" t="s">
        <v>8</v>
      </c>
      <c r="C16" s="9">
        <f>SUM('[2]Santander 1,000'!$I$33:$I$41)</f>
        <v>57078734.122079052</v>
      </c>
      <c r="D16" s="9">
        <f>C16</f>
        <v>57078734.122079052</v>
      </c>
    </row>
    <row r="17" spans="1:8" s="11" customFormat="1" x14ac:dyDescent="0.3">
      <c r="B17" s="8" t="s">
        <v>7</v>
      </c>
      <c r="C17" s="7">
        <f>SUM(C18:C21)</f>
        <v>286676569.38249922</v>
      </c>
      <c r="D17" s="7">
        <f>SUM(D18:D21)</f>
        <v>286676569.38249922</v>
      </c>
    </row>
    <row r="18" spans="1:8" x14ac:dyDescent="0.3">
      <c r="B18" s="10" t="s">
        <v>6</v>
      </c>
      <c r="C18" s="9">
        <f>SUM('[1]Banobras 1200'!$I$67:$I$75)</f>
        <v>82474000</v>
      </c>
      <c r="D18" s="9">
        <f>C18</f>
        <v>82474000</v>
      </c>
      <c r="E18">
        <v>1200</v>
      </c>
    </row>
    <row r="19" spans="1:8" x14ac:dyDescent="0.3">
      <c r="B19" s="10" t="s">
        <v>6</v>
      </c>
      <c r="C19" s="9">
        <f>SUM('[1]Banobras 1020'!$G$53:$G$61)</f>
        <v>63486149.999999993</v>
      </c>
      <c r="D19" s="9">
        <f>C19</f>
        <v>63486149.999999993</v>
      </c>
      <c r="E19">
        <v>1020</v>
      </c>
    </row>
    <row r="20" spans="1:8" x14ac:dyDescent="0.3">
      <c r="B20" s="10" t="s">
        <v>6</v>
      </c>
      <c r="C20" s="9">
        <f>SUM('[1]Banobras 636.92'!$H$55:$H$63)</f>
        <v>39751856.609942779</v>
      </c>
      <c r="D20" s="9">
        <f>C20</f>
        <v>39751856.609942779</v>
      </c>
      <c r="E20">
        <v>637</v>
      </c>
    </row>
    <row r="21" spans="1:8" x14ac:dyDescent="0.3">
      <c r="B21" s="10" t="s">
        <v>6</v>
      </c>
      <c r="C21" s="9">
        <f>SUM('[1]Banobras 1400'!$H$62:$H$70)</f>
        <v>100964562.77255641</v>
      </c>
      <c r="D21" s="9">
        <f>C21</f>
        <v>100964562.77255641</v>
      </c>
      <c r="E21">
        <v>1400</v>
      </c>
    </row>
    <row r="22" spans="1:8" x14ac:dyDescent="0.3">
      <c r="B22" s="8" t="s">
        <v>5</v>
      </c>
      <c r="C22" s="7">
        <f>SUM(C6+C17)</f>
        <v>1612218453.018039</v>
      </c>
      <c r="D22" s="7">
        <f>SUM(D6+D17)</f>
        <v>1612218453.018039</v>
      </c>
    </row>
    <row r="24" spans="1:8" x14ac:dyDescent="0.3">
      <c r="A24" s="6" t="s">
        <v>4</v>
      </c>
      <c r="C24" s="5"/>
      <c r="D24" s="5"/>
    </row>
    <row r="28" spans="1:8" x14ac:dyDescent="0.3">
      <c r="C28" s="4"/>
    </row>
    <row r="29" spans="1:8" x14ac:dyDescent="0.3">
      <c r="B29" s="2" t="s">
        <v>3</v>
      </c>
      <c r="D29" s="3" t="s">
        <v>2</v>
      </c>
      <c r="E29" s="3"/>
      <c r="F29" s="3"/>
      <c r="G29" s="3"/>
      <c r="H29" s="3"/>
    </row>
    <row r="30" spans="1:8" x14ac:dyDescent="0.3">
      <c r="B30" s="2" t="s">
        <v>1</v>
      </c>
      <c r="D30" s="1" t="s">
        <v>0</v>
      </c>
    </row>
  </sheetData>
  <mergeCells count="5">
    <mergeCell ref="B1:D1"/>
    <mergeCell ref="F1:I1"/>
    <mergeCell ref="B2:D2"/>
    <mergeCell ref="B3:D3"/>
    <mergeCell ref="D29:H2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DEUDA SEP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Daniel Aguero Gonzalez</dc:creator>
  <cp:lastModifiedBy>LAF Daniel Aguero Gonzalez</cp:lastModifiedBy>
  <dcterms:created xsi:type="dcterms:W3CDTF">2017-11-07T22:33:07Z</dcterms:created>
  <dcterms:modified xsi:type="dcterms:W3CDTF">2017-11-07T22:33:35Z</dcterms:modified>
</cp:coreProperties>
</file>