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G12" i="1" l="1"/>
  <c r="G27" i="1"/>
  <c r="G67" i="1" l="1"/>
  <c r="G66" i="1"/>
  <c r="G46" i="1"/>
  <c r="G47" i="1"/>
  <c r="G48" i="1"/>
  <c r="G49" i="1"/>
  <c r="G50" i="1"/>
  <c r="G51" i="1"/>
  <c r="G52" i="1"/>
  <c r="G53" i="1"/>
  <c r="G55" i="1"/>
  <c r="G56" i="1"/>
  <c r="G57" i="1"/>
  <c r="G58" i="1"/>
  <c r="G59" i="1"/>
  <c r="G60" i="1"/>
  <c r="G61" i="1"/>
  <c r="G62" i="1"/>
  <c r="G63" i="1"/>
  <c r="G42" i="1"/>
  <c r="G10" i="1"/>
  <c r="G11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9" i="1"/>
  <c r="G30" i="1"/>
  <c r="G31" i="1"/>
  <c r="G32" i="1"/>
  <c r="G33" i="1"/>
  <c r="G34" i="1"/>
  <c r="G35" i="1"/>
  <c r="G36" i="1"/>
  <c r="G37" i="1"/>
  <c r="G38" i="1"/>
  <c r="G39" i="1"/>
  <c r="G9" i="1"/>
  <c r="F54" i="1"/>
  <c r="G54" i="1" s="1"/>
  <c r="F45" i="1"/>
  <c r="G45" i="1" s="1"/>
  <c r="E54" i="1"/>
  <c r="F37" i="1"/>
  <c r="F35" i="1"/>
  <c r="F28" i="1"/>
  <c r="G28" i="1" s="1"/>
  <c r="F16" i="1"/>
  <c r="G16" i="1" s="1"/>
  <c r="C59" i="1" l="1"/>
  <c r="D59" i="1"/>
  <c r="C54" i="1"/>
  <c r="D54" i="1"/>
  <c r="C45" i="1"/>
  <c r="C64" i="1" s="1"/>
  <c r="C69" i="1" s="1"/>
  <c r="C40" i="1"/>
  <c r="D40" i="1"/>
  <c r="C37" i="1"/>
  <c r="D37" i="1"/>
  <c r="C35" i="1"/>
  <c r="D35" i="1"/>
  <c r="C28" i="1"/>
  <c r="D28" i="1"/>
  <c r="C16" i="1"/>
  <c r="D16" i="1"/>
  <c r="D46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62" i="1"/>
  <c r="D63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6" i="1"/>
  <c r="D38" i="1"/>
  <c r="D39" i="1"/>
  <c r="D9" i="1"/>
  <c r="D45" i="1" l="1"/>
  <c r="D64" i="1" s="1"/>
  <c r="D69" i="1" s="1"/>
  <c r="E59" i="1"/>
  <c r="B59" i="1"/>
  <c r="B54" i="1"/>
  <c r="E45" i="1"/>
  <c r="E64" i="1" s="1"/>
  <c r="F64" i="1"/>
  <c r="G64" i="1" s="1"/>
  <c r="B45" i="1"/>
  <c r="B64" i="1" s="1"/>
  <c r="E37" i="1"/>
  <c r="B37" i="1"/>
  <c r="E35" i="1"/>
  <c r="B35" i="1"/>
  <c r="E28" i="1"/>
  <c r="B28" i="1"/>
  <c r="E16" i="1"/>
  <c r="E40" i="1" s="1"/>
  <c r="B16" i="1"/>
  <c r="E69" i="1" l="1"/>
  <c r="F40" i="1"/>
  <c r="B40" i="1"/>
  <c r="B69" i="1" s="1"/>
  <c r="F69" i="1" l="1"/>
  <c r="G40" i="1"/>
  <c r="G69" i="1" l="1"/>
</calcChain>
</file>

<file path=xl/sharedStrings.xml><?xml version="1.0" encoding="utf-8"?>
<sst xmlns="http://schemas.openxmlformats.org/spreadsheetml/2006/main" count="73" uniqueCount="71">
  <si>
    <t>Concepto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</si>
  <si>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</si>
  <si>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</si>
  <si>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</si>
  <si>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</si>
  <si>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</si>
  <si>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</si>
  <si>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</si>
  <si>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</si>
  <si>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(Pesos)</t>
  </si>
  <si>
    <t>Estimado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</si>
  <si>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</si>
  <si>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</si>
  <si>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</si>
  <si>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</si>
  <si>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</si>
  <si>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</si>
  <si>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</si>
  <si>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</si>
  <si>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</si>
  <si>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</si>
  <si>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</si>
  <si>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</si>
  <si>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</si>
  <si>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</si>
  <si>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0.136% de la Recaudación Federal Participable</t>
  </si>
  <si>
    <t>Impuesto Especial Sobre Producción y Servicios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</si>
  <si>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</si>
  <si>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</si>
  <si>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</si>
  <si>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</si>
  <si>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</si>
  <si>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</si>
  <si>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</si>
  <si>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</si>
  <si>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</si>
  <si>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</si>
  <si>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</si>
  <si>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</si>
  <si>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Participaciones en Ingresos Locales</t>
  </si>
  <si>
    <t>Otros Ingresos de Libre Disposición</t>
  </si>
  <si>
    <t xml:space="preserve">Total de Ingresos de Libre Disposición 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</si>
  <si>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</si>
  <si>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</si>
  <si>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</si>
  <si>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</si>
  <si>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</si>
  <si>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</si>
  <si>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</si>
  <si>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</si>
  <si>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</si>
  <si>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</si>
  <si>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</si>
  <si>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</si>
  <si>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 xml:space="preserve">Convenios </t>
  </si>
  <si>
    <t xml:space="preserve">Fondos Distintos de Aportaciones 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</si>
  <si>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</si>
  <si>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</si>
  <si>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</si>
  <si>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</si>
  <si>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 xml:space="preserve">Total de Transferencias Federales Etiquetadas </t>
  </si>
  <si>
    <t xml:space="preserve">Otros Ingresos de Libre Disposición </t>
  </si>
  <si>
    <t>Ingresos Derivados de Financiamientos con Fuente de Pago de Ingresos de Libre Disposición</t>
  </si>
  <si>
    <t>Ingresos Derivados de Financiamientos con Fuente de Pago de Transferencias Federales Etiquetadas</t>
  </si>
  <si>
    <t xml:space="preserve">Ingresos Derivados de Financiamientos </t>
  </si>
  <si>
    <t>Ingresos Derivados de Financiamientos</t>
  </si>
  <si>
    <t xml:space="preserve">Total de Ingresos </t>
  </si>
  <si>
    <t>Impuesto sobre Autómoviles Nuevos</t>
  </si>
  <si>
    <t>Estado Analítico de Ingresos Detallado - LDF</t>
  </si>
  <si>
    <t>Gobierno del Estado de Chihuahua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</si>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</sst>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7" xfId="0" applyBorder="1"/>
    <xf numFmtId="3" fontId="0" fillId="0" borderId="7" xfId="0" applyNumberFormat="1" applyBorder="1"/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ill="1"/>
    <xf numFmtId="0" fontId="4" fillId="0" borderId="4" xfId="0" applyFont="1" applyBorder="1" applyAlignment="1">
      <alignment horizontal="left" wrapText="1" indent="2"/>
    </xf>
    <xf numFmtId="0" fontId="2" fillId="0" borderId="9" xfId="0" applyFont="1" applyBorder="1"/>
    <xf numFmtId="3" fontId="2" fillId="0" borderId="9" xfId="0" applyNumberFormat="1" applyFont="1" applyBorder="1"/>
    <xf numFmtId="0" fontId="2" fillId="0" borderId="4" xfId="0" applyFont="1" applyBorder="1" applyAlignment="1">
      <alignment horizontal="left" wrapText="1" indent="2"/>
    </xf>
    <xf numFmtId="3" fontId="2" fillId="0" borderId="9" xfId="0" applyNumberFormat="1" applyFont="1" applyFill="1" applyBorder="1"/>
    <xf numFmtId="0" fontId="2" fillId="0" borderId="4" xfId="0" applyFont="1" applyBorder="1" applyAlignment="1">
      <alignment horizontal="left" wrapText="1" indent="4"/>
    </xf>
    <xf numFmtId="3" fontId="4" fillId="0" borderId="9" xfId="0" applyNumberFormat="1" applyFont="1" applyBorder="1"/>
    <xf numFmtId="0" fontId="4" fillId="0" borderId="4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 indent="4"/>
    </xf>
    <xf numFmtId="0" fontId="2" fillId="0" borderId="4" xfId="0" applyFont="1" applyBorder="1" applyAlignment="1">
      <alignment horizontal="left" wrapText="1" indent="3"/>
    </xf>
    <xf numFmtId="0" fontId="4" fillId="0" borderId="6" xfId="0" applyFont="1" applyBorder="1" applyAlignment="1">
      <alignment horizontal="left" wrapText="1" indent="2"/>
    </xf>
    <xf numFmtId="3" fontId="2" fillId="0" borderId="8" xfId="0" applyNumberFormat="1" applyFont="1" applyBorder="1"/>
    <xf numFmtId="3" fontId="0" fillId="0" borderId="0" xfId="0" applyNumberFormat="1"/>
    <xf numFmtId="37" fontId="6" fillId="2" borderId="10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 9" xfId="1"/>
  </cellStyles>
  <dxfs count="0"/>
  <tableStyles count="0" defaultTableStyle="TableStyleMedium2" defaultPivotStyle="PivotStyleLight16"/>
  <colors>
    <mruColors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workbookViewId="0">
      <selection sqref="A1:G1"/>
    </sheetView>
  </sheetViews>
  <sheetFormatPr baseColWidth="10" defaultRowHeight="15" x14ac:dyDescent="0.25"/>
  <cols>
    <col min="1" max="1" width="88.7109375" style="1" customWidth="1"/>
    <col min="2" max="7" width="20.7109375" customWidth="1"/>
    <col min="8" max="8" width="12.7109375" bestFit="1" customWidth="1"/>
    <col min="9" max="9" width="27" customWidth="1"/>
  </cols>
  <sheetData>
    <row r="1" spans="1:8" x14ac:dyDescent="0.25">
      <c r="A1" s="24" t="s">
        <v>69</v>
      </c>
      <c r="B1" s="25"/>
      <c r="C1" s="25"/>
      <c r="D1" s="25"/>
      <c r="E1" s="25"/>
      <c r="F1" s="25"/>
      <c r="G1" s="26"/>
    </row>
    <row r="2" spans="1:8" x14ac:dyDescent="0.25">
      <c r="A2" s="27" t="s">
        <v>68</v>
      </c>
      <c r="B2" s="28"/>
      <c r="C2" s="28"/>
      <c r="D2" s="28"/>
      <c r="E2" s="28"/>
      <c r="F2" s="28"/>
      <c r="G2" s="29"/>
    </row>
    <row r="3" spans="1:8" x14ac:dyDescent="0.25">
      <c r="A3" s="30" t="s">
        <v>70</v>
      </c>
      <c r="B3" s="31"/>
      <c r="C3" s="31"/>
      <c r="D3" s="31"/>
      <c r="E3" s="31"/>
      <c r="F3" s="31"/>
      <c r="G3" s="32"/>
    </row>
    <row r="4" spans="1:8" x14ac:dyDescent="0.25">
      <c r="A4" s="30" t="s">
        <v>9</v>
      </c>
      <c r="B4" s="31"/>
      <c r="C4" s="31"/>
      <c r="D4" s="31"/>
      <c r="E4" s="31"/>
      <c r="F4" s="31"/>
      <c r="G4" s="32"/>
    </row>
    <row r="5" spans="1:8" ht="5.25" customHeight="1" x14ac:dyDescent="0.25">
      <c r="A5" s="6"/>
      <c r="B5" s="7"/>
      <c r="C5" s="7"/>
      <c r="D5" s="7"/>
      <c r="E5" s="7"/>
      <c r="F5" s="7"/>
      <c r="G5" s="8"/>
    </row>
    <row r="6" spans="1:8" s="3" customFormat="1" ht="30.75" customHeight="1" x14ac:dyDescent="0.25">
      <c r="A6" s="23" t="s">
        <v>0</v>
      </c>
      <c r="B6" s="23" t="s">
        <v>10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11</v>
      </c>
    </row>
    <row r="7" spans="1:8" x14ac:dyDescent="0.25">
      <c r="A7" s="2"/>
      <c r="B7" s="4"/>
      <c r="C7" s="4"/>
      <c r="D7" s="4"/>
      <c r="E7" s="4"/>
      <c r="F7" s="5"/>
      <c r="G7" s="4"/>
    </row>
    <row r="8" spans="1:8" x14ac:dyDescent="0.25">
      <c r="A8" s="10" t="s">
        <v>5</v>
      </c>
      <c r="B8" s="11"/>
      <c r="C8" s="11"/>
      <c r="D8" s="11"/>
      <c r="E8" s="11"/>
      <c r="F8" s="12"/>
      <c r="G8" s="11"/>
    </row>
    <row r="9" spans="1:8" x14ac:dyDescent="0.25">
      <c r="A9" s="13" t="s">
        <v>12</v>
      </c>
      <c r="B9" s="12">
        <v>3869800000</v>
      </c>
      <c r="C9" s="12">
        <v>0</v>
      </c>
      <c r="D9" s="12">
        <f>B9+C9</f>
        <v>3869800000</v>
      </c>
      <c r="E9" s="12">
        <v>2254028478</v>
      </c>
      <c r="F9" s="12">
        <v>2254028478</v>
      </c>
      <c r="G9" s="12">
        <f>F9-B9</f>
        <v>-1615771522</v>
      </c>
      <c r="H9" s="22"/>
    </row>
    <row r="10" spans="1:8" x14ac:dyDescent="0.25">
      <c r="A10" s="13" t="s">
        <v>13</v>
      </c>
      <c r="B10" s="12">
        <v>0</v>
      </c>
      <c r="C10" s="12">
        <v>0</v>
      </c>
      <c r="D10" s="12">
        <f t="shared" ref="D10:D39" si="0">B10+C10</f>
        <v>0</v>
      </c>
      <c r="E10" s="12">
        <v>0</v>
      </c>
      <c r="F10" s="12">
        <v>0</v>
      </c>
      <c r="G10" s="12">
        <f t="shared" ref="G10:G42" si="1">F10-B10</f>
        <v>0</v>
      </c>
      <c r="H10" s="22"/>
    </row>
    <row r="11" spans="1:8" x14ac:dyDescent="0.25">
      <c r="A11" s="13" t="s">
        <v>14</v>
      </c>
      <c r="B11" s="12">
        <v>0</v>
      </c>
      <c r="C11" s="12">
        <v>0</v>
      </c>
      <c r="D11" s="12">
        <f t="shared" si="0"/>
        <v>0</v>
      </c>
      <c r="E11" s="12">
        <v>0</v>
      </c>
      <c r="F11" s="12">
        <v>0</v>
      </c>
      <c r="G11" s="12">
        <f t="shared" si="1"/>
        <v>0</v>
      </c>
      <c r="H11" s="22"/>
    </row>
    <row r="12" spans="1:8" x14ac:dyDescent="0.25">
      <c r="A12" s="13" t="s">
        <v>15</v>
      </c>
      <c r="B12" s="12">
        <v>2525300000</v>
      </c>
      <c r="C12" s="12">
        <v>0</v>
      </c>
      <c r="D12" s="12">
        <f t="shared" si="0"/>
        <v>2525300000</v>
      </c>
      <c r="E12" s="12">
        <v>1761469166</v>
      </c>
      <c r="F12" s="12">
        <v>1761469166</v>
      </c>
      <c r="G12" s="12">
        <f>F12-B12</f>
        <v>-763830834</v>
      </c>
      <c r="H12" s="22"/>
    </row>
    <row r="13" spans="1:8" x14ac:dyDescent="0.25">
      <c r="A13" s="13" t="s">
        <v>16</v>
      </c>
      <c r="B13" s="12">
        <v>146600000</v>
      </c>
      <c r="C13" s="12">
        <v>0</v>
      </c>
      <c r="D13" s="12">
        <f t="shared" si="0"/>
        <v>146600000</v>
      </c>
      <c r="E13" s="12">
        <v>149051755</v>
      </c>
      <c r="F13" s="12">
        <v>149051755</v>
      </c>
      <c r="G13" s="12">
        <f t="shared" si="1"/>
        <v>2451755</v>
      </c>
      <c r="H13" s="22"/>
    </row>
    <row r="14" spans="1:8" x14ac:dyDescent="0.25">
      <c r="A14" s="13" t="s">
        <v>17</v>
      </c>
      <c r="B14" s="14">
        <v>4850945691</v>
      </c>
      <c r="C14" s="12">
        <v>0</v>
      </c>
      <c r="D14" s="12">
        <f t="shared" si="0"/>
        <v>4850945691</v>
      </c>
      <c r="E14" s="12">
        <v>1051870501</v>
      </c>
      <c r="F14" s="12">
        <v>1051870501</v>
      </c>
      <c r="G14" s="12">
        <f t="shared" si="1"/>
        <v>-3799075190</v>
      </c>
      <c r="H14" s="22"/>
    </row>
    <row r="15" spans="1:8" x14ac:dyDescent="0.25">
      <c r="A15" s="13" t="s">
        <v>18</v>
      </c>
      <c r="B15" s="12">
        <v>0</v>
      </c>
      <c r="C15" s="12">
        <v>0</v>
      </c>
      <c r="D15" s="12">
        <f t="shared" si="0"/>
        <v>0</v>
      </c>
      <c r="E15" s="12">
        <v>0</v>
      </c>
      <c r="F15" s="12">
        <v>0</v>
      </c>
      <c r="G15" s="12">
        <f t="shared" si="1"/>
        <v>0</v>
      </c>
      <c r="H15" s="22"/>
    </row>
    <row r="16" spans="1:8" x14ac:dyDescent="0.25">
      <c r="A16" s="13" t="s">
        <v>19</v>
      </c>
      <c r="B16" s="12">
        <f>SUM(B17:B27)</f>
        <v>19886000000</v>
      </c>
      <c r="C16" s="12">
        <f t="shared" ref="C16:D16" si="2">SUM(C17:C27)</f>
        <v>0</v>
      </c>
      <c r="D16" s="12">
        <f t="shared" si="2"/>
        <v>19886000000</v>
      </c>
      <c r="E16" s="12">
        <f t="shared" ref="E16" si="3">SUM(E17:E27)</f>
        <v>11604925613</v>
      </c>
      <c r="F16" s="12">
        <f t="shared" ref="F16" si="4">SUM(F17:F27)</f>
        <v>11604925613</v>
      </c>
      <c r="G16" s="12">
        <f t="shared" si="1"/>
        <v>-8281074387</v>
      </c>
      <c r="H16" s="22"/>
    </row>
    <row r="17" spans="1:8" x14ac:dyDescent="0.25">
      <c r="A17" s="15" t="s">
        <v>20</v>
      </c>
      <c r="B17" s="12">
        <v>15400000000</v>
      </c>
      <c r="C17" s="12">
        <v>0</v>
      </c>
      <c r="D17" s="12">
        <f t="shared" si="0"/>
        <v>15400000000</v>
      </c>
      <c r="E17" s="12">
        <v>9509240425</v>
      </c>
      <c r="F17" s="12">
        <v>9509240425</v>
      </c>
      <c r="G17" s="12">
        <f t="shared" si="1"/>
        <v>-5890759575</v>
      </c>
      <c r="H17" s="22"/>
    </row>
    <row r="18" spans="1:8" x14ac:dyDescent="0.25">
      <c r="A18" s="15" t="s">
        <v>21</v>
      </c>
      <c r="B18" s="12">
        <v>705000000</v>
      </c>
      <c r="C18" s="12">
        <v>0</v>
      </c>
      <c r="D18" s="12">
        <f t="shared" si="0"/>
        <v>705000000</v>
      </c>
      <c r="E18" s="12">
        <v>450560881</v>
      </c>
      <c r="F18" s="12">
        <v>450560881</v>
      </c>
      <c r="G18" s="12">
        <f t="shared" si="1"/>
        <v>-254439119</v>
      </c>
      <c r="H18" s="22"/>
    </row>
    <row r="19" spans="1:8" x14ac:dyDescent="0.25">
      <c r="A19" s="15" t="s">
        <v>22</v>
      </c>
      <c r="B19" s="12">
        <v>950000000</v>
      </c>
      <c r="C19" s="12">
        <v>0</v>
      </c>
      <c r="D19" s="12">
        <f t="shared" si="0"/>
        <v>950000000</v>
      </c>
      <c r="E19" s="12">
        <v>484335644</v>
      </c>
      <c r="F19" s="12">
        <v>484335644</v>
      </c>
      <c r="G19" s="12">
        <f t="shared" si="1"/>
        <v>-465664356</v>
      </c>
      <c r="H19" s="22"/>
    </row>
    <row r="20" spans="1:8" x14ac:dyDescent="0.25">
      <c r="A20" s="15" t="s">
        <v>23</v>
      </c>
      <c r="B20" s="14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f t="shared" si="1"/>
        <v>0</v>
      </c>
      <c r="H20" s="22"/>
    </row>
    <row r="21" spans="1:8" x14ac:dyDescent="0.25">
      <c r="A21" s="15" t="s">
        <v>24</v>
      </c>
      <c r="B21" s="14">
        <v>0</v>
      </c>
      <c r="C21" s="12">
        <v>0</v>
      </c>
      <c r="D21" s="12">
        <f t="shared" si="0"/>
        <v>0</v>
      </c>
      <c r="E21" s="12">
        <v>0</v>
      </c>
      <c r="F21" s="12">
        <v>0</v>
      </c>
      <c r="G21" s="12">
        <f t="shared" si="1"/>
        <v>0</v>
      </c>
      <c r="H21" s="22"/>
    </row>
    <row r="22" spans="1:8" x14ac:dyDescent="0.25">
      <c r="A22" s="15" t="s">
        <v>26</v>
      </c>
      <c r="B22" s="12">
        <v>394000000</v>
      </c>
      <c r="C22" s="12">
        <v>0</v>
      </c>
      <c r="D22" s="12">
        <f t="shared" si="0"/>
        <v>394000000</v>
      </c>
      <c r="E22" s="12">
        <v>232368781</v>
      </c>
      <c r="F22" s="12">
        <v>232368781</v>
      </c>
      <c r="G22" s="12">
        <f t="shared" si="1"/>
        <v>-161631219</v>
      </c>
      <c r="H22" s="22"/>
    </row>
    <row r="23" spans="1:8" x14ac:dyDescent="0.25">
      <c r="A23" s="15" t="s">
        <v>25</v>
      </c>
      <c r="B23" s="12">
        <v>0</v>
      </c>
      <c r="C23" s="12">
        <v>0</v>
      </c>
      <c r="D23" s="12">
        <f t="shared" si="0"/>
        <v>0</v>
      </c>
      <c r="E23" s="12">
        <v>0</v>
      </c>
      <c r="F23" s="12">
        <v>0</v>
      </c>
      <c r="G23" s="12">
        <f t="shared" si="1"/>
        <v>0</v>
      </c>
      <c r="H23" s="22"/>
    </row>
    <row r="24" spans="1:8" x14ac:dyDescent="0.25">
      <c r="A24" s="15" t="s">
        <v>27</v>
      </c>
      <c r="B24" s="12">
        <v>0</v>
      </c>
      <c r="C24" s="12">
        <v>0</v>
      </c>
      <c r="D24" s="12">
        <f t="shared" si="0"/>
        <v>0</v>
      </c>
      <c r="E24" s="12">
        <v>0</v>
      </c>
      <c r="F24" s="12">
        <v>0</v>
      </c>
      <c r="G24" s="12">
        <f t="shared" si="1"/>
        <v>0</v>
      </c>
      <c r="H24" s="22"/>
    </row>
    <row r="25" spans="1:8" x14ac:dyDescent="0.25">
      <c r="A25" s="15" t="s">
        <v>28</v>
      </c>
      <c r="B25" s="12">
        <v>900000000</v>
      </c>
      <c r="C25" s="12">
        <v>0</v>
      </c>
      <c r="D25" s="12">
        <f t="shared" si="0"/>
        <v>900000000</v>
      </c>
      <c r="E25" s="12">
        <v>434821171</v>
      </c>
      <c r="F25" s="12">
        <v>434821171</v>
      </c>
      <c r="G25" s="12">
        <f t="shared" si="1"/>
        <v>-465178829</v>
      </c>
      <c r="H25" s="22"/>
    </row>
    <row r="26" spans="1:8" x14ac:dyDescent="0.25">
      <c r="A26" s="15" t="s">
        <v>29</v>
      </c>
      <c r="B26" s="12">
        <v>1537000000</v>
      </c>
      <c r="C26" s="12">
        <v>0</v>
      </c>
      <c r="D26" s="12">
        <f t="shared" si="0"/>
        <v>1537000000</v>
      </c>
      <c r="E26" s="12">
        <v>762721101</v>
      </c>
      <c r="F26" s="12">
        <v>762721101</v>
      </c>
      <c r="G26" s="12">
        <f t="shared" si="1"/>
        <v>-774278899</v>
      </c>
      <c r="H26" s="22"/>
    </row>
    <row r="27" spans="1:8" x14ac:dyDescent="0.25">
      <c r="A27" s="15" t="s">
        <v>30</v>
      </c>
      <c r="B27" s="12">
        <v>0</v>
      </c>
      <c r="C27" s="12">
        <v>0</v>
      </c>
      <c r="D27" s="12">
        <f t="shared" si="0"/>
        <v>0</v>
      </c>
      <c r="E27" s="14">
        <v>-269122390</v>
      </c>
      <c r="F27" s="14">
        <v>-269122390</v>
      </c>
      <c r="G27" s="14">
        <f>F27-B27</f>
        <v>-269122390</v>
      </c>
      <c r="H27" s="22"/>
    </row>
    <row r="28" spans="1:8" x14ac:dyDescent="0.25">
      <c r="A28" s="13" t="s">
        <v>31</v>
      </c>
      <c r="B28" s="12">
        <f>SUM(B29:B33)</f>
        <v>1054850000</v>
      </c>
      <c r="C28" s="12">
        <f t="shared" ref="C28:D28" si="5">SUM(C29:C33)</f>
        <v>0</v>
      </c>
      <c r="D28" s="12">
        <f t="shared" si="5"/>
        <v>1054850000</v>
      </c>
      <c r="E28" s="12">
        <f t="shared" ref="E28" si="6">SUM(E29:E33)</f>
        <v>566402588</v>
      </c>
      <c r="F28" s="12">
        <f t="shared" ref="F28" si="7">SUM(F29:F33)</f>
        <v>566402588</v>
      </c>
      <c r="G28" s="12">
        <f t="shared" si="1"/>
        <v>-488447412</v>
      </c>
      <c r="H28" s="22"/>
    </row>
    <row r="29" spans="1:8" x14ac:dyDescent="0.25">
      <c r="A29" s="15" t="s">
        <v>32</v>
      </c>
      <c r="B29" s="12">
        <v>999999.99999999977</v>
      </c>
      <c r="C29" s="12">
        <v>0</v>
      </c>
      <c r="D29" s="12">
        <f t="shared" si="0"/>
        <v>999999.99999999977</v>
      </c>
      <c r="E29" s="12">
        <v>600202</v>
      </c>
      <c r="F29" s="12">
        <v>600202</v>
      </c>
      <c r="G29" s="12">
        <f t="shared" si="1"/>
        <v>-399797.99999999977</v>
      </c>
      <c r="H29" s="22"/>
    </row>
    <row r="30" spans="1:8" x14ac:dyDescent="0.25">
      <c r="A30" s="15" t="s">
        <v>33</v>
      </c>
      <c r="B30" s="14">
        <v>87363397.218055129</v>
      </c>
      <c r="C30" s="12">
        <v>0</v>
      </c>
      <c r="D30" s="12">
        <f t="shared" si="0"/>
        <v>87363397.218055129</v>
      </c>
      <c r="E30" s="12">
        <v>39766896</v>
      </c>
      <c r="F30" s="12">
        <v>39766896</v>
      </c>
      <c r="G30" s="12">
        <f t="shared" si="1"/>
        <v>-47596501.218055129</v>
      </c>
      <c r="H30" s="22"/>
    </row>
    <row r="31" spans="1:8" x14ac:dyDescent="0.25">
      <c r="A31" s="15" t="s">
        <v>67</v>
      </c>
      <c r="B31" s="14">
        <v>242636602.78194484</v>
      </c>
      <c r="C31" s="12">
        <v>0</v>
      </c>
      <c r="D31" s="12">
        <f t="shared" si="0"/>
        <v>242636602.78194484</v>
      </c>
      <c r="E31" s="12">
        <v>163300161</v>
      </c>
      <c r="F31" s="12">
        <v>163300161</v>
      </c>
      <c r="G31" s="12">
        <f t="shared" si="1"/>
        <v>-79336441.781944841</v>
      </c>
      <c r="H31" s="22"/>
    </row>
    <row r="32" spans="1:8" x14ac:dyDescent="0.25">
      <c r="A32" s="15" t="s">
        <v>34</v>
      </c>
      <c r="B32" s="12">
        <v>140000000</v>
      </c>
      <c r="C32" s="12">
        <v>0</v>
      </c>
      <c r="D32" s="12">
        <f t="shared" si="0"/>
        <v>140000000</v>
      </c>
      <c r="E32" s="12">
        <v>44834268</v>
      </c>
      <c r="F32" s="12">
        <v>44834268</v>
      </c>
      <c r="G32" s="12">
        <f t="shared" si="1"/>
        <v>-95165732</v>
      </c>
      <c r="H32" s="22"/>
    </row>
    <row r="33" spans="1:8" x14ac:dyDescent="0.25">
      <c r="A33" s="15" t="s">
        <v>35</v>
      </c>
      <c r="B33" s="12">
        <v>583850000</v>
      </c>
      <c r="C33" s="12">
        <v>0</v>
      </c>
      <c r="D33" s="12">
        <f t="shared" si="0"/>
        <v>583850000</v>
      </c>
      <c r="E33" s="12">
        <v>317901061</v>
      </c>
      <c r="F33" s="12">
        <v>317901061</v>
      </c>
      <c r="G33" s="12">
        <f t="shared" si="1"/>
        <v>-265948939</v>
      </c>
      <c r="H33" s="22"/>
    </row>
    <row r="34" spans="1:8" x14ac:dyDescent="0.25">
      <c r="A34" s="13" t="s">
        <v>36</v>
      </c>
      <c r="B34" s="12">
        <v>0</v>
      </c>
      <c r="C34" s="12">
        <v>0</v>
      </c>
      <c r="D34" s="12">
        <f t="shared" si="0"/>
        <v>0</v>
      </c>
      <c r="E34" s="12">
        <v>0</v>
      </c>
      <c r="F34" s="12">
        <v>0</v>
      </c>
      <c r="G34" s="12">
        <f t="shared" si="1"/>
        <v>0</v>
      </c>
      <c r="H34" s="22"/>
    </row>
    <row r="35" spans="1:8" x14ac:dyDescent="0.25">
      <c r="A35" s="13" t="s">
        <v>37</v>
      </c>
      <c r="B35" s="12">
        <f>B36</f>
        <v>0</v>
      </c>
      <c r="C35" s="12">
        <f t="shared" ref="C35:D35" si="8">C36</f>
        <v>0</v>
      </c>
      <c r="D35" s="12">
        <f t="shared" si="8"/>
        <v>0</v>
      </c>
      <c r="E35" s="12">
        <f t="shared" ref="E35:F35" si="9">E36</f>
        <v>0</v>
      </c>
      <c r="F35" s="12">
        <f t="shared" si="9"/>
        <v>0</v>
      </c>
      <c r="G35" s="12">
        <f t="shared" si="1"/>
        <v>0</v>
      </c>
      <c r="H35" s="22"/>
    </row>
    <row r="36" spans="1:8" x14ac:dyDescent="0.25">
      <c r="A36" s="15" t="s">
        <v>38</v>
      </c>
      <c r="B36" s="12">
        <v>0</v>
      </c>
      <c r="C36" s="12">
        <v>0</v>
      </c>
      <c r="D36" s="12">
        <f t="shared" si="0"/>
        <v>0</v>
      </c>
      <c r="E36" s="12">
        <v>0</v>
      </c>
      <c r="F36" s="12">
        <v>0</v>
      </c>
      <c r="G36" s="12">
        <f t="shared" si="1"/>
        <v>0</v>
      </c>
      <c r="H36" s="22"/>
    </row>
    <row r="37" spans="1:8" x14ac:dyDescent="0.25">
      <c r="A37" s="13" t="s">
        <v>61</v>
      </c>
      <c r="B37" s="12">
        <f>B38+B39</f>
        <v>0</v>
      </c>
      <c r="C37" s="12">
        <f t="shared" ref="C37:D37" si="10">C38+C39</f>
        <v>0</v>
      </c>
      <c r="D37" s="12">
        <f t="shared" si="10"/>
        <v>0</v>
      </c>
      <c r="E37" s="12">
        <f t="shared" ref="E37" si="11">E38+E39</f>
        <v>0</v>
      </c>
      <c r="F37" s="12">
        <f t="shared" ref="F37" si="12">F38+F39</f>
        <v>0</v>
      </c>
      <c r="G37" s="12">
        <f t="shared" si="1"/>
        <v>0</v>
      </c>
      <c r="H37" s="22"/>
    </row>
    <row r="38" spans="1:8" x14ac:dyDescent="0.25">
      <c r="A38" s="15" t="s">
        <v>39</v>
      </c>
      <c r="B38" s="12">
        <v>0</v>
      </c>
      <c r="C38" s="12">
        <v>0</v>
      </c>
      <c r="D38" s="12">
        <f t="shared" si="0"/>
        <v>0</v>
      </c>
      <c r="E38" s="12">
        <v>0</v>
      </c>
      <c r="F38" s="12">
        <v>0</v>
      </c>
      <c r="G38" s="12">
        <f t="shared" si="1"/>
        <v>0</v>
      </c>
      <c r="H38" s="22"/>
    </row>
    <row r="39" spans="1:8" x14ac:dyDescent="0.25">
      <c r="A39" s="15" t="s">
        <v>40</v>
      </c>
      <c r="B39" s="12">
        <v>0</v>
      </c>
      <c r="C39" s="12">
        <v>0</v>
      </c>
      <c r="D39" s="12">
        <f t="shared" si="0"/>
        <v>0</v>
      </c>
      <c r="E39" s="12">
        <v>0</v>
      </c>
      <c r="F39" s="12">
        <v>0</v>
      </c>
      <c r="G39" s="12">
        <f t="shared" si="1"/>
        <v>0</v>
      </c>
      <c r="H39" s="22"/>
    </row>
    <row r="40" spans="1:8" x14ac:dyDescent="0.25">
      <c r="A40" s="10" t="s">
        <v>41</v>
      </c>
      <c r="B40" s="16">
        <f>SUM(B9:B16,B28,B34:B35,B37)</f>
        <v>32333495691</v>
      </c>
      <c r="C40" s="16">
        <f t="shared" ref="C40:D40" si="13">SUM(C9:C16,C28,C34:C35,C37)</f>
        <v>0</v>
      </c>
      <c r="D40" s="16">
        <f t="shared" si="13"/>
        <v>32333495691</v>
      </c>
      <c r="E40" s="16">
        <f t="shared" ref="E40:F40" si="14">SUM(E9:E16,E28,E34:E35,E37)</f>
        <v>17387748101</v>
      </c>
      <c r="F40" s="16">
        <f t="shared" si="14"/>
        <v>17387748101</v>
      </c>
      <c r="G40" s="16">
        <f t="shared" si="1"/>
        <v>-14945747590</v>
      </c>
      <c r="H40" s="22"/>
    </row>
    <row r="41" spans="1:8" x14ac:dyDescent="0.25">
      <c r="A41" s="17"/>
      <c r="B41" s="12"/>
      <c r="C41" s="12"/>
      <c r="D41" s="12"/>
      <c r="E41" s="16"/>
      <c r="F41" s="16"/>
      <c r="G41" s="16"/>
      <c r="H41" s="22"/>
    </row>
    <row r="42" spans="1:8" x14ac:dyDescent="0.25">
      <c r="A42" s="17" t="s">
        <v>6</v>
      </c>
      <c r="B42" s="12">
        <v>0</v>
      </c>
      <c r="C42" s="12">
        <v>0</v>
      </c>
      <c r="D42" s="12">
        <v>0</v>
      </c>
      <c r="E42" s="16">
        <v>0</v>
      </c>
      <c r="F42" s="16">
        <v>0</v>
      </c>
      <c r="G42" s="16">
        <f t="shared" si="1"/>
        <v>0</v>
      </c>
      <c r="H42" s="22"/>
    </row>
    <row r="43" spans="1:8" x14ac:dyDescent="0.25">
      <c r="A43" s="17"/>
      <c r="B43" s="12"/>
      <c r="C43" s="12"/>
      <c r="D43" s="12"/>
      <c r="E43" s="16"/>
      <c r="F43" s="16"/>
      <c r="G43" s="16"/>
      <c r="H43" s="22"/>
    </row>
    <row r="44" spans="1:8" x14ac:dyDescent="0.25">
      <c r="A44" s="17" t="s">
        <v>7</v>
      </c>
      <c r="B44" s="12"/>
      <c r="C44" s="12"/>
      <c r="D44" s="12"/>
      <c r="E44" s="12"/>
      <c r="F44" s="12"/>
      <c r="G44" s="12"/>
      <c r="H44" s="22"/>
    </row>
    <row r="45" spans="1:8" x14ac:dyDescent="0.25">
      <c r="A45" s="13" t="s">
        <v>42</v>
      </c>
      <c r="B45" s="12">
        <f>SUM(B46:B53)</f>
        <v>19387452755</v>
      </c>
      <c r="C45" s="12">
        <f t="shared" ref="C45:D45" si="15">SUM(C46:C53)</f>
        <v>-48773087</v>
      </c>
      <c r="D45" s="12">
        <f t="shared" si="15"/>
        <v>19338679668</v>
      </c>
      <c r="E45" s="12">
        <f t="shared" ref="E45" si="16">SUM(E46:E53)</f>
        <v>9117278841</v>
      </c>
      <c r="F45" s="12">
        <f t="shared" ref="F45" si="17">SUM(F46:F53)</f>
        <v>9117278841</v>
      </c>
      <c r="G45" s="12">
        <f t="shared" ref="G45:G69" si="18">F45-B45</f>
        <v>-10270173914</v>
      </c>
      <c r="H45" s="22"/>
    </row>
    <row r="46" spans="1:8" x14ac:dyDescent="0.25">
      <c r="A46" s="15" t="s">
        <v>43</v>
      </c>
      <c r="B46" s="12">
        <v>11259826517</v>
      </c>
      <c r="C46" s="12">
        <v>-715397</v>
      </c>
      <c r="D46" s="12">
        <f t="shared" ref="D46:D63" si="19">B46+C46</f>
        <v>11259111120</v>
      </c>
      <c r="E46" s="12">
        <v>4961999406</v>
      </c>
      <c r="F46" s="12">
        <v>4961999406</v>
      </c>
      <c r="G46" s="12">
        <f t="shared" si="18"/>
        <v>-6297827111</v>
      </c>
      <c r="H46" s="22"/>
    </row>
    <row r="47" spans="1:8" x14ac:dyDescent="0.25">
      <c r="A47" s="15" t="s">
        <v>44</v>
      </c>
      <c r="B47" s="12">
        <v>2409967250</v>
      </c>
      <c r="C47" s="12">
        <v>-3614951</v>
      </c>
      <c r="D47" s="12">
        <f t="shared" si="19"/>
        <v>2406352299</v>
      </c>
      <c r="E47" s="12">
        <v>1195652999</v>
      </c>
      <c r="F47" s="12">
        <v>1195652999</v>
      </c>
      <c r="G47" s="12">
        <f t="shared" si="18"/>
        <v>-1214314251</v>
      </c>
      <c r="H47" s="22"/>
    </row>
    <row r="48" spans="1:8" x14ac:dyDescent="0.25">
      <c r="A48" s="15" t="s">
        <v>45</v>
      </c>
      <c r="B48" s="12">
        <v>1297353876.9999998</v>
      </c>
      <c r="C48" s="12">
        <v>6766300</v>
      </c>
      <c r="D48" s="12">
        <f t="shared" si="19"/>
        <v>1304120176.9999998</v>
      </c>
      <c r="E48" s="12">
        <v>782472108</v>
      </c>
      <c r="F48" s="12">
        <v>782472108</v>
      </c>
      <c r="G48" s="12">
        <f t="shared" si="18"/>
        <v>-514881768.99999976</v>
      </c>
      <c r="H48" s="22"/>
    </row>
    <row r="49" spans="1:8" ht="24.75" x14ac:dyDescent="0.25">
      <c r="A49" s="15" t="s">
        <v>46</v>
      </c>
      <c r="B49" s="12">
        <v>2055326222.0000002</v>
      </c>
      <c r="C49" s="12">
        <v>9739848</v>
      </c>
      <c r="D49" s="12">
        <f t="shared" si="19"/>
        <v>2065066070.0000002</v>
      </c>
      <c r="E49" s="12">
        <v>1032533034</v>
      </c>
      <c r="F49" s="12">
        <v>1032533034</v>
      </c>
      <c r="G49" s="12">
        <f t="shared" si="18"/>
        <v>-1022793188.0000002</v>
      </c>
      <c r="H49" s="22"/>
    </row>
    <row r="50" spans="1:8" x14ac:dyDescent="0.25">
      <c r="A50" s="15" t="s">
        <v>47</v>
      </c>
      <c r="B50" s="12">
        <v>658582454.99999976</v>
      </c>
      <c r="C50" s="12">
        <v>-33314588</v>
      </c>
      <c r="D50" s="12">
        <f t="shared" si="19"/>
        <v>625267866.99999976</v>
      </c>
      <c r="E50" s="12">
        <v>286581106</v>
      </c>
      <c r="F50" s="12">
        <v>286581106</v>
      </c>
      <c r="G50" s="12">
        <f t="shared" si="18"/>
        <v>-372001348.99999976</v>
      </c>
      <c r="H50" s="22"/>
    </row>
    <row r="51" spans="1:8" x14ac:dyDescent="0.25">
      <c r="A51" s="15" t="s">
        <v>48</v>
      </c>
      <c r="B51" s="12">
        <v>215811422</v>
      </c>
      <c r="C51" s="12">
        <v>-323717</v>
      </c>
      <c r="D51" s="12">
        <f t="shared" si="19"/>
        <v>215487705</v>
      </c>
      <c r="E51" s="12">
        <v>104681442</v>
      </c>
      <c r="F51" s="12">
        <v>104681442</v>
      </c>
      <c r="G51" s="12">
        <f t="shared" si="18"/>
        <v>-111129980</v>
      </c>
      <c r="H51" s="22"/>
    </row>
    <row r="52" spans="1:8" s="9" customFormat="1" x14ac:dyDescent="0.25">
      <c r="A52" s="18" t="s">
        <v>49</v>
      </c>
      <c r="B52" s="14">
        <v>221079691.99999997</v>
      </c>
      <c r="C52" s="12">
        <v>-3864348</v>
      </c>
      <c r="D52" s="12">
        <f t="shared" si="19"/>
        <v>217215343.99999997</v>
      </c>
      <c r="E52" s="14">
        <v>130329204</v>
      </c>
      <c r="F52" s="14">
        <v>130329204</v>
      </c>
      <c r="G52" s="14">
        <f t="shared" si="18"/>
        <v>-90750487.99999997</v>
      </c>
      <c r="H52" s="22"/>
    </row>
    <row r="53" spans="1:8" s="9" customFormat="1" x14ac:dyDescent="0.25">
      <c r="A53" s="18" t="s">
        <v>50</v>
      </c>
      <c r="B53" s="14">
        <v>1269505320</v>
      </c>
      <c r="C53" s="12">
        <v>-23446234</v>
      </c>
      <c r="D53" s="12">
        <f t="shared" si="19"/>
        <v>1246059086</v>
      </c>
      <c r="E53" s="14">
        <v>623029542</v>
      </c>
      <c r="F53" s="14">
        <v>623029542</v>
      </c>
      <c r="G53" s="14">
        <f t="shared" si="18"/>
        <v>-646475778</v>
      </c>
      <c r="H53" s="22"/>
    </row>
    <row r="54" spans="1:8" x14ac:dyDescent="0.25">
      <c r="A54" s="13" t="s">
        <v>54</v>
      </c>
      <c r="B54" s="12">
        <f>SUM(B55:B58)</f>
        <v>1212705000.4300001</v>
      </c>
      <c r="C54" s="12">
        <f t="shared" ref="C54:F54" si="20">SUM(C55:C58)</f>
        <v>0</v>
      </c>
      <c r="D54" s="12">
        <f t="shared" si="20"/>
        <v>1212705000.4300001</v>
      </c>
      <c r="E54" s="12">
        <f t="shared" si="20"/>
        <v>675441058</v>
      </c>
      <c r="F54" s="12">
        <f t="shared" si="20"/>
        <v>675441058</v>
      </c>
      <c r="G54" s="12">
        <f t="shared" si="18"/>
        <v>-537263942.43000007</v>
      </c>
      <c r="H54" s="22"/>
    </row>
    <row r="55" spans="1:8" x14ac:dyDescent="0.25">
      <c r="A55" s="15" t="s">
        <v>51</v>
      </c>
      <c r="B55" s="12">
        <v>1212705000.4300001</v>
      </c>
      <c r="C55" s="12">
        <v>0</v>
      </c>
      <c r="D55" s="12">
        <f t="shared" si="19"/>
        <v>1212705000.4300001</v>
      </c>
      <c r="E55" s="12">
        <v>675441058</v>
      </c>
      <c r="F55" s="12">
        <v>675441058</v>
      </c>
      <c r="G55" s="12">
        <f t="shared" si="18"/>
        <v>-537263942.43000007</v>
      </c>
      <c r="H55" s="22"/>
    </row>
    <row r="56" spans="1:8" x14ac:dyDescent="0.25">
      <c r="A56" s="15" t="s">
        <v>52</v>
      </c>
      <c r="B56" s="14">
        <v>0</v>
      </c>
      <c r="C56" s="12">
        <v>0</v>
      </c>
      <c r="D56" s="12">
        <f t="shared" si="19"/>
        <v>0</v>
      </c>
      <c r="E56" s="12">
        <v>0</v>
      </c>
      <c r="F56" s="12">
        <v>0</v>
      </c>
      <c r="G56" s="12">
        <f t="shared" si="18"/>
        <v>0</v>
      </c>
      <c r="H56" s="22"/>
    </row>
    <row r="57" spans="1:8" x14ac:dyDescent="0.25">
      <c r="A57" s="15" t="s">
        <v>53</v>
      </c>
      <c r="B57" s="12">
        <v>0</v>
      </c>
      <c r="C57" s="12">
        <v>0</v>
      </c>
      <c r="D57" s="12">
        <f t="shared" si="19"/>
        <v>0</v>
      </c>
      <c r="E57" s="12">
        <v>0</v>
      </c>
      <c r="F57" s="12">
        <v>0</v>
      </c>
      <c r="G57" s="12">
        <f t="shared" si="18"/>
        <v>0</v>
      </c>
      <c r="H57" s="22"/>
    </row>
    <row r="58" spans="1:8" x14ac:dyDescent="0.25">
      <c r="A58" s="15" t="s">
        <v>38</v>
      </c>
      <c r="B58" s="12">
        <v>0</v>
      </c>
      <c r="C58" s="12">
        <v>0</v>
      </c>
      <c r="D58" s="12">
        <f t="shared" si="19"/>
        <v>0</v>
      </c>
      <c r="E58" s="12">
        <v>0</v>
      </c>
      <c r="F58" s="12">
        <v>0</v>
      </c>
      <c r="G58" s="12">
        <f t="shared" si="18"/>
        <v>0</v>
      </c>
      <c r="H58" s="22"/>
    </row>
    <row r="59" spans="1:8" x14ac:dyDescent="0.25">
      <c r="A59" s="13" t="s">
        <v>55</v>
      </c>
      <c r="B59" s="12">
        <f>B60+B61</f>
        <v>86400000</v>
      </c>
      <c r="C59" s="12">
        <f t="shared" ref="C59:D59" si="21">C60+C61</f>
        <v>0</v>
      </c>
      <c r="D59" s="12">
        <f t="shared" si="21"/>
        <v>86400000</v>
      </c>
      <c r="E59" s="12">
        <f t="shared" ref="E59:F59" si="22">E60+E61</f>
        <v>17516671</v>
      </c>
      <c r="F59" s="12">
        <f t="shared" si="22"/>
        <v>17516671</v>
      </c>
      <c r="G59" s="12">
        <f t="shared" si="18"/>
        <v>-68883329</v>
      </c>
      <c r="H59" s="22"/>
    </row>
    <row r="60" spans="1:8" x14ac:dyDescent="0.25">
      <c r="A60" s="15" t="s">
        <v>56</v>
      </c>
      <c r="B60" s="12">
        <v>0</v>
      </c>
      <c r="C60" s="12">
        <v>0</v>
      </c>
      <c r="D60" s="12">
        <f t="shared" si="19"/>
        <v>0</v>
      </c>
      <c r="E60" s="12">
        <v>0</v>
      </c>
      <c r="F60" s="12">
        <v>0</v>
      </c>
      <c r="G60" s="12">
        <f t="shared" si="18"/>
        <v>0</v>
      </c>
      <c r="H60" s="22"/>
    </row>
    <row r="61" spans="1:8" x14ac:dyDescent="0.25">
      <c r="A61" s="15" t="s">
        <v>57</v>
      </c>
      <c r="B61" s="12">
        <v>86400000</v>
      </c>
      <c r="C61" s="12">
        <v>0</v>
      </c>
      <c r="D61" s="12">
        <f t="shared" si="19"/>
        <v>86400000</v>
      </c>
      <c r="E61" s="12">
        <v>17516671</v>
      </c>
      <c r="F61" s="12">
        <v>17516671</v>
      </c>
      <c r="G61" s="12">
        <f t="shared" si="18"/>
        <v>-68883329</v>
      </c>
      <c r="H61" s="22"/>
    </row>
    <row r="62" spans="1:8" x14ac:dyDescent="0.25">
      <c r="A62" s="13" t="s">
        <v>58</v>
      </c>
      <c r="B62" s="12">
        <v>5336026362.5699987</v>
      </c>
      <c r="C62" s="12">
        <v>0</v>
      </c>
      <c r="D62" s="12">
        <f t="shared" si="19"/>
        <v>5336026362.5699987</v>
      </c>
      <c r="E62" s="12">
        <v>2515653948</v>
      </c>
      <c r="F62" s="12">
        <v>2515653948</v>
      </c>
      <c r="G62" s="12">
        <f t="shared" si="18"/>
        <v>-2820372414.5699987</v>
      </c>
      <c r="H62" s="22"/>
    </row>
    <row r="63" spans="1:8" x14ac:dyDescent="0.25">
      <c r="A63" s="13" t="s">
        <v>59</v>
      </c>
      <c r="B63" s="12">
        <v>0</v>
      </c>
      <c r="C63" s="12">
        <v>0</v>
      </c>
      <c r="D63" s="12">
        <f t="shared" si="19"/>
        <v>0</v>
      </c>
      <c r="E63" s="12">
        <v>0</v>
      </c>
      <c r="F63" s="12">
        <v>0</v>
      </c>
      <c r="G63" s="12">
        <f t="shared" si="18"/>
        <v>0</v>
      </c>
      <c r="H63" s="22"/>
    </row>
    <row r="64" spans="1:8" x14ac:dyDescent="0.25">
      <c r="A64" s="10" t="s">
        <v>60</v>
      </c>
      <c r="B64" s="16">
        <f>SUM(B45,B54,B59,B62:B63)</f>
        <v>26022584118</v>
      </c>
      <c r="C64" s="16">
        <f t="shared" ref="C64:D64" si="23">SUM(C45,C54,C59,C62:C63)</f>
        <v>-48773087</v>
      </c>
      <c r="D64" s="16">
        <f t="shared" si="23"/>
        <v>25973811031</v>
      </c>
      <c r="E64" s="16">
        <f t="shared" ref="E64:F64" si="24">SUM(E45,E54,E59,E62:E63)</f>
        <v>12325890518</v>
      </c>
      <c r="F64" s="16">
        <f t="shared" si="24"/>
        <v>12325890518</v>
      </c>
      <c r="G64" s="16">
        <f t="shared" si="18"/>
        <v>-13696693600</v>
      </c>
      <c r="H64" s="22"/>
    </row>
    <row r="65" spans="1:8" x14ac:dyDescent="0.25">
      <c r="A65" s="17"/>
      <c r="B65" s="12"/>
      <c r="C65" s="12"/>
      <c r="D65" s="12"/>
      <c r="E65" s="12"/>
      <c r="F65" s="12"/>
      <c r="G65" s="12"/>
      <c r="H65" s="22"/>
    </row>
    <row r="66" spans="1:8" x14ac:dyDescent="0.25">
      <c r="A66" s="10" t="s">
        <v>64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f t="shared" si="18"/>
        <v>0</v>
      </c>
      <c r="H66" s="22"/>
    </row>
    <row r="67" spans="1:8" x14ac:dyDescent="0.25">
      <c r="A67" s="15" t="s">
        <v>65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f t="shared" si="18"/>
        <v>0</v>
      </c>
      <c r="H67" s="22"/>
    </row>
    <row r="68" spans="1:8" x14ac:dyDescent="0.25">
      <c r="A68" s="13"/>
      <c r="B68" s="12"/>
      <c r="C68" s="12"/>
      <c r="D68" s="12"/>
      <c r="E68" s="12"/>
      <c r="F68" s="12"/>
      <c r="G68" s="12"/>
      <c r="H68" s="22"/>
    </row>
    <row r="69" spans="1:8" x14ac:dyDescent="0.25">
      <c r="A69" s="10" t="s">
        <v>66</v>
      </c>
      <c r="B69" s="16">
        <f>B40+B64+B66</f>
        <v>58356079809</v>
      </c>
      <c r="C69" s="16">
        <f t="shared" ref="C69:D69" si="25">C40+C64+C66</f>
        <v>-48773087</v>
      </c>
      <c r="D69" s="16">
        <f t="shared" si="25"/>
        <v>58307306722</v>
      </c>
      <c r="E69" s="16">
        <f t="shared" ref="E69:F69" si="26">E40+E64+E66</f>
        <v>29713638619</v>
      </c>
      <c r="F69" s="16">
        <f t="shared" si="26"/>
        <v>29713638619</v>
      </c>
      <c r="G69" s="16">
        <f t="shared" si="18"/>
        <v>-28642441190</v>
      </c>
      <c r="H69" s="22"/>
    </row>
    <row r="70" spans="1:8" x14ac:dyDescent="0.25">
      <c r="A70" s="17"/>
      <c r="B70" s="11"/>
      <c r="C70" s="12"/>
      <c r="D70" s="12"/>
      <c r="E70" s="12"/>
      <c r="F70" s="12"/>
      <c r="G70" s="12"/>
      <c r="H70" s="22"/>
    </row>
    <row r="71" spans="1:8" x14ac:dyDescent="0.25">
      <c r="A71" s="10" t="s">
        <v>8</v>
      </c>
      <c r="B71" s="11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22"/>
    </row>
    <row r="72" spans="1:8" ht="13.5" customHeight="1" x14ac:dyDescent="0.25">
      <c r="A72" s="19" t="s">
        <v>62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22"/>
    </row>
    <row r="73" spans="1:8" x14ac:dyDescent="0.25">
      <c r="A73" s="19" t="s">
        <v>63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22"/>
    </row>
    <row r="74" spans="1:8" x14ac:dyDescent="0.25">
      <c r="A74" s="20" t="s">
        <v>64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2"/>
    </row>
    <row r="77" spans="1:8" x14ac:dyDescent="0.25">
      <c r="B77" s="22"/>
      <c r="C77" s="22"/>
      <c r="D77" s="22"/>
      <c r="E77" s="22"/>
      <c r="F77" s="22"/>
      <c r="G77" s="22"/>
    </row>
  </sheetData>
  <mergeCells count="4">
    <mergeCell ref="A1:G1"/>
    <mergeCell ref="A2:G2"/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Manuel José Navarro Baca</cp:lastModifiedBy>
  <cp:lastPrinted>2017-07-25T18:23:22Z</cp:lastPrinted>
  <dcterms:created xsi:type="dcterms:W3CDTF">2017-02-17T22:46:33Z</dcterms:created>
  <dcterms:modified xsi:type="dcterms:W3CDTF">2017-07-25T18:27:09Z</dcterms:modified>
</cp:coreProperties>
</file>