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874198_corpinfo0053di" sheetId="1" r:id="rId1"/>
  </sheets>
  <calcPr calcId="0"/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I105" i="1"/>
  <c r="H105" i="1"/>
  <c r="G105" i="1"/>
  <c r="F105" i="1"/>
  <c r="E105" i="1"/>
  <c r="D105" i="1"/>
  <c r="I102" i="1"/>
  <c r="H102" i="1"/>
  <c r="G102" i="1"/>
  <c r="F102" i="1"/>
  <c r="E102" i="1"/>
  <c r="D102" i="1"/>
  <c r="I94" i="1"/>
  <c r="H94" i="1"/>
  <c r="G94" i="1"/>
  <c r="F94" i="1"/>
  <c r="E94" i="1"/>
  <c r="D94" i="1"/>
  <c r="I88" i="1"/>
  <c r="H88" i="1"/>
  <c r="G88" i="1"/>
  <c r="F88" i="1"/>
  <c r="E88" i="1"/>
  <c r="D88" i="1"/>
  <c r="I80" i="1"/>
  <c r="H80" i="1"/>
  <c r="G80" i="1"/>
  <c r="F80" i="1"/>
  <c r="E80" i="1"/>
  <c r="D80" i="1"/>
  <c r="I72" i="1"/>
  <c r="H72" i="1"/>
  <c r="G72" i="1"/>
  <c r="F72" i="1"/>
  <c r="E72" i="1"/>
  <c r="D72" i="1"/>
  <c r="I65" i="1"/>
  <c r="H65" i="1"/>
  <c r="G65" i="1"/>
  <c r="F65" i="1"/>
  <c r="E65" i="1"/>
  <c r="D65" i="1"/>
  <c r="I2" i="1"/>
  <c r="H2" i="1"/>
  <c r="G2" i="1"/>
  <c r="F2" i="1"/>
  <c r="E2" i="1"/>
  <c r="D2" i="1"/>
  <c r="I59" i="1"/>
  <c r="H59" i="1"/>
  <c r="G59" i="1"/>
  <c r="F59" i="1"/>
  <c r="E59" i="1"/>
  <c r="D59" i="1"/>
  <c r="I56" i="1"/>
  <c r="H56" i="1"/>
  <c r="G56" i="1"/>
  <c r="F56" i="1"/>
  <c r="E56" i="1"/>
  <c r="D56" i="1"/>
  <c r="I54" i="1"/>
  <c r="H54" i="1"/>
  <c r="G54" i="1"/>
  <c r="F54" i="1"/>
  <c r="E54" i="1"/>
  <c r="D54" i="1"/>
  <c r="I51" i="1"/>
  <c r="H51" i="1"/>
  <c r="G51" i="1"/>
  <c r="F51" i="1"/>
  <c r="E51" i="1"/>
  <c r="D51" i="1"/>
  <c r="I42" i="1"/>
  <c r="H42" i="1"/>
  <c r="G42" i="1"/>
  <c r="F42" i="1"/>
  <c r="E42" i="1"/>
  <c r="D42" i="1"/>
  <c r="I35" i="1"/>
  <c r="H35" i="1"/>
  <c r="G35" i="1"/>
  <c r="F35" i="1"/>
  <c r="E35" i="1"/>
  <c r="D35" i="1"/>
  <c r="I25" i="1"/>
  <c r="H25" i="1"/>
  <c r="G25" i="1"/>
  <c r="F25" i="1"/>
  <c r="E25" i="1"/>
  <c r="D25" i="1"/>
  <c r="I15" i="1"/>
  <c r="H15" i="1"/>
  <c r="G15" i="1"/>
  <c r="F15" i="1"/>
  <c r="E15" i="1"/>
  <c r="D15" i="1"/>
  <c r="I7" i="1"/>
  <c r="H7" i="1"/>
  <c r="G7" i="1"/>
  <c r="F7" i="1"/>
  <c r="E7" i="1"/>
  <c r="D7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<sst xmlns="http://schemas.openxmlformats.org/spreadsheetml/2006/main" count="288" uniqueCount="73">
  <si>
    <t>Capítulo</t>
  </si>
  <si>
    <t>Concepto</t>
  </si>
  <si>
    <t>Aprobado</t>
  </si>
  <si>
    <t>Ampliaciones/(Reducciones)</t>
  </si>
  <si>
    <t>Modificado</t>
  </si>
  <si>
    <t>Devengado</t>
  </si>
  <si>
    <t>Pagado</t>
  </si>
  <si>
    <t>Subejercido</t>
  </si>
  <si>
    <t>GASTO NO ETIQUETADO</t>
  </si>
  <si>
    <t>PREVISION PRESUPUESTAL</t>
  </si>
  <si>
    <t>SIN NOMBRE</t>
  </si>
  <si>
    <t>PREVISION PRESUPUESTAL FONDO FIJO</t>
  </si>
  <si>
    <t>PREVISION PRESUPUESTAL PROGRAMA DE REORDENAMIENTO DE LA HACIENDA PUBLICA ESTATAL (PROREHP)</t>
  </si>
  <si>
    <t>SERVICIOS PERSONALES</t>
  </si>
  <si>
    <t>REMUNERACIONES AL PERSONAL  DE CARACTER PERMANENTE</t>
  </si>
  <si>
    <t>REMUNERACIONES AL PERSONAL 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</si>
  <si>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</si>
  <si>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</si>
  <si>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</si>
  <si>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</si>
  <si>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</si>
  <si>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</si>
  <si>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</si>
  <si>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</si>
  <si>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</si>
  <si>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</si>
  <si>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</si>
  <si>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</si>
  <si>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</si>
  <si>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</si>
  <si>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</si>
  <si>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</si>
  <si>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</si>
  <si>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</si>
  <si>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</si>
  <si>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</si>
  <si>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</si>
  <si>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</si>
  <si>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</si>
  <si>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</si>
  <si>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</si>
  <si>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</si>
  <si>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</si>
  <si>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</si>
  <si>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</si>
  <si>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</si>
  <si>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</si>
  <si>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</si>
  <si>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</si>
  <si>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</si>
  <si>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</si>
  <si>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</si>
  <si>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EQUIPOS DE TRANSPORTE</t>
  </si>
  <si>
    <t>EQUIPO DE DEFENSA Y SEGURIDAD</t>
  </si>
  <si>
    <t>MAQUINARIA, EQUIPOS Y HERRAMIENTAS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</si>
  <si>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</si>
  <si>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</si>
  <si>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</si>
  <si>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</si>
  <si>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</si>
  <si>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INVERSIONES FINANCIERAS Y OTRAS PROVISIONES</t>
  </si>
  <si>
    <t>ACCIONES PARTICIPACIONES DE CAPITAL</t>
  </si>
  <si>
    <t>PARTICIPACIONES Y APORTACIONES</t>
  </si>
  <si>
    <t>PARTICIPACIONES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</si>
  <si>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</si>
  <si>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</si>
  <si>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</si>
  <si>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</si>
  <si>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</si>
  <si>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ADEUDOS DE EJERCICIOS FISCALES ANTERIORES (ADEFAS)</t>
  </si>
  <si>
    <t>GASTO ETIQUETADO</t>
  </si>
  <si>
    <t>ACTIVOS BIOLOGICOS</t>
  </si>
  <si>
    <t>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</si>
</sst>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3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C1" workbookViewId="0">
      <selection activeCell="L31" sqref="L31"/>
    </sheetView>
  </sheetViews>
  <sheetFormatPr baseColWidth="10" defaultRowHeight="15" x14ac:dyDescent="0.25"/>
  <cols>
    <col min="1" max="1" width="22.28515625" hidden="1" customWidth="1"/>
    <col min="2" max="2" width="57.7109375" hidden="1" customWidth="1"/>
    <col min="3" max="3" width="41.140625" customWidth="1"/>
    <col min="4" max="4" width="12" bestFit="1" customWidth="1"/>
  </cols>
  <sheetData>
    <row r="1" spans="1:9" x14ac:dyDescent="0.2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s="1" customFormat="1" x14ac:dyDescent="0.25">
      <c r="C2" s="1" t="s">
        <v>8</v>
      </c>
      <c r="D2" s="1">
        <f>SUM(D3,D7,D15,D25,D35,D42,D51,D54,D56,D59)</f>
        <v>35812131159.129997</v>
      </c>
      <c r="E2" s="1">
        <f t="shared" ref="E2:I2" si="0">SUM(E3,E7,E15,E25,E35,E42,E51,E54,E56,E59)</f>
        <v>499333825.45000005</v>
      </c>
      <c r="F2" s="1">
        <f t="shared" si="0"/>
        <v>36311464984.580002</v>
      </c>
      <c r="G2" s="1">
        <f t="shared" si="0"/>
        <v>14607957410.759998</v>
      </c>
      <c r="H2" s="1">
        <f t="shared" si="0"/>
        <v>14250264764.59</v>
      </c>
      <c r="I2" s="1">
        <f t="shared" si="0"/>
        <v>21703507573.82</v>
      </c>
    </row>
    <row r="3" spans="1:9" s="1" customFormat="1" x14ac:dyDescent="0.25">
      <c r="C3" s="1" t="s">
        <v>9</v>
      </c>
      <c r="D3" s="1">
        <f>SUM(D4:D6)</f>
        <v>0</v>
      </c>
      <c r="E3" s="1">
        <f t="shared" ref="E3:I3" si="1">SUM(E4:E6)</f>
        <v>10154933.390000001</v>
      </c>
      <c r="F3" s="1">
        <f t="shared" si="1"/>
        <v>10154933.390000001</v>
      </c>
      <c r="G3" s="1">
        <f t="shared" si="1"/>
        <v>0</v>
      </c>
      <c r="H3" s="1">
        <f t="shared" si="1"/>
        <v>0</v>
      </c>
      <c r="I3" s="1">
        <f t="shared" si="1"/>
        <v>10154933.390000001</v>
      </c>
    </row>
    <row r="4" spans="1:9" x14ac:dyDescent="0.25">
      <c r="A4" t="s">
        <v>8</v>
      </c>
      <c r="B4" t="s">
        <v>9</v>
      </c>
      <c r="C4" t="s">
        <v>10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x14ac:dyDescent="0.25">
      <c r="A5" t="s">
        <v>8</v>
      </c>
      <c r="B5" t="s">
        <v>9</v>
      </c>
      <c r="C5" t="s">
        <v>11</v>
      </c>
      <c r="D5">
        <v>0</v>
      </c>
      <c r="E5">
        <v>8807653.5</v>
      </c>
      <c r="F5">
        <v>8807653.5</v>
      </c>
      <c r="G5">
        <v>0</v>
      </c>
      <c r="H5">
        <v>0</v>
      </c>
      <c r="I5">
        <v>8807653.5</v>
      </c>
    </row>
    <row r="6" spans="1:9" x14ac:dyDescent="0.25">
      <c r="A6" t="s">
        <v>8</v>
      </c>
      <c r="B6" t="s">
        <v>9</v>
      </c>
      <c r="C6" t="s">
        <v>12</v>
      </c>
      <c r="D6">
        <v>0</v>
      </c>
      <c r="E6">
        <v>1347279.89</v>
      </c>
      <c r="F6">
        <v>1347279.89</v>
      </c>
      <c r="G6">
        <v>0</v>
      </c>
      <c r="H6">
        <v>0</v>
      </c>
      <c r="I6">
        <v>1347279.89</v>
      </c>
    </row>
    <row r="7" spans="1:9" s="1" customFormat="1" x14ac:dyDescent="0.25">
      <c r="C7" s="1" t="s">
        <v>13</v>
      </c>
      <c r="D7" s="1">
        <f>SUM(D8:D14)</f>
        <v>9627293866.9000015</v>
      </c>
      <c r="E7" s="1">
        <f t="shared" ref="E7:I7" si="2">SUM(E8:E14)</f>
        <v>57280080.459999993</v>
      </c>
      <c r="F7" s="1">
        <f t="shared" si="2"/>
        <v>9684573947.3600006</v>
      </c>
      <c r="G7" s="1">
        <f t="shared" si="2"/>
        <v>4265101736.4200001</v>
      </c>
      <c r="H7" s="1">
        <f t="shared" si="2"/>
        <v>4257791115.9900002</v>
      </c>
      <c r="I7" s="1">
        <f t="shared" si="2"/>
        <v>5419472210.9399996</v>
      </c>
    </row>
    <row r="8" spans="1:9" x14ac:dyDescent="0.25">
      <c r="A8" t="s">
        <v>8</v>
      </c>
      <c r="B8" t="s">
        <v>13</v>
      </c>
      <c r="C8" t="s">
        <v>14</v>
      </c>
      <c r="D8">
        <v>3270653542.1100001</v>
      </c>
      <c r="E8">
        <v>26005697.899999999</v>
      </c>
      <c r="F8">
        <v>3296659240.0100002</v>
      </c>
      <c r="G8">
        <v>1683213992.96</v>
      </c>
      <c r="H8">
        <v>1683213992.96</v>
      </c>
      <c r="I8">
        <v>1613445247.05</v>
      </c>
    </row>
    <row r="9" spans="1:9" x14ac:dyDescent="0.25">
      <c r="A9" t="s">
        <v>8</v>
      </c>
      <c r="B9" t="s">
        <v>13</v>
      </c>
      <c r="C9" t="s">
        <v>15</v>
      </c>
      <c r="D9">
        <v>768848861.21000004</v>
      </c>
      <c r="E9">
        <v>96980664.560000002</v>
      </c>
      <c r="F9">
        <v>865829525.76999998</v>
      </c>
      <c r="G9">
        <v>359502366.04000002</v>
      </c>
      <c r="H9">
        <v>359502366.04000002</v>
      </c>
      <c r="I9">
        <v>506327159.73000002</v>
      </c>
    </row>
    <row r="10" spans="1:9" x14ac:dyDescent="0.25">
      <c r="A10" t="s">
        <v>8</v>
      </c>
      <c r="B10" t="s">
        <v>13</v>
      </c>
      <c r="C10" t="s">
        <v>16</v>
      </c>
      <c r="D10">
        <v>3378848091.52</v>
      </c>
      <c r="E10">
        <v>-39655008.990000002</v>
      </c>
      <c r="F10">
        <v>3339193082.5300002</v>
      </c>
      <c r="G10">
        <v>1334830739.5</v>
      </c>
      <c r="H10">
        <v>1334830739.5</v>
      </c>
      <c r="I10">
        <v>2004362343.03</v>
      </c>
    </row>
    <row r="11" spans="1:9" x14ac:dyDescent="0.25">
      <c r="A11" t="s">
        <v>8</v>
      </c>
      <c r="B11" t="s">
        <v>13</v>
      </c>
      <c r="C11" t="s">
        <v>17</v>
      </c>
      <c r="D11">
        <v>1299393692.0999999</v>
      </c>
      <c r="E11">
        <v>27946994.829999998</v>
      </c>
      <c r="F11">
        <v>1327340686.9300001</v>
      </c>
      <c r="G11">
        <v>640610161.45000005</v>
      </c>
      <c r="H11">
        <v>633361107.01999998</v>
      </c>
      <c r="I11">
        <v>686730525.48000002</v>
      </c>
    </row>
    <row r="12" spans="1:9" x14ac:dyDescent="0.25">
      <c r="A12" t="s">
        <v>8</v>
      </c>
      <c r="B12" t="s">
        <v>13</v>
      </c>
      <c r="C12" t="s">
        <v>18</v>
      </c>
      <c r="D12">
        <v>352999458.12</v>
      </c>
      <c r="E12">
        <v>18190228.170000002</v>
      </c>
      <c r="F12">
        <v>371189686.29000002</v>
      </c>
      <c r="G12">
        <v>159828028.46000001</v>
      </c>
      <c r="H12">
        <v>159766462.46000001</v>
      </c>
      <c r="I12">
        <v>211361657.83000001</v>
      </c>
    </row>
    <row r="13" spans="1:9" x14ac:dyDescent="0.25">
      <c r="A13" t="s">
        <v>8</v>
      </c>
      <c r="B13" t="s">
        <v>13</v>
      </c>
      <c r="C13" t="s">
        <v>19</v>
      </c>
      <c r="D13">
        <v>306025997.62</v>
      </c>
      <c r="E13">
        <v>-98970398.680000007</v>
      </c>
      <c r="F13">
        <v>207055598.94</v>
      </c>
      <c r="G13">
        <v>0</v>
      </c>
      <c r="H13">
        <v>0</v>
      </c>
      <c r="I13">
        <v>207055598.94</v>
      </c>
    </row>
    <row r="14" spans="1:9" x14ac:dyDescent="0.25">
      <c r="A14" t="s">
        <v>8</v>
      </c>
      <c r="B14" t="s">
        <v>13</v>
      </c>
      <c r="C14" t="s">
        <v>20</v>
      </c>
      <c r="D14">
        <v>250524224.22</v>
      </c>
      <c r="E14">
        <v>26781902.670000002</v>
      </c>
      <c r="F14">
        <v>277306126.88999999</v>
      </c>
      <c r="G14">
        <v>87116448.010000005</v>
      </c>
      <c r="H14">
        <v>87116448.010000005</v>
      </c>
      <c r="I14">
        <v>190189678.88</v>
      </c>
    </row>
    <row r="15" spans="1:9" s="1" customFormat="1" x14ac:dyDescent="0.25">
      <c r="C15" s="1" t="s">
        <v>21</v>
      </c>
      <c r="D15" s="1">
        <f>SUM(D16:D24)</f>
        <v>626730973.07999992</v>
      </c>
      <c r="E15" s="1">
        <f t="shared" ref="E15:I15" si="3">SUM(E16:E24)</f>
        <v>115346468.45999998</v>
      </c>
      <c r="F15" s="1">
        <f t="shared" si="3"/>
        <v>742077441.53999996</v>
      </c>
      <c r="G15" s="1">
        <f t="shared" si="3"/>
        <v>280340308.15000004</v>
      </c>
      <c r="H15" s="1">
        <f t="shared" si="3"/>
        <v>195024548.67999998</v>
      </c>
      <c r="I15" s="1">
        <f t="shared" si="3"/>
        <v>461737133.38999999</v>
      </c>
    </row>
    <row r="16" spans="1:9" x14ac:dyDescent="0.25">
      <c r="A16" t="s">
        <v>8</v>
      </c>
      <c r="B16" t="s">
        <v>21</v>
      </c>
      <c r="C16" t="s">
        <v>22</v>
      </c>
      <c r="D16">
        <v>93867850.010000005</v>
      </c>
      <c r="E16">
        <v>119264065.34999999</v>
      </c>
      <c r="F16">
        <v>213131915.36000001</v>
      </c>
      <c r="G16">
        <v>50233951.210000001</v>
      </c>
      <c r="H16">
        <v>40526040.700000003</v>
      </c>
      <c r="I16">
        <v>162897964.15000001</v>
      </c>
    </row>
    <row r="17" spans="1:9" x14ac:dyDescent="0.25">
      <c r="A17" t="s">
        <v>8</v>
      </c>
      <c r="B17" t="s">
        <v>21</v>
      </c>
      <c r="C17" t="s">
        <v>23</v>
      </c>
      <c r="D17">
        <v>254423323.99000001</v>
      </c>
      <c r="E17">
        <v>12648633.27</v>
      </c>
      <c r="F17">
        <v>267071957.25999999</v>
      </c>
      <c r="G17">
        <v>107036404.09</v>
      </c>
      <c r="H17">
        <v>50458484.990000002</v>
      </c>
      <c r="I17">
        <v>160035553.16999999</v>
      </c>
    </row>
    <row r="18" spans="1:9" x14ac:dyDescent="0.25">
      <c r="A18" t="s">
        <v>8</v>
      </c>
      <c r="B18" t="s">
        <v>21</v>
      </c>
      <c r="C18" t="s">
        <v>24</v>
      </c>
      <c r="D18">
        <v>2000</v>
      </c>
      <c r="E18">
        <v>82385.679999999993</v>
      </c>
      <c r="F18">
        <v>84385.68</v>
      </c>
      <c r="G18">
        <v>82125.75</v>
      </c>
      <c r="H18">
        <v>82125.75</v>
      </c>
      <c r="I18">
        <v>2259.9299999999998</v>
      </c>
    </row>
    <row r="19" spans="1:9" x14ac:dyDescent="0.25">
      <c r="A19" t="s">
        <v>8</v>
      </c>
      <c r="B19" t="s">
        <v>21</v>
      </c>
      <c r="C19" t="s">
        <v>25</v>
      </c>
      <c r="D19">
        <v>7695030.8300000001</v>
      </c>
      <c r="E19">
        <v>4433445.3099999996</v>
      </c>
      <c r="F19">
        <v>12128476.140000001</v>
      </c>
      <c r="G19">
        <v>5390155.71</v>
      </c>
      <c r="H19">
        <v>4806368.3600000003</v>
      </c>
      <c r="I19">
        <v>6738320.4299999997</v>
      </c>
    </row>
    <row r="20" spans="1:9" x14ac:dyDescent="0.25">
      <c r="A20" t="s">
        <v>8</v>
      </c>
      <c r="B20" t="s">
        <v>21</v>
      </c>
      <c r="C20" t="s">
        <v>26</v>
      </c>
      <c r="D20">
        <v>16800928.18</v>
      </c>
      <c r="E20">
        <v>1130681.51</v>
      </c>
      <c r="F20">
        <v>17931609.690000001</v>
      </c>
      <c r="G20">
        <v>4526269.8099999996</v>
      </c>
      <c r="H20">
        <v>3947526.49</v>
      </c>
      <c r="I20">
        <v>13405339.880000001</v>
      </c>
    </row>
    <row r="21" spans="1:9" x14ac:dyDescent="0.25">
      <c r="A21" t="s">
        <v>8</v>
      </c>
      <c r="B21" t="s">
        <v>21</v>
      </c>
      <c r="C21" t="s">
        <v>27</v>
      </c>
      <c r="D21">
        <v>219846703.16</v>
      </c>
      <c r="E21">
        <v>-37933972.090000004</v>
      </c>
      <c r="F21">
        <v>181912731.06999999</v>
      </c>
      <c r="G21">
        <v>97582506.780000001</v>
      </c>
      <c r="H21">
        <v>83228530.909999996</v>
      </c>
      <c r="I21">
        <v>84330224.290000007</v>
      </c>
    </row>
    <row r="22" spans="1:9" x14ac:dyDescent="0.25">
      <c r="A22" t="s">
        <v>8</v>
      </c>
      <c r="B22" t="s">
        <v>21</v>
      </c>
      <c r="C22" t="s">
        <v>28</v>
      </c>
      <c r="D22">
        <v>5429699.4199999999</v>
      </c>
      <c r="E22">
        <v>3423748.23</v>
      </c>
      <c r="F22">
        <v>8853447.6500000004</v>
      </c>
      <c r="G22">
        <v>2439887.7599999998</v>
      </c>
      <c r="H22">
        <v>2212385.7000000002</v>
      </c>
      <c r="I22">
        <v>6413559.8899999997</v>
      </c>
    </row>
    <row r="23" spans="1:9" x14ac:dyDescent="0.25">
      <c r="A23" t="s">
        <v>8</v>
      </c>
      <c r="B23" t="s">
        <v>21</v>
      </c>
      <c r="C23" t="s">
        <v>29</v>
      </c>
      <c r="D23">
        <v>0</v>
      </c>
      <c r="E23">
        <v>229094</v>
      </c>
      <c r="F23">
        <v>229094</v>
      </c>
      <c r="G23">
        <v>212251</v>
      </c>
      <c r="H23">
        <v>201811</v>
      </c>
      <c r="I23">
        <v>16843</v>
      </c>
    </row>
    <row r="24" spans="1:9" x14ac:dyDescent="0.25">
      <c r="A24" t="s">
        <v>8</v>
      </c>
      <c r="B24" t="s">
        <v>21</v>
      </c>
      <c r="C24" t="s">
        <v>30</v>
      </c>
      <c r="D24">
        <v>28665437.489999998</v>
      </c>
      <c r="E24">
        <v>12068387.199999999</v>
      </c>
      <c r="F24">
        <v>40733824.689999998</v>
      </c>
      <c r="G24">
        <v>12836756.039999999</v>
      </c>
      <c r="H24">
        <v>9561274.7799999993</v>
      </c>
      <c r="I24">
        <v>27897068.649999999</v>
      </c>
    </row>
    <row r="25" spans="1:9" s="1" customFormat="1" x14ac:dyDescent="0.25">
      <c r="C25" s="1" t="s">
        <v>31</v>
      </c>
      <c r="D25" s="1">
        <f>SUM(D26:D34)</f>
        <v>1333811382.8799999</v>
      </c>
      <c r="E25" s="1">
        <f t="shared" ref="E25:I25" si="4">SUM(E26:E34)</f>
        <v>54331415.830000021</v>
      </c>
      <c r="F25" s="1">
        <f t="shared" si="4"/>
        <v>1388142798.7099998</v>
      </c>
      <c r="G25" s="1">
        <f t="shared" si="4"/>
        <v>439485421.51000005</v>
      </c>
      <c r="H25" s="1">
        <f t="shared" si="4"/>
        <v>396620282.85000002</v>
      </c>
      <c r="I25" s="1">
        <f t="shared" si="4"/>
        <v>948657377.19999993</v>
      </c>
    </row>
    <row r="26" spans="1:9" x14ac:dyDescent="0.25">
      <c r="A26" t="s">
        <v>8</v>
      </c>
      <c r="B26" t="s">
        <v>31</v>
      </c>
      <c r="C26" t="s">
        <v>32</v>
      </c>
      <c r="D26">
        <v>223364551.78</v>
      </c>
      <c r="E26">
        <v>-9729721.6300000008</v>
      </c>
      <c r="F26">
        <v>213634830.15000001</v>
      </c>
      <c r="G26">
        <v>78844489.109999999</v>
      </c>
      <c r="H26">
        <v>77738127.739999995</v>
      </c>
      <c r="I26">
        <v>134790341.03999999</v>
      </c>
    </row>
    <row r="27" spans="1:9" x14ac:dyDescent="0.25">
      <c r="A27" t="s">
        <v>8</v>
      </c>
      <c r="B27" t="s">
        <v>31</v>
      </c>
      <c r="C27" t="s">
        <v>33</v>
      </c>
      <c r="D27">
        <v>57277632.950000003</v>
      </c>
      <c r="E27">
        <v>1485754.98</v>
      </c>
      <c r="F27">
        <v>58763387.93</v>
      </c>
      <c r="G27">
        <v>20113350.82</v>
      </c>
      <c r="H27">
        <v>14885100.140000001</v>
      </c>
      <c r="I27">
        <v>38650037.109999999</v>
      </c>
    </row>
    <row r="28" spans="1:9" x14ac:dyDescent="0.25">
      <c r="A28" t="s">
        <v>8</v>
      </c>
      <c r="B28" t="s">
        <v>31</v>
      </c>
      <c r="C28" t="s">
        <v>34</v>
      </c>
      <c r="D28">
        <v>249023603.49000001</v>
      </c>
      <c r="E28">
        <v>70269057.480000004</v>
      </c>
      <c r="F28">
        <v>319292660.97000003</v>
      </c>
      <c r="G28">
        <v>87771176.459999993</v>
      </c>
      <c r="H28">
        <v>82891108.670000002</v>
      </c>
      <c r="I28">
        <v>231521484.50999999</v>
      </c>
    </row>
    <row r="29" spans="1:9" x14ac:dyDescent="0.25">
      <c r="A29" t="s">
        <v>8</v>
      </c>
      <c r="B29" t="s">
        <v>31</v>
      </c>
      <c r="C29" t="s">
        <v>35</v>
      </c>
      <c r="D29">
        <v>147233657.78</v>
      </c>
      <c r="E29">
        <v>36976448.030000001</v>
      </c>
      <c r="F29">
        <v>184210105.81</v>
      </c>
      <c r="G29">
        <v>118013072.31</v>
      </c>
      <c r="H29">
        <v>111667987.37</v>
      </c>
      <c r="I29">
        <v>66197033.5</v>
      </c>
    </row>
    <row r="30" spans="1:9" x14ac:dyDescent="0.25">
      <c r="A30" t="s">
        <v>8</v>
      </c>
      <c r="B30" t="s">
        <v>31</v>
      </c>
      <c r="C30" t="s">
        <v>36</v>
      </c>
      <c r="D30">
        <v>242421213.06999999</v>
      </c>
      <c r="E30">
        <v>-10828993.789999999</v>
      </c>
      <c r="F30">
        <v>231592219.28</v>
      </c>
      <c r="G30">
        <v>57339210.549999997</v>
      </c>
      <c r="H30">
        <v>42367385.310000002</v>
      </c>
      <c r="I30">
        <v>174253008.72999999</v>
      </c>
    </row>
    <row r="31" spans="1:9" x14ac:dyDescent="0.25">
      <c r="A31" t="s">
        <v>8</v>
      </c>
      <c r="B31" t="s">
        <v>31</v>
      </c>
      <c r="C31" t="s">
        <v>37</v>
      </c>
      <c r="D31">
        <v>198697720.47</v>
      </c>
      <c r="E31">
        <v>-35576587.670000002</v>
      </c>
      <c r="F31">
        <v>163121132.80000001</v>
      </c>
      <c r="G31">
        <v>21746524.870000001</v>
      </c>
      <c r="H31">
        <v>14620114.119999999</v>
      </c>
      <c r="I31">
        <v>141374607.93000001</v>
      </c>
    </row>
    <row r="32" spans="1:9" x14ac:dyDescent="0.25">
      <c r="A32" t="s">
        <v>8</v>
      </c>
      <c r="B32" t="s">
        <v>31</v>
      </c>
      <c r="C32" t="s">
        <v>38</v>
      </c>
      <c r="D32">
        <v>98227876.540000007</v>
      </c>
      <c r="E32">
        <v>-553380.87</v>
      </c>
      <c r="F32">
        <v>97674495.670000002</v>
      </c>
      <c r="G32">
        <v>39526837.18</v>
      </c>
      <c r="H32">
        <v>38014499.710000001</v>
      </c>
      <c r="I32">
        <v>58147658.490000002</v>
      </c>
    </row>
    <row r="33" spans="1:9" x14ac:dyDescent="0.25">
      <c r="A33" t="s">
        <v>8</v>
      </c>
      <c r="B33" t="s">
        <v>31</v>
      </c>
      <c r="C33" t="s">
        <v>39</v>
      </c>
      <c r="D33">
        <v>107760704.77</v>
      </c>
      <c r="E33">
        <v>51166.3</v>
      </c>
      <c r="F33">
        <v>107811871.06999999</v>
      </c>
      <c r="G33">
        <v>12212985.49</v>
      </c>
      <c r="H33">
        <v>10538372.550000001</v>
      </c>
      <c r="I33">
        <v>95598885.579999998</v>
      </c>
    </row>
    <row r="34" spans="1:9" x14ac:dyDescent="0.25">
      <c r="A34" t="s">
        <v>8</v>
      </c>
      <c r="B34" t="s">
        <v>31</v>
      </c>
      <c r="C34" t="s">
        <v>40</v>
      </c>
      <c r="D34">
        <v>9804422.0299999993</v>
      </c>
      <c r="E34">
        <v>2237673</v>
      </c>
      <c r="F34">
        <v>12042095.029999999</v>
      </c>
      <c r="G34">
        <v>3917774.72</v>
      </c>
      <c r="H34">
        <v>3897587.24</v>
      </c>
      <c r="I34">
        <v>8124320.3099999996</v>
      </c>
    </row>
    <row r="35" spans="1:9" s="1" customFormat="1" x14ac:dyDescent="0.25">
      <c r="C35" s="1" t="s">
        <v>41</v>
      </c>
      <c r="D35" s="1">
        <f>SUM(D36:D41)</f>
        <v>11912502018.109999</v>
      </c>
      <c r="E35" s="1">
        <f t="shared" ref="E35:I35" si="5">SUM(E36:E41)</f>
        <v>-223580765.21999994</v>
      </c>
      <c r="F35" s="1">
        <f t="shared" si="5"/>
        <v>11688921252.890001</v>
      </c>
      <c r="G35" s="1">
        <f t="shared" si="5"/>
        <v>4889424495.7199993</v>
      </c>
      <c r="H35" s="1">
        <f t="shared" si="5"/>
        <v>4688386118.3899994</v>
      </c>
      <c r="I35" s="1">
        <f t="shared" si="5"/>
        <v>6799496757.170001</v>
      </c>
    </row>
    <row r="36" spans="1:9" x14ac:dyDescent="0.25">
      <c r="A36" t="s">
        <v>8</v>
      </c>
      <c r="B36" t="s">
        <v>41</v>
      </c>
      <c r="C36" t="s">
        <v>42</v>
      </c>
      <c r="D36">
        <v>4388013626.1000004</v>
      </c>
      <c r="E36">
        <v>-560848637.29999995</v>
      </c>
      <c r="F36">
        <v>3827164988.8000002</v>
      </c>
      <c r="G36">
        <v>1507335765.95</v>
      </c>
      <c r="H36">
        <v>1336687098.49</v>
      </c>
      <c r="I36">
        <v>2319829222.8499999</v>
      </c>
    </row>
    <row r="37" spans="1:9" x14ac:dyDescent="0.25">
      <c r="A37" t="s">
        <v>8</v>
      </c>
      <c r="B37" t="s">
        <v>41</v>
      </c>
      <c r="C37" t="s">
        <v>43</v>
      </c>
      <c r="D37">
        <v>4411744618.75</v>
      </c>
      <c r="E37">
        <v>171968421.13</v>
      </c>
      <c r="F37">
        <v>4583713039.8800001</v>
      </c>
      <c r="G37">
        <v>1634254449.54</v>
      </c>
      <c r="H37">
        <v>1623607175.5699999</v>
      </c>
      <c r="I37">
        <v>2949458590.3400002</v>
      </c>
    </row>
    <row r="38" spans="1:9" x14ac:dyDescent="0.25">
      <c r="A38" t="s">
        <v>8</v>
      </c>
      <c r="B38" t="s">
        <v>41</v>
      </c>
      <c r="C38" t="s">
        <v>44</v>
      </c>
      <c r="D38">
        <v>146584222.55000001</v>
      </c>
      <c r="E38">
        <v>45957780.969999999</v>
      </c>
      <c r="F38">
        <v>192542003.52000001</v>
      </c>
      <c r="G38">
        <v>45691034.299999997</v>
      </c>
      <c r="H38">
        <v>42773792.960000001</v>
      </c>
      <c r="I38">
        <v>146850969.22</v>
      </c>
    </row>
    <row r="39" spans="1:9" x14ac:dyDescent="0.25">
      <c r="A39" t="s">
        <v>8</v>
      </c>
      <c r="B39" t="s">
        <v>41</v>
      </c>
      <c r="C39" t="s">
        <v>45</v>
      </c>
      <c r="D39">
        <v>503333319.48000002</v>
      </c>
      <c r="E39">
        <v>80133203.950000003</v>
      </c>
      <c r="F39">
        <v>583466523.42999995</v>
      </c>
      <c r="G39">
        <v>181506815.18000001</v>
      </c>
      <c r="H39">
        <v>173181620.62</v>
      </c>
      <c r="I39">
        <v>401959708.25</v>
      </c>
    </row>
    <row r="40" spans="1:9" x14ac:dyDescent="0.25">
      <c r="A40" t="s">
        <v>8</v>
      </c>
      <c r="B40" t="s">
        <v>41</v>
      </c>
      <c r="C40" t="s">
        <v>46</v>
      </c>
      <c r="D40">
        <v>610329517.73000002</v>
      </c>
      <c r="E40">
        <v>0</v>
      </c>
      <c r="F40">
        <v>610329517.73000002</v>
      </c>
      <c r="G40">
        <v>410771562.64999998</v>
      </c>
      <c r="H40">
        <v>410771562.64999998</v>
      </c>
      <c r="I40">
        <v>199557955.08000001</v>
      </c>
    </row>
    <row r="41" spans="1:9" x14ac:dyDescent="0.25">
      <c r="A41" t="s">
        <v>8</v>
      </c>
      <c r="B41" t="s">
        <v>41</v>
      </c>
      <c r="C41" t="s">
        <v>47</v>
      </c>
      <c r="D41">
        <v>1852496713.5</v>
      </c>
      <c r="E41">
        <v>39208466.030000001</v>
      </c>
      <c r="F41">
        <v>1891705179.53</v>
      </c>
      <c r="G41">
        <v>1109864868.0999999</v>
      </c>
      <c r="H41">
        <v>1101364868.0999999</v>
      </c>
      <c r="I41">
        <v>781840311.42999995</v>
      </c>
    </row>
    <row r="42" spans="1:9" s="1" customFormat="1" x14ac:dyDescent="0.25">
      <c r="C42" s="1" t="s">
        <v>48</v>
      </c>
      <c r="D42" s="1">
        <f>SUM(D43:D50)</f>
        <v>11166208.530000001</v>
      </c>
      <c r="E42" s="1">
        <f t="shared" ref="E42:I42" si="6">SUM(E43:E50)</f>
        <v>92306120.769999996</v>
      </c>
      <c r="F42" s="1">
        <f t="shared" si="6"/>
        <v>103472329.30000001</v>
      </c>
      <c r="G42" s="1">
        <f t="shared" si="6"/>
        <v>23445814.359999999</v>
      </c>
      <c r="H42" s="1">
        <f t="shared" si="6"/>
        <v>6033117.6799999997</v>
      </c>
      <c r="I42" s="1">
        <f t="shared" si="6"/>
        <v>80026514.939999998</v>
      </c>
    </row>
    <row r="43" spans="1:9" x14ac:dyDescent="0.25">
      <c r="A43" t="s">
        <v>8</v>
      </c>
      <c r="B43" t="s">
        <v>48</v>
      </c>
      <c r="C43" t="s">
        <v>49</v>
      </c>
      <c r="D43">
        <v>241998.9</v>
      </c>
      <c r="E43">
        <v>18700133.379999999</v>
      </c>
      <c r="F43">
        <v>18942132.280000001</v>
      </c>
      <c r="G43">
        <v>843302.07</v>
      </c>
      <c r="H43">
        <v>493724.74</v>
      </c>
      <c r="I43">
        <v>18098830.210000001</v>
      </c>
    </row>
    <row r="44" spans="1:9" x14ac:dyDescent="0.25">
      <c r="A44" t="s">
        <v>8</v>
      </c>
      <c r="B44" t="s">
        <v>48</v>
      </c>
      <c r="C44" t="s">
        <v>50</v>
      </c>
      <c r="D44">
        <v>0</v>
      </c>
      <c r="E44">
        <v>2258699.15</v>
      </c>
      <c r="F44">
        <v>2258699.15</v>
      </c>
      <c r="G44">
        <v>48903.26</v>
      </c>
      <c r="H44">
        <v>11625.52</v>
      </c>
      <c r="I44">
        <v>2209795.89</v>
      </c>
    </row>
    <row r="45" spans="1:9" x14ac:dyDescent="0.25">
      <c r="A45" t="s">
        <v>8</v>
      </c>
      <c r="B45" t="s">
        <v>48</v>
      </c>
      <c r="C45" t="s">
        <v>51</v>
      </c>
      <c r="D45">
        <v>0</v>
      </c>
      <c r="E45">
        <v>225029.4</v>
      </c>
      <c r="F45">
        <v>225029.4</v>
      </c>
      <c r="G45">
        <v>104006.39</v>
      </c>
      <c r="H45">
        <v>2098.0700000000002</v>
      </c>
      <c r="I45">
        <v>121023.01</v>
      </c>
    </row>
    <row r="46" spans="1:9" x14ac:dyDescent="0.25">
      <c r="A46" t="s">
        <v>8</v>
      </c>
      <c r="B46" t="s">
        <v>48</v>
      </c>
      <c r="C46" t="s">
        <v>52</v>
      </c>
      <c r="D46">
        <v>0</v>
      </c>
      <c r="E46">
        <v>16940566.59</v>
      </c>
      <c r="F46">
        <v>16940566.59</v>
      </c>
      <c r="G46">
        <v>1117850</v>
      </c>
      <c r="H46">
        <v>1075600</v>
      </c>
      <c r="I46">
        <v>15822716.59</v>
      </c>
    </row>
    <row r="47" spans="1:9" x14ac:dyDescent="0.25">
      <c r="A47" t="s">
        <v>8</v>
      </c>
      <c r="B47" t="s">
        <v>48</v>
      </c>
      <c r="C47" t="s">
        <v>53</v>
      </c>
      <c r="D47">
        <v>0</v>
      </c>
      <c r="E47">
        <v>103814.12</v>
      </c>
      <c r="F47">
        <v>103814.12</v>
      </c>
      <c r="G47">
        <v>15978</v>
      </c>
      <c r="H47">
        <v>3828</v>
      </c>
      <c r="I47">
        <v>87836.12</v>
      </c>
    </row>
    <row r="48" spans="1:9" x14ac:dyDescent="0.25">
      <c r="A48" t="s">
        <v>8</v>
      </c>
      <c r="B48" t="s">
        <v>48</v>
      </c>
      <c r="C48" t="s">
        <v>54</v>
      </c>
      <c r="D48">
        <v>0</v>
      </c>
      <c r="E48">
        <v>38144279.640000001</v>
      </c>
      <c r="F48">
        <v>38144279.640000001</v>
      </c>
      <c r="G48">
        <v>4102557.09</v>
      </c>
      <c r="H48">
        <v>3770349.04</v>
      </c>
      <c r="I48">
        <v>34041722.549999997</v>
      </c>
    </row>
    <row r="49" spans="1:9" x14ac:dyDescent="0.25">
      <c r="A49" t="s">
        <v>8</v>
      </c>
      <c r="B49" t="s">
        <v>48</v>
      </c>
      <c r="C49" t="s">
        <v>55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8</v>
      </c>
      <c r="B50" t="s">
        <v>48</v>
      </c>
      <c r="C50" t="s">
        <v>56</v>
      </c>
      <c r="D50">
        <v>10924209.630000001</v>
      </c>
      <c r="E50">
        <v>15933598.49</v>
      </c>
      <c r="F50">
        <v>26857808.120000001</v>
      </c>
      <c r="G50">
        <v>17213217.550000001</v>
      </c>
      <c r="H50">
        <v>675892.31</v>
      </c>
      <c r="I50">
        <v>9644590.5700000003</v>
      </c>
    </row>
    <row r="51" spans="1:9" s="1" customFormat="1" x14ac:dyDescent="0.25">
      <c r="C51" s="1" t="s">
        <v>57</v>
      </c>
      <c r="D51" s="1">
        <f>SUM(D52:D53)</f>
        <v>3948782959.5300002</v>
      </c>
      <c r="E51" s="1">
        <f t="shared" ref="E51:I51" si="7">SUM(E52:E53)</f>
        <v>104836166.29000001</v>
      </c>
      <c r="F51" s="1">
        <f t="shared" si="7"/>
        <v>4053619125.8200002</v>
      </c>
      <c r="G51" s="1">
        <f t="shared" si="7"/>
        <v>168451045.38</v>
      </c>
      <c r="H51" s="1">
        <f t="shared" si="7"/>
        <v>166497844.18000001</v>
      </c>
      <c r="I51" s="1">
        <f t="shared" si="7"/>
        <v>3885168080.4400001</v>
      </c>
    </row>
    <row r="52" spans="1:9" x14ac:dyDescent="0.25">
      <c r="A52" t="s">
        <v>8</v>
      </c>
      <c r="B52" t="s">
        <v>57</v>
      </c>
      <c r="C52" t="s">
        <v>58</v>
      </c>
      <c r="D52">
        <v>3948782959.5300002</v>
      </c>
      <c r="E52">
        <v>97725046.290000007</v>
      </c>
      <c r="F52">
        <v>4046508005.8200002</v>
      </c>
      <c r="G52">
        <v>168451045.38</v>
      </c>
      <c r="H52">
        <v>166497844.18000001</v>
      </c>
      <c r="I52">
        <v>3878056960.4400001</v>
      </c>
    </row>
    <row r="53" spans="1:9" x14ac:dyDescent="0.25">
      <c r="A53" t="s">
        <v>8</v>
      </c>
      <c r="B53" t="s">
        <v>57</v>
      </c>
      <c r="C53" t="s">
        <v>59</v>
      </c>
      <c r="D53">
        <v>0</v>
      </c>
      <c r="E53">
        <v>7111120</v>
      </c>
      <c r="F53">
        <v>7111120</v>
      </c>
      <c r="G53">
        <v>0</v>
      </c>
      <c r="H53">
        <v>0</v>
      </c>
      <c r="I53">
        <v>7111120</v>
      </c>
    </row>
    <row r="54" spans="1:9" s="1" customFormat="1" x14ac:dyDescent="0.25">
      <c r="C54" s="1" t="s">
        <v>60</v>
      </c>
      <c r="D54" s="1">
        <f>SUM(D55)</f>
        <v>44233120</v>
      </c>
      <c r="E54" s="1">
        <f t="shared" ref="E54:I54" si="8">SUM(E55)</f>
        <v>850860</v>
      </c>
      <c r="F54" s="1">
        <f t="shared" si="8"/>
        <v>45083980</v>
      </c>
      <c r="G54" s="1">
        <f t="shared" si="8"/>
        <v>20576423.460000001</v>
      </c>
      <c r="H54" s="1">
        <f t="shared" si="8"/>
        <v>18787935.460000001</v>
      </c>
      <c r="I54" s="1">
        <f t="shared" si="8"/>
        <v>24507556.539999999</v>
      </c>
    </row>
    <row r="55" spans="1:9" x14ac:dyDescent="0.25">
      <c r="A55" t="s">
        <v>8</v>
      </c>
      <c r="B55" t="s">
        <v>60</v>
      </c>
      <c r="C55" t="s">
        <v>61</v>
      </c>
      <c r="D55">
        <v>44233120</v>
      </c>
      <c r="E55">
        <v>850860</v>
      </c>
      <c r="F55">
        <v>45083980</v>
      </c>
      <c r="G55">
        <v>20576423.460000001</v>
      </c>
      <c r="H55">
        <v>18787935.460000001</v>
      </c>
      <c r="I55">
        <v>24507556.539999999</v>
      </c>
    </row>
    <row r="56" spans="1:9" s="1" customFormat="1" x14ac:dyDescent="0.25">
      <c r="C56" s="1" t="s">
        <v>62</v>
      </c>
      <c r="D56" s="1">
        <f>SUM(D57:D58)</f>
        <v>5060233500</v>
      </c>
      <c r="E56" s="1">
        <f t="shared" ref="E56:I56" si="9">SUM(E57:E58)</f>
        <v>287808545.47000003</v>
      </c>
      <c r="F56" s="1">
        <f t="shared" si="9"/>
        <v>5348042045.4700003</v>
      </c>
      <c r="G56" s="1">
        <f t="shared" si="9"/>
        <v>3051166941.6700001</v>
      </c>
      <c r="H56" s="1">
        <f t="shared" si="9"/>
        <v>3051166801.6700001</v>
      </c>
      <c r="I56" s="1">
        <f t="shared" si="9"/>
        <v>2296875103.8000002</v>
      </c>
    </row>
    <row r="57" spans="1:9" x14ac:dyDescent="0.25">
      <c r="A57" t="s">
        <v>8</v>
      </c>
      <c r="B57" t="s">
        <v>62</v>
      </c>
      <c r="C57" t="s">
        <v>63</v>
      </c>
      <c r="D57">
        <v>5060230000</v>
      </c>
      <c r="E57">
        <v>287808453.47000003</v>
      </c>
      <c r="F57">
        <v>5348038453.4700003</v>
      </c>
      <c r="G57">
        <v>3051166709.6700001</v>
      </c>
      <c r="H57">
        <v>3051166709.6700001</v>
      </c>
      <c r="I57">
        <v>2296871743.8000002</v>
      </c>
    </row>
    <row r="58" spans="1:9" x14ac:dyDescent="0.25">
      <c r="A58" t="s">
        <v>8</v>
      </c>
      <c r="B58" t="s">
        <v>62</v>
      </c>
      <c r="C58" t="s">
        <v>64</v>
      </c>
      <c r="D58">
        <v>3500</v>
      </c>
      <c r="E58">
        <v>92</v>
      </c>
      <c r="F58">
        <v>3592</v>
      </c>
      <c r="G58">
        <v>232</v>
      </c>
      <c r="H58">
        <v>92</v>
      </c>
      <c r="I58">
        <v>3360</v>
      </c>
    </row>
    <row r="59" spans="1:9" s="1" customFormat="1" x14ac:dyDescent="0.25">
      <c r="C59" s="1" t="s">
        <v>65</v>
      </c>
      <c r="D59" s="1">
        <f>SUM(D60:D63)</f>
        <v>3247377130.1000004</v>
      </c>
      <c r="E59" s="1">
        <f t="shared" ref="E59:I59" si="10">SUM(E60:E63)</f>
        <v>0</v>
      </c>
      <c r="F59" s="1">
        <f t="shared" si="10"/>
        <v>3247377130.1000004</v>
      </c>
      <c r="G59" s="1">
        <f t="shared" si="10"/>
        <v>1469965224.0900002</v>
      </c>
      <c r="H59" s="1">
        <f t="shared" si="10"/>
        <v>1469956999.6900001</v>
      </c>
      <c r="I59" s="1">
        <f t="shared" si="10"/>
        <v>1777411906.01</v>
      </c>
    </row>
    <row r="60" spans="1:9" x14ac:dyDescent="0.25">
      <c r="A60" t="s">
        <v>8</v>
      </c>
      <c r="B60" t="s">
        <v>65</v>
      </c>
      <c r="C60" t="s">
        <v>66</v>
      </c>
      <c r="D60">
        <v>261783571.40000001</v>
      </c>
      <c r="E60">
        <v>0</v>
      </c>
      <c r="F60">
        <v>261783571.40000001</v>
      </c>
      <c r="G60">
        <v>126494764.37</v>
      </c>
      <c r="H60">
        <v>126494764.37</v>
      </c>
      <c r="I60">
        <v>135288807.03</v>
      </c>
    </row>
    <row r="61" spans="1:9" x14ac:dyDescent="0.25">
      <c r="A61" t="s">
        <v>8</v>
      </c>
      <c r="B61" t="s">
        <v>65</v>
      </c>
      <c r="C61" t="s">
        <v>67</v>
      </c>
      <c r="D61">
        <v>1826444428.7</v>
      </c>
      <c r="E61">
        <v>0</v>
      </c>
      <c r="F61">
        <v>1826444428.7</v>
      </c>
      <c r="G61">
        <v>1052501074.85</v>
      </c>
      <c r="H61">
        <v>1052501074.85</v>
      </c>
      <c r="I61">
        <v>773943353.85000002</v>
      </c>
    </row>
    <row r="62" spans="1:9" x14ac:dyDescent="0.25">
      <c r="A62" t="s">
        <v>8</v>
      </c>
      <c r="B62" t="s">
        <v>65</v>
      </c>
      <c r="C62" t="s">
        <v>68</v>
      </c>
      <c r="D62">
        <v>132000</v>
      </c>
      <c r="E62">
        <v>0</v>
      </c>
      <c r="F62">
        <v>132000</v>
      </c>
      <c r="G62">
        <v>49078.44</v>
      </c>
      <c r="H62">
        <v>40854.04</v>
      </c>
      <c r="I62">
        <v>82921.56</v>
      </c>
    </row>
    <row r="63" spans="1:9" x14ac:dyDescent="0.25">
      <c r="A63" t="s">
        <v>8</v>
      </c>
      <c r="B63" t="s">
        <v>65</v>
      </c>
      <c r="C63" t="s">
        <v>69</v>
      </c>
      <c r="D63">
        <v>1159017130</v>
      </c>
      <c r="E63">
        <v>0</v>
      </c>
      <c r="F63">
        <v>1159017130</v>
      </c>
      <c r="G63">
        <v>290920306.43000001</v>
      </c>
      <c r="H63">
        <v>290920306.43000001</v>
      </c>
      <c r="I63">
        <v>868096823.57000005</v>
      </c>
    </row>
    <row r="64" spans="1:9" s="1" customFormat="1" x14ac:dyDescent="0.25">
      <c r="C64" s="1" t="s">
        <v>70</v>
      </c>
      <c r="D64" s="1">
        <f>SUM(D65,D72,D80,D88,D94,D102,D105)</f>
        <v>26142498840.870003</v>
      </c>
      <c r="E64" s="1">
        <f t="shared" ref="E64:I64" si="11">SUM(E65,E72,E80,E88,E94,E102,E105)</f>
        <v>1028405878.2799997</v>
      </c>
      <c r="F64" s="1">
        <f t="shared" si="11"/>
        <v>27170904719.150002</v>
      </c>
      <c r="G64" s="1">
        <f t="shared" si="11"/>
        <v>11783567382.67</v>
      </c>
      <c r="H64" s="1">
        <f t="shared" si="11"/>
        <v>11711848665.909998</v>
      </c>
      <c r="I64" s="1">
        <f t="shared" si="11"/>
        <v>15387337336.48</v>
      </c>
    </row>
    <row r="65" spans="1:9" s="1" customFormat="1" x14ac:dyDescent="0.25">
      <c r="C65" s="1" t="s">
        <v>13</v>
      </c>
      <c r="D65" s="1">
        <f>SUM(D66:D71)</f>
        <v>281302024.33000004</v>
      </c>
      <c r="E65" s="1">
        <f t="shared" ref="E65:I65" si="12">SUM(E66:E71)</f>
        <v>0</v>
      </c>
      <c r="F65" s="1">
        <f t="shared" si="12"/>
        <v>281302024.32999998</v>
      </c>
      <c r="G65" s="1">
        <f t="shared" si="12"/>
        <v>135235992.82999998</v>
      </c>
      <c r="H65" s="1">
        <f t="shared" si="12"/>
        <v>135235992.82999998</v>
      </c>
      <c r="I65" s="1">
        <f t="shared" si="12"/>
        <v>146066031.5</v>
      </c>
    </row>
    <row r="66" spans="1:9" x14ac:dyDescent="0.25">
      <c r="A66" t="s">
        <v>70</v>
      </c>
      <c r="B66" t="s">
        <v>13</v>
      </c>
      <c r="C66" t="s">
        <v>14</v>
      </c>
      <c r="D66">
        <v>127081040.76000001</v>
      </c>
      <c r="E66">
        <v>-216826.14</v>
      </c>
      <c r="F66">
        <v>126864214.62</v>
      </c>
      <c r="G66">
        <v>70307583.739999995</v>
      </c>
      <c r="H66">
        <v>70307583.739999995</v>
      </c>
      <c r="I66">
        <v>56556630.880000003</v>
      </c>
    </row>
    <row r="67" spans="1:9" x14ac:dyDescent="0.25">
      <c r="A67" t="s">
        <v>70</v>
      </c>
      <c r="B67" t="s">
        <v>13</v>
      </c>
      <c r="C67" t="s">
        <v>15</v>
      </c>
      <c r="D67">
        <v>18176098.390000001</v>
      </c>
      <c r="E67">
        <v>-3432423.64</v>
      </c>
      <c r="F67">
        <v>14743674.75</v>
      </c>
      <c r="G67">
        <v>4257687.8600000003</v>
      </c>
      <c r="H67">
        <v>4257687.8600000003</v>
      </c>
      <c r="I67">
        <v>10485986.890000001</v>
      </c>
    </row>
    <row r="68" spans="1:9" x14ac:dyDescent="0.25">
      <c r="A68" t="s">
        <v>70</v>
      </c>
      <c r="B68" t="s">
        <v>13</v>
      </c>
      <c r="C68" t="s">
        <v>16</v>
      </c>
      <c r="D68">
        <v>115013412.38</v>
      </c>
      <c r="E68">
        <v>1813410.08</v>
      </c>
      <c r="F68">
        <v>116826822.45999999</v>
      </c>
      <c r="G68">
        <v>55352584.189999998</v>
      </c>
      <c r="H68">
        <v>55352584.189999998</v>
      </c>
      <c r="I68">
        <v>61474238.270000003</v>
      </c>
    </row>
    <row r="69" spans="1:9" x14ac:dyDescent="0.25">
      <c r="A69" t="s">
        <v>70</v>
      </c>
      <c r="B69" t="s">
        <v>13</v>
      </c>
      <c r="C69" t="s">
        <v>18</v>
      </c>
      <c r="D69">
        <v>2963999.57</v>
      </c>
      <c r="E69">
        <v>1006732.68</v>
      </c>
      <c r="F69">
        <v>3970732.25</v>
      </c>
      <c r="G69">
        <v>2325119.31</v>
      </c>
      <c r="H69">
        <v>2325119.31</v>
      </c>
      <c r="I69">
        <v>1645612.94</v>
      </c>
    </row>
    <row r="70" spans="1:9" x14ac:dyDescent="0.25">
      <c r="A70" t="s">
        <v>70</v>
      </c>
      <c r="B70" t="s">
        <v>13</v>
      </c>
      <c r="C70" t="s">
        <v>19</v>
      </c>
      <c r="D70">
        <v>12488990.880000001</v>
      </c>
      <c r="E70">
        <v>-614753.54</v>
      </c>
      <c r="F70">
        <v>11874237.34</v>
      </c>
      <c r="G70">
        <v>0</v>
      </c>
      <c r="H70">
        <v>0</v>
      </c>
      <c r="I70">
        <v>11874237.34</v>
      </c>
    </row>
    <row r="71" spans="1:9" x14ac:dyDescent="0.25">
      <c r="A71" t="s">
        <v>70</v>
      </c>
      <c r="B71" t="s">
        <v>13</v>
      </c>
      <c r="C71" t="s">
        <v>20</v>
      </c>
      <c r="D71">
        <v>5578482.3499999996</v>
      </c>
      <c r="E71">
        <v>1443860.56</v>
      </c>
      <c r="F71">
        <v>7022342.9100000001</v>
      </c>
      <c r="G71">
        <v>2993017.73</v>
      </c>
      <c r="H71">
        <v>2993017.73</v>
      </c>
      <c r="I71">
        <v>4029325.18</v>
      </c>
    </row>
    <row r="72" spans="1:9" s="1" customFormat="1" x14ac:dyDescent="0.25">
      <c r="C72" s="1" t="s">
        <v>21</v>
      </c>
      <c r="D72" s="1">
        <f>SUM(D73:D79)</f>
        <v>17141464</v>
      </c>
      <c r="E72" s="1">
        <f t="shared" ref="E72:I72" si="13">SUM(E73:E79)</f>
        <v>131609799.16</v>
      </c>
      <c r="F72" s="1">
        <f t="shared" si="13"/>
        <v>148751263.16</v>
      </c>
      <c r="G72" s="1">
        <f t="shared" si="13"/>
        <v>39686352.029999994</v>
      </c>
      <c r="H72" s="1">
        <f t="shared" si="13"/>
        <v>39173299.669999994</v>
      </c>
      <c r="I72" s="1">
        <f t="shared" si="13"/>
        <v>109064911.13000001</v>
      </c>
    </row>
    <row r="73" spans="1:9" x14ac:dyDescent="0.25">
      <c r="A73" t="s">
        <v>70</v>
      </c>
      <c r="B73" t="s">
        <v>21</v>
      </c>
      <c r="C73" t="s">
        <v>22</v>
      </c>
      <c r="D73">
        <v>5141464</v>
      </c>
      <c r="E73">
        <v>3579910.06</v>
      </c>
      <c r="F73">
        <v>8721374.0600000005</v>
      </c>
      <c r="G73">
        <v>8721374.0600000005</v>
      </c>
      <c r="H73">
        <v>8721374.0600000005</v>
      </c>
      <c r="I73">
        <v>0</v>
      </c>
    </row>
    <row r="74" spans="1:9" x14ac:dyDescent="0.25">
      <c r="A74" t="s">
        <v>70</v>
      </c>
      <c r="B74" t="s">
        <v>21</v>
      </c>
      <c r="C74" t="s">
        <v>23</v>
      </c>
      <c r="D74">
        <v>12000000</v>
      </c>
      <c r="E74">
        <v>23094628.199999999</v>
      </c>
      <c r="F74">
        <v>35094628.200000003</v>
      </c>
      <c r="G74">
        <v>23094591.239999998</v>
      </c>
      <c r="H74">
        <v>23094591.239999998</v>
      </c>
      <c r="I74">
        <v>12000036.960000001</v>
      </c>
    </row>
    <row r="75" spans="1:9" x14ac:dyDescent="0.25">
      <c r="A75" t="s">
        <v>70</v>
      </c>
      <c r="B75" t="s">
        <v>21</v>
      </c>
      <c r="C75" t="s">
        <v>26</v>
      </c>
      <c r="D75">
        <v>0</v>
      </c>
      <c r="E75">
        <v>17410787.149999999</v>
      </c>
      <c r="F75">
        <v>17410787.149999999</v>
      </c>
      <c r="G75">
        <v>5920884.0300000003</v>
      </c>
      <c r="H75">
        <v>5920884.0300000003</v>
      </c>
      <c r="I75">
        <v>11489903.119999999</v>
      </c>
    </row>
    <row r="76" spans="1:9" x14ac:dyDescent="0.25">
      <c r="A76" t="s">
        <v>70</v>
      </c>
      <c r="B76" t="s">
        <v>21</v>
      </c>
      <c r="C76" t="s">
        <v>27</v>
      </c>
      <c r="D76">
        <v>0</v>
      </c>
      <c r="E76">
        <v>391300</v>
      </c>
      <c r="F76">
        <v>391300</v>
      </c>
      <c r="G76">
        <v>391300</v>
      </c>
      <c r="H76">
        <v>391300</v>
      </c>
      <c r="I76">
        <v>0</v>
      </c>
    </row>
    <row r="77" spans="1:9" x14ac:dyDescent="0.25">
      <c r="A77" t="s">
        <v>70</v>
      </c>
      <c r="B77" t="s">
        <v>21</v>
      </c>
      <c r="C77" t="s">
        <v>28</v>
      </c>
      <c r="D77">
        <v>0</v>
      </c>
      <c r="E77">
        <v>75418561.549999997</v>
      </c>
      <c r="F77">
        <v>75418561.549999997</v>
      </c>
      <c r="G77">
        <v>607953.9</v>
      </c>
      <c r="H77">
        <v>94901.54</v>
      </c>
      <c r="I77">
        <v>74810607.650000006</v>
      </c>
    </row>
    <row r="78" spans="1:9" x14ac:dyDescent="0.25">
      <c r="A78" t="s">
        <v>70</v>
      </c>
      <c r="B78" t="s">
        <v>21</v>
      </c>
      <c r="C78" t="s">
        <v>29</v>
      </c>
      <c r="D78">
        <v>0</v>
      </c>
      <c r="E78">
        <v>11714612.199999999</v>
      </c>
      <c r="F78">
        <v>11714612.199999999</v>
      </c>
      <c r="G78">
        <v>950248.8</v>
      </c>
      <c r="H78">
        <v>950248.8</v>
      </c>
      <c r="I78">
        <v>10764363.4</v>
      </c>
    </row>
    <row r="79" spans="1:9" x14ac:dyDescent="0.25">
      <c r="A79" t="s">
        <v>70</v>
      </c>
      <c r="B79" t="s">
        <v>21</v>
      </c>
      <c r="C79" t="s">
        <v>30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s="1" customFormat="1" x14ac:dyDescent="0.25">
      <c r="C80" s="1" t="s">
        <v>31</v>
      </c>
      <c r="D80" s="1">
        <f>SUM(D81:D87)</f>
        <v>14458745</v>
      </c>
      <c r="E80" s="1">
        <f t="shared" ref="E80:I80" si="14">SUM(E81:E87)</f>
        <v>310931566.66000003</v>
      </c>
      <c r="F80" s="1">
        <f t="shared" si="14"/>
        <v>325390311.66000003</v>
      </c>
      <c r="G80" s="1">
        <f t="shared" si="14"/>
        <v>89802909.129999995</v>
      </c>
      <c r="H80" s="1">
        <f t="shared" si="14"/>
        <v>88452959.129999995</v>
      </c>
      <c r="I80" s="1">
        <f t="shared" si="14"/>
        <v>235587402.52999997</v>
      </c>
    </row>
    <row r="81" spans="1:9" x14ac:dyDescent="0.25">
      <c r="A81" t="s">
        <v>70</v>
      </c>
      <c r="B81" t="s">
        <v>31</v>
      </c>
      <c r="C81" t="s">
        <v>32</v>
      </c>
      <c r="D81">
        <v>0</v>
      </c>
      <c r="E81">
        <v>2897824</v>
      </c>
      <c r="F81">
        <v>2897824</v>
      </c>
      <c r="G81">
        <v>1349950</v>
      </c>
      <c r="H81">
        <v>0</v>
      </c>
      <c r="I81">
        <v>1547874</v>
      </c>
    </row>
    <row r="82" spans="1:9" x14ac:dyDescent="0.25">
      <c r="A82" t="s">
        <v>70</v>
      </c>
      <c r="B82" t="s">
        <v>31</v>
      </c>
      <c r="C82" t="s">
        <v>33</v>
      </c>
      <c r="D82">
        <v>0</v>
      </c>
      <c r="E82">
        <v>42000000</v>
      </c>
      <c r="F82">
        <v>42000000</v>
      </c>
      <c r="G82">
        <v>0</v>
      </c>
      <c r="H82">
        <v>0</v>
      </c>
      <c r="I82">
        <v>42000000</v>
      </c>
    </row>
    <row r="83" spans="1:9" x14ac:dyDescent="0.25">
      <c r="A83" t="s">
        <v>70</v>
      </c>
      <c r="B83" t="s">
        <v>31</v>
      </c>
      <c r="C83" t="s">
        <v>34</v>
      </c>
      <c r="D83">
        <v>0</v>
      </c>
      <c r="E83">
        <v>32970817.879999999</v>
      </c>
      <c r="F83">
        <v>32970817.879999999</v>
      </c>
      <c r="G83">
        <v>21798789.879999999</v>
      </c>
      <c r="H83">
        <v>21798789.879999999</v>
      </c>
      <c r="I83">
        <v>11172028</v>
      </c>
    </row>
    <row r="84" spans="1:9" x14ac:dyDescent="0.25">
      <c r="A84" t="s">
        <v>70</v>
      </c>
      <c r="B84" t="s">
        <v>31</v>
      </c>
      <c r="C84" t="s">
        <v>35</v>
      </c>
      <c r="D84">
        <v>0</v>
      </c>
      <c r="E84">
        <v>31283.119999999999</v>
      </c>
      <c r="F84">
        <v>31283.119999999999</v>
      </c>
      <c r="G84">
        <v>27938.2</v>
      </c>
      <c r="H84">
        <v>27938.2</v>
      </c>
      <c r="I84">
        <v>3344.92</v>
      </c>
    </row>
    <row r="85" spans="1:9" x14ac:dyDescent="0.25">
      <c r="A85" t="s">
        <v>70</v>
      </c>
      <c r="B85" t="s">
        <v>31</v>
      </c>
      <c r="C85" t="s">
        <v>36</v>
      </c>
      <c r="D85">
        <v>0</v>
      </c>
      <c r="E85">
        <v>228542151</v>
      </c>
      <c r="F85">
        <v>228542151</v>
      </c>
      <c r="G85">
        <v>56942449.840000004</v>
      </c>
      <c r="H85">
        <v>56942449.840000004</v>
      </c>
      <c r="I85">
        <v>171599701.16</v>
      </c>
    </row>
    <row r="86" spans="1:9" x14ac:dyDescent="0.25">
      <c r="A86" t="s">
        <v>70</v>
      </c>
      <c r="B86" t="s">
        <v>31</v>
      </c>
      <c r="C86" t="s">
        <v>38</v>
      </c>
      <c r="D86">
        <v>12231370</v>
      </c>
      <c r="E86">
        <v>1325449.19</v>
      </c>
      <c r="F86">
        <v>13556819.189999999</v>
      </c>
      <c r="G86">
        <v>4292364.74</v>
      </c>
      <c r="H86">
        <v>4292364.74</v>
      </c>
      <c r="I86">
        <v>9264454.4499999993</v>
      </c>
    </row>
    <row r="87" spans="1:9" x14ac:dyDescent="0.25">
      <c r="A87" t="s">
        <v>70</v>
      </c>
      <c r="B87" t="s">
        <v>31</v>
      </c>
      <c r="C87" t="s">
        <v>39</v>
      </c>
      <c r="D87">
        <v>2227375</v>
      </c>
      <c r="E87">
        <v>3164041.47</v>
      </c>
      <c r="F87">
        <v>5391416.4699999997</v>
      </c>
      <c r="G87">
        <v>5391416.4699999997</v>
      </c>
      <c r="H87">
        <v>5391416.4699999997</v>
      </c>
      <c r="I87">
        <v>0</v>
      </c>
    </row>
    <row r="88" spans="1:9" s="1" customFormat="1" x14ac:dyDescent="0.25">
      <c r="C88" s="1" t="s">
        <v>41</v>
      </c>
      <c r="D88" s="1">
        <f>SUM(D89:D93)</f>
        <v>21231119097.360001</v>
      </c>
      <c r="E88" s="1">
        <f t="shared" ref="E88:I88" si="15">SUM(E89:E93)</f>
        <v>677761200.37999988</v>
      </c>
      <c r="F88" s="1">
        <f t="shared" si="15"/>
        <v>21908880297.739998</v>
      </c>
      <c r="G88" s="1">
        <f t="shared" si="15"/>
        <v>9802263956.5300007</v>
      </c>
      <c r="H88" s="1">
        <f t="shared" si="15"/>
        <v>9741734274.8499985</v>
      </c>
      <c r="I88" s="1">
        <f t="shared" si="15"/>
        <v>12106616341.210001</v>
      </c>
    </row>
    <row r="89" spans="1:9" x14ac:dyDescent="0.25">
      <c r="A89" t="s">
        <v>70</v>
      </c>
      <c r="B89" t="s">
        <v>41</v>
      </c>
      <c r="C89" t="s">
        <v>42</v>
      </c>
      <c r="D89">
        <v>453415236.86000001</v>
      </c>
      <c r="E89">
        <v>159355570.56999999</v>
      </c>
      <c r="F89">
        <v>612770807.42999995</v>
      </c>
      <c r="G89">
        <v>135736477</v>
      </c>
      <c r="H89">
        <v>94002770.049999997</v>
      </c>
      <c r="I89">
        <v>477034330.43000001</v>
      </c>
    </row>
    <row r="90" spans="1:9" x14ac:dyDescent="0.25">
      <c r="A90" t="s">
        <v>70</v>
      </c>
      <c r="B90" t="s">
        <v>41</v>
      </c>
      <c r="C90" t="s">
        <v>43</v>
      </c>
      <c r="D90">
        <v>18937096235.5</v>
      </c>
      <c r="E90">
        <v>530553047.31</v>
      </c>
      <c r="F90">
        <v>19467649282.810001</v>
      </c>
      <c r="G90">
        <v>8915824517.1100006</v>
      </c>
      <c r="H90">
        <v>8897447140.0499992</v>
      </c>
      <c r="I90">
        <v>10551824765.700001</v>
      </c>
    </row>
    <row r="91" spans="1:9" x14ac:dyDescent="0.25">
      <c r="A91" t="s">
        <v>70</v>
      </c>
      <c r="B91" t="s">
        <v>41</v>
      </c>
      <c r="C91" t="s">
        <v>44</v>
      </c>
      <c r="D91">
        <v>522784059</v>
      </c>
      <c r="E91">
        <v>7965583.5300000003</v>
      </c>
      <c r="F91">
        <v>530749642.52999997</v>
      </c>
      <c r="G91">
        <v>121090953.28</v>
      </c>
      <c r="H91">
        <v>120672355.61</v>
      </c>
      <c r="I91">
        <v>409658689.25</v>
      </c>
    </row>
    <row r="92" spans="1:9" x14ac:dyDescent="0.25">
      <c r="A92" t="s">
        <v>70</v>
      </c>
      <c r="B92" t="s">
        <v>41</v>
      </c>
      <c r="C92" t="s">
        <v>45</v>
      </c>
      <c r="D92">
        <v>48318246</v>
      </c>
      <c r="E92">
        <v>3329072.17</v>
      </c>
      <c r="F92">
        <v>51647318.170000002</v>
      </c>
      <c r="G92">
        <v>6578306.6699999999</v>
      </c>
      <c r="H92">
        <v>6578306.6699999999</v>
      </c>
      <c r="I92">
        <v>45069011.5</v>
      </c>
    </row>
    <row r="93" spans="1:9" x14ac:dyDescent="0.25">
      <c r="A93" t="s">
        <v>70</v>
      </c>
      <c r="B93" t="s">
        <v>41</v>
      </c>
      <c r="C93" t="s">
        <v>46</v>
      </c>
      <c r="D93">
        <v>1269505320</v>
      </c>
      <c r="E93">
        <v>-23442073.199999999</v>
      </c>
      <c r="F93">
        <v>1246063246.8</v>
      </c>
      <c r="G93">
        <v>623033702.47000003</v>
      </c>
      <c r="H93">
        <v>623033702.47000003</v>
      </c>
      <c r="I93">
        <v>623029544.33000004</v>
      </c>
    </row>
    <row r="94" spans="1:9" s="1" customFormat="1" x14ac:dyDescent="0.25">
      <c r="C94" s="1" t="s">
        <v>48</v>
      </c>
      <c r="D94" s="1">
        <f>SUM(D95:D101)</f>
        <v>13216039</v>
      </c>
      <c r="E94" s="1">
        <f t="shared" ref="E94:I94" si="16">SUM(E95:E101)</f>
        <v>227398477.46000001</v>
      </c>
      <c r="F94" s="1">
        <f t="shared" si="16"/>
        <v>240614516.46000001</v>
      </c>
      <c r="G94" s="1">
        <f t="shared" si="16"/>
        <v>33451179.959999997</v>
      </c>
      <c r="H94" s="1">
        <f t="shared" si="16"/>
        <v>24686612.68</v>
      </c>
      <c r="I94" s="1">
        <f t="shared" si="16"/>
        <v>207163336.49999997</v>
      </c>
    </row>
    <row r="95" spans="1:9" x14ac:dyDescent="0.25">
      <c r="A95" t="s">
        <v>70</v>
      </c>
      <c r="B95" t="s">
        <v>48</v>
      </c>
      <c r="C95" t="s">
        <v>49</v>
      </c>
      <c r="D95">
        <v>0</v>
      </c>
      <c r="E95">
        <v>70627705.879999995</v>
      </c>
      <c r="F95">
        <v>70627705.879999995</v>
      </c>
      <c r="G95">
        <v>6668703.0199999996</v>
      </c>
      <c r="H95">
        <v>6655151.9000000004</v>
      </c>
      <c r="I95">
        <v>63959002.859999999</v>
      </c>
    </row>
    <row r="96" spans="1:9" x14ac:dyDescent="0.25">
      <c r="A96" t="s">
        <v>70</v>
      </c>
      <c r="B96" t="s">
        <v>48</v>
      </c>
      <c r="C96" t="s">
        <v>50</v>
      </c>
      <c r="D96">
        <v>0</v>
      </c>
      <c r="E96">
        <v>35849452.18</v>
      </c>
      <c r="F96">
        <v>35849452.18</v>
      </c>
      <c r="G96">
        <v>6823922.6600000001</v>
      </c>
      <c r="H96">
        <v>72906</v>
      </c>
      <c r="I96">
        <v>29025529.52</v>
      </c>
    </row>
    <row r="97" spans="1:9" x14ac:dyDescent="0.25">
      <c r="A97" t="s">
        <v>70</v>
      </c>
      <c r="B97" t="s">
        <v>48</v>
      </c>
      <c r="C97" t="s">
        <v>51</v>
      </c>
      <c r="D97">
        <v>0</v>
      </c>
      <c r="E97">
        <v>318801</v>
      </c>
      <c r="F97">
        <v>318801</v>
      </c>
      <c r="G97">
        <v>0</v>
      </c>
      <c r="H97">
        <v>0</v>
      </c>
      <c r="I97">
        <v>318801</v>
      </c>
    </row>
    <row r="98" spans="1:9" x14ac:dyDescent="0.25">
      <c r="A98" t="s">
        <v>70</v>
      </c>
      <c r="B98" t="s">
        <v>48</v>
      </c>
      <c r="C98" t="s">
        <v>52</v>
      </c>
      <c r="D98">
        <v>13216039</v>
      </c>
      <c r="E98">
        <v>65287535.409999996</v>
      </c>
      <c r="F98">
        <v>78503574.409999996</v>
      </c>
      <c r="G98">
        <v>0</v>
      </c>
      <c r="H98">
        <v>0</v>
      </c>
      <c r="I98">
        <v>78503574.409999996</v>
      </c>
    </row>
    <row r="99" spans="1:9" x14ac:dyDescent="0.25">
      <c r="A99" t="s">
        <v>70</v>
      </c>
      <c r="B99" t="s">
        <v>48</v>
      </c>
      <c r="C99" t="s">
        <v>54</v>
      </c>
      <c r="D99">
        <v>0</v>
      </c>
      <c r="E99">
        <v>42875633.369999997</v>
      </c>
      <c r="F99">
        <v>42875633.369999997</v>
      </c>
      <c r="G99">
        <v>14163426.58</v>
      </c>
      <c r="H99">
        <v>12163427.08</v>
      </c>
      <c r="I99">
        <v>28712206.789999999</v>
      </c>
    </row>
    <row r="100" spans="1:9" x14ac:dyDescent="0.25">
      <c r="A100" t="s">
        <v>70</v>
      </c>
      <c r="B100" t="s">
        <v>48</v>
      </c>
      <c r="C100" t="s">
        <v>71</v>
      </c>
      <c r="D100">
        <v>0</v>
      </c>
      <c r="E100">
        <v>786000</v>
      </c>
      <c r="F100">
        <v>786000</v>
      </c>
      <c r="G100">
        <v>0</v>
      </c>
      <c r="H100">
        <v>0</v>
      </c>
      <c r="I100">
        <v>786000</v>
      </c>
    </row>
    <row r="101" spans="1:9" x14ac:dyDescent="0.25">
      <c r="A101" t="s">
        <v>70</v>
      </c>
      <c r="B101" t="s">
        <v>48</v>
      </c>
      <c r="C101" t="s">
        <v>56</v>
      </c>
      <c r="D101">
        <v>0</v>
      </c>
      <c r="E101">
        <v>11653349.619999999</v>
      </c>
      <c r="F101">
        <v>11653349.619999999</v>
      </c>
      <c r="G101">
        <v>5795127.7000000002</v>
      </c>
      <c r="H101">
        <v>5795127.7000000002</v>
      </c>
      <c r="I101">
        <v>5858221.9199999999</v>
      </c>
    </row>
    <row r="102" spans="1:9" s="1" customFormat="1" x14ac:dyDescent="0.25">
      <c r="C102" s="1" t="s">
        <v>57</v>
      </c>
      <c r="D102" s="1">
        <f>SUM(D103:D104)</f>
        <v>1389839496.1800001</v>
      </c>
      <c r="E102" s="1">
        <f t="shared" ref="E102:I102" si="17">SUM(E103:E104)</f>
        <v>-335659947.44000006</v>
      </c>
      <c r="F102" s="1">
        <f t="shared" si="17"/>
        <v>1054179548.74</v>
      </c>
      <c r="G102" s="1">
        <f t="shared" si="17"/>
        <v>11773031.110000001</v>
      </c>
      <c r="H102" s="1">
        <f t="shared" si="17"/>
        <v>11211565.67</v>
      </c>
      <c r="I102" s="1">
        <f t="shared" si="17"/>
        <v>1042406517.63</v>
      </c>
    </row>
    <row r="103" spans="1:9" x14ac:dyDescent="0.25">
      <c r="A103" t="s">
        <v>70</v>
      </c>
      <c r="B103" t="s">
        <v>57</v>
      </c>
      <c r="C103" t="s">
        <v>58</v>
      </c>
      <c r="D103">
        <v>1389839496.1800001</v>
      </c>
      <c r="E103">
        <v>-417853072.79000002</v>
      </c>
      <c r="F103">
        <v>971986423.38999999</v>
      </c>
      <c r="G103">
        <v>11255100.810000001</v>
      </c>
      <c r="H103">
        <v>10693635.369999999</v>
      </c>
      <c r="I103">
        <v>960731322.58000004</v>
      </c>
    </row>
    <row r="104" spans="1:9" x14ac:dyDescent="0.25">
      <c r="A104" t="s">
        <v>70</v>
      </c>
      <c r="B104" t="s">
        <v>57</v>
      </c>
      <c r="C104" t="s">
        <v>59</v>
      </c>
      <c r="D104">
        <v>0</v>
      </c>
      <c r="E104">
        <v>82193125.349999994</v>
      </c>
      <c r="F104">
        <v>82193125.349999994</v>
      </c>
      <c r="G104">
        <v>517930.3</v>
      </c>
      <c r="H104">
        <v>517930.3</v>
      </c>
      <c r="I104">
        <v>81675195.049999997</v>
      </c>
    </row>
    <row r="105" spans="1:9" s="1" customFormat="1" x14ac:dyDescent="0.25">
      <c r="C105" s="1" t="s">
        <v>62</v>
      </c>
      <c r="D105" s="1">
        <f>SUM(D106:D107)</f>
        <v>3195421975</v>
      </c>
      <c r="E105" s="1">
        <f t="shared" ref="E105:I105" si="18">SUM(E106:E107)</f>
        <v>16364782.060000001</v>
      </c>
      <c r="F105" s="1">
        <f t="shared" si="18"/>
        <v>3211786757.0599999</v>
      </c>
      <c r="G105" s="1">
        <f t="shared" si="18"/>
        <v>1671353961.0799999</v>
      </c>
      <c r="H105" s="1">
        <f t="shared" si="18"/>
        <v>1671353961.0799999</v>
      </c>
      <c r="I105" s="1">
        <f t="shared" si="18"/>
        <v>1540432795.98</v>
      </c>
    </row>
    <row r="106" spans="1:9" x14ac:dyDescent="0.25">
      <c r="A106" t="s">
        <v>70</v>
      </c>
      <c r="B106" t="s">
        <v>62</v>
      </c>
      <c r="C106" t="s">
        <v>63</v>
      </c>
      <c r="D106">
        <v>0</v>
      </c>
      <c r="E106">
        <v>201</v>
      </c>
      <c r="F106">
        <v>201</v>
      </c>
      <c r="G106">
        <v>-49482807.939999998</v>
      </c>
      <c r="H106">
        <v>-49482807.939999998</v>
      </c>
      <c r="I106">
        <v>49483008.939999998</v>
      </c>
    </row>
    <row r="107" spans="1:9" x14ac:dyDescent="0.25">
      <c r="A107" t="s">
        <v>70</v>
      </c>
      <c r="B107" t="s">
        <v>62</v>
      </c>
      <c r="C107" t="s">
        <v>72</v>
      </c>
      <c r="D107">
        <v>3195421975</v>
      </c>
      <c r="E107">
        <v>16364581.060000001</v>
      </c>
      <c r="F107">
        <v>3211786556.0599999</v>
      </c>
      <c r="G107">
        <v>1720836769.02</v>
      </c>
      <c r="H107">
        <v>1720836769.02</v>
      </c>
      <c r="I107">
        <v>1490949787.04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874198_corpinfo0053di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2017-07-18T18:25:15Z</dcterms:created>
  <dcterms:modified xsi:type="dcterms:W3CDTF">2017-07-18T18:25:15Z</dcterms:modified>
</cp:coreProperties>
</file>