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MARTÍN 2025\ARTICULO 73\SEGUNDO TRIMESTRE\VERSIÓN EXCEL\"/>
    </mc:Choice>
  </mc:AlternateContent>
  <bookViews>
    <workbookView xWindow="0" yWindow="0" windowWidth="28800" windowHeight="12330" tabRatio="825"/>
  </bookViews>
  <sheets>
    <sheet name="Caratula Resumen" sheetId="1" r:id="rId1"/>
    <sheet name="A Y  II D3" sheetId="2" r:id="rId2"/>
    <sheet name="A Y II D4" sheetId="3" r:id="rId3"/>
    <sheet name="II B) Y 1" sheetId="21" r:id="rId4"/>
    <sheet name="B)" sheetId="4" r:id="rId5"/>
    <sheet name="II C y 1_" sheetId="6" r:id="rId6"/>
    <sheet name="II D) 2" sheetId="7" r:id="rId7"/>
    <sheet name="II D) 4" sheetId="9" r:id="rId8"/>
    <sheet name="II D) 4 A" sheetId="10" r:id="rId9"/>
    <sheet name="II D) 6" sheetId="11" r:id="rId10"/>
    <sheet name="II D) 7 1" sheetId="12" r:id="rId11"/>
    <sheet name="II D) 7 2 " sheetId="13" r:id="rId12"/>
    <sheet name="II D) 7 3" sheetId="14" r:id="rId13"/>
    <sheet name="E)" sheetId="15" r:id="rId14"/>
    <sheet name="F) 1" sheetId="16" r:id="rId15"/>
    <sheet name="F) 2" sheetId="17" r:id="rId16"/>
    <sheet name="G)" sheetId="18" r:id="rId17"/>
    <sheet name="H" sheetId="19" r:id="rId18"/>
    <sheet name="Listas" sheetId="20" state="hidden" r:id="rId19"/>
  </sheets>
  <externalReferences>
    <externalReference r:id="rId20"/>
  </externalReferences>
  <definedNames>
    <definedName name="_xlnm._FilterDatabase" localSheetId="3" hidden="1">'II B) Y 1'!$A$16:$Z$16</definedName>
    <definedName name="_xlnm.Print_Area" localSheetId="1">'A Y  II D3'!$A$1:$Y$36</definedName>
    <definedName name="_xlnm.Print_Area" localSheetId="2">'A Y II D4'!$A$1:$U$43</definedName>
    <definedName name="_xlnm.Print_Area" localSheetId="4">'B)'!$A$1:$T$46</definedName>
    <definedName name="_xlnm.Print_Area" localSheetId="13">'E)'!$A$1:$K$37</definedName>
    <definedName name="_xlnm.Print_Area" localSheetId="3">'II B) Y 1'!$A$1:$Y$252</definedName>
    <definedName name="_xlnm.Print_Area" localSheetId="5">'II C y 1_'!$B$1:$V$248</definedName>
    <definedName name="_xlnm.Print_Area" localSheetId="6">'II D) 2'!$A$1:$S$40</definedName>
    <definedName name="Elige_el_Periodo…">Listas!$B$11:$B$15</definedName>
    <definedName name="OLE_LINK1" localSheetId="5">'II C y 1_'!$G$235</definedName>
    <definedName name="_xlnm.Print_Titles" localSheetId="1">'A Y  II D3'!$1:$12</definedName>
    <definedName name="_xlnm.Print_Titles" localSheetId="2">'A Y II D4'!$1:$12</definedName>
    <definedName name="_xlnm.Print_Titles" localSheetId="4">'B)'!$1:$12</definedName>
    <definedName name="_xlnm.Print_Titles" localSheetId="13">'E)'!$1:$13</definedName>
    <definedName name="_xlnm.Print_Titles" localSheetId="14">'F) 1'!$1:$12</definedName>
    <definedName name="_xlnm.Print_Titles" localSheetId="15">'F) 2'!$1:$12</definedName>
    <definedName name="_xlnm.Print_Titles" localSheetId="16">'G)'!$1:$13</definedName>
    <definedName name="_xlnm.Print_Titles" localSheetId="17">H!$1:$12</definedName>
    <definedName name="_xlnm.Print_Titles" localSheetId="3">'II B) Y 1'!$1:$13</definedName>
    <definedName name="_xlnm.Print_Titles" localSheetId="5">'II C y 1_'!$1:$12</definedName>
    <definedName name="_xlnm.Print_Titles" localSheetId="7">'II D) 4'!$1:$12</definedName>
    <definedName name="_xlnm.Print_Titles" localSheetId="8">'II D) 4 A'!$1:$13</definedName>
    <definedName name="_xlnm.Print_Titles" localSheetId="9">'II D) 6'!$1:$12</definedName>
    <definedName name="_xlnm.Print_Titles" localSheetId="10">'II D) 7 1'!$1:$12</definedName>
    <definedName name="_xlnm.Print_Titles" localSheetId="11">'II D) 7 2 '!$1:$12</definedName>
    <definedName name="_xlnm.Print_Titles" localSheetId="12">'II D) 7 3'!$1:$11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6" l="1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U75" i="6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135" i="6"/>
  <c r="U136" i="6"/>
  <c r="U137" i="6"/>
  <c r="U138" i="6"/>
  <c r="U139" i="6"/>
  <c r="U140" i="6"/>
  <c r="U141" i="6"/>
  <c r="U142" i="6"/>
  <c r="U143" i="6"/>
  <c r="U144" i="6"/>
  <c r="U145" i="6"/>
  <c r="U146" i="6"/>
  <c r="U147" i="6"/>
  <c r="U148" i="6"/>
  <c r="U149" i="6"/>
  <c r="U150" i="6"/>
  <c r="U151" i="6"/>
  <c r="U152" i="6"/>
  <c r="U153" i="6"/>
  <c r="U154" i="6"/>
  <c r="U155" i="6"/>
  <c r="U156" i="6"/>
  <c r="U157" i="6"/>
  <c r="U158" i="6"/>
  <c r="U159" i="6"/>
  <c r="U160" i="6"/>
  <c r="U161" i="6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179" i="6"/>
  <c r="U180" i="6"/>
  <c r="U181" i="6"/>
  <c r="U182" i="6"/>
  <c r="U183" i="6"/>
  <c r="U184" i="6"/>
  <c r="U185" i="6"/>
  <c r="U186" i="6"/>
  <c r="U187" i="6"/>
  <c r="U188" i="6"/>
  <c r="U189" i="6"/>
  <c r="U190" i="6"/>
  <c r="U191" i="6"/>
  <c r="U192" i="6"/>
  <c r="U193" i="6"/>
  <c r="U194" i="6"/>
  <c r="U195" i="6"/>
  <c r="U196" i="6"/>
  <c r="U197" i="6"/>
  <c r="U198" i="6"/>
  <c r="U199" i="6"/>
  <c r="U200" i="6"/>
  <c r="U201" i="6"/>
  <c r="U202" i="6"/>
  <c r="U203" i="6"/>
  <c r="U204" i="6"/>
  <c r="U205" i="6"/>
  <c r="U206" i="6"/>
  <c r="U207" i="6"/>
  <c r="U208" i="6"/>
  <c r="U209" i="6"/>
  <c r="U210" i="6"/>
  <c r="U211" i="6"/>
  <c r="U212" i="6"/>
  <c r="U213" i="6"/>
  <c r="U214" i="6"/>
  <c r="U215" i="6"/>
  <c r="U216" i="6"/>
  <c r="U217" i="6"/>
  <c r="U218" i="6"/>
  <c r="U219" i="6"/>
  <c r="U220" i="6"/>
  <c r="U221" i="6"/>
  <c r="U222" i="6"/>
  <c r="U223" i="6"/>
  <c r="U224" i="6"/>
  <c r="U225" i="6"/>
  <c r="U15" i="6"/>
  <c r="Y237" i="21"/>
  <c r="P17" i="2"/>
  <c r="U226" i="6" l="1"/>
  <c r="M25" i="11"/>
  <c r="L28" i="11"/>
  <c r="X225" i="21" l="1"/>
  <c r="X226" i="21"/>
  <c r="X227" i="21"/>
  <c r="X228" i="21"/>
  <c r="X229" i="21"/>
  <c r="X230" i="21"/>
  <c r="X231" i="21"/>
  <c r="X232" i="21"/>
  <c r="X224" i="21"/>
  <c r="W226" i="21"/>
  <c r="W227" i="21"/>
  <c r="W228" i="21"/>
  <c r="W229" i="21"/>
  <c r="W230" i="21"/>
  <c r="W231" i="21"/>
  <c r="W232" i="21"/>
  <c r="W225" i="21"/>
  <c r="V232" i="21"/>
  <c r="V226" i="21"/>
  <c r="V227" i="21"/>
  <c r="V228" i="21"/>
  <c r="V229" i="21"/>
  <c r="V230" i="21"/>
  <c r="V231" i="21"/>
  <c r="V225" i="21"/>
  <c r="X15" i="21" l="1"/>
  <c r="W15" i="21"/>
  <c r="V15" i="21"/>
  <c r="X14" i="21"/>
  <c r="W14" i="21"/>
  <c r="V14" i="21"/>
  <c r="S39" i="12" l="1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W236" i="21"/>
  <c r="V236" i="21"/>
  <c r="W235" i="21"/>
  <c r="V235" i="21"/>
  <c r="W234" i="21"/>
  <c r="V234" i="21"/>
  <c r="X233" i="21"/>
  <c r="W233" i="21"/>
  <c r="V233" i="21"/>
  <c r="W224" i="21"/>
  <c r="V224" i="21"/>
  <c r="X223" i="21"/>
  <c r="W223" i="21"/>
  <c r="V223" i="21"/>
  <c r="X222" i="21"/>
  <c r="W222" i="21"/>
  <c r="V222" i="21"/>
  <c r="X221" i="21"/>
  <c r="W221" i="21"/>
  <c r="V221" i="21"/>
  <c r="X220" i="21"/>
  <c r="W220" i="21"/>
  <c r="V220" i="21"/>
  <c r="X219" i="21"/>
  <c r="W219" i="21"/>
  <c r="V219" i="21"/>
  <c r="X218" i="21"/>
  <c r="W218" i="21"/>
  <c r="V218" i="21"/>
  <c r="X217" i="21"/>
  <c r="W217" i="21"/>
  <c r="V217" i="21"/>
  <c r="X216" i="21"/>
  <c r="W216" i="21"/>
  <c r="V216" i="21"/>
  <c r="X215" i="21"/>
  <c r="W215" i="21"/>
  <c r="V215" i="21"/>
  <c r="X214" i="21"/>
  <c r="W214" i="21"/>
  <c r="V214" i="21"/>
  <c r="X213" i="21"/>
  <c r="W213" i="21"/>
  <c r="V213" i="21"/>
  <c r="X212" i="21"/>
  <c r="W212" i="21"/>
  <c r="V212" i="21"/>
  <c r="X211" i="21"/>
  <c r="W211" i="21"/>
  <c r="V211" i="21"/>
  <c r="X210" i="21"/>
  <c r="W210" i="21"/>
  <c r="V210" i="21"/>
  <c r="X209" i="21"/>
  <c r="W209" i="21"/>
  <c r="V209" i="21"/>
  <c r="X208" i="21"/>
  <c r="W208" i="21"/>
  <c r="V208" i="21"/>
  <c r="X207" i="21"/>
  <c r="W207" i="21"/>
  <c r="V207" i="21"/>
  <c r="X206" i="21"/>
  <c r="W206" i="21"/>
  <c r="V206" i="21"/>
  <c r="X205" i="21"/>
  <c r="W205" i="21"/>
  <c r="V205" i="21"/>
  <c r="X204" i="21"/>
  <c r="W204" i="21"/>
  <c r="V204" i="21"/>
  <c r="X203" i="21"/>
  <c r="W203" i="21"/>
  <c r="V203" i="21"/>
  <c r="X202" i="21"/>
  <c r="W202" i="21"/>
  <c r="V202" i="21"/>
  <c r="X201" i="21"/>
  <c r="W201" i="21"/>
  <c r="V201" i="21"/>
  <c r="X200" i="21"/>
  <c r="W200" i="21"/>
  <c r="V200" i="21"/>
  <c r="X199" i="21"/>
  <c r="W199" i="21"/>
  <c r="V199" i="21"/>
  <c r="X198" i="21"/>
  <c r="W198" i="21"/>
  <c r="V198" i="21"/>
  <c r="X197" i="21"/>
  <c r="W197" i="21"/>
  <c r="V197" i="21"/>
  <c r="X196" i="21"/>
  <c r="W196" i="21"/>
  <c r="V196" i="21"/>
  <c r="X195" i="21"/>
  <c r="W195" i="21"/>
  <c r="V195" i="21"/>
  <c r="X194" i="21"/>
  <c r="W194" i="21"/>
  <c r="V194" i="21"/>
  <c r="X193" i="21"/>
  <c r="W193" i="21"/>
  <c r="V193" i="21"/>
  <c r="X192" i="21"/>
  <c r="W192" i="21"/>
  <c r="V192" i="21"/>
  <c r="X191" i="21"/>
  <c r="W191" i="21"/>
  <c r="V191" i="21"/>
  <c r="X190" i="21"/>
  <c r="W190" i="21"/>
  <c r="V190" i="21"/>
  <c r="X189" i="21"/>
  <c r="W189" i="21"/>
  <c r="V189" i="21"/>
  <c r="X188" i="21"/>
  <c r="W188" i="21"/>
  <c r="V188" i="21"/>
  <c r="X187" i="21"/>
  <c r="W187" i="21"/>
  <c r="V187" i="21"/>
  <c r="X186" i="21"/>
  <c r="W186" i="21"/>
  <c r="V186" i="21"/>
  <c r="X185" i="21"/>
  <c r="W185" i="21"/>
  <c r="V185" i="21"/>
  <c r="X184" i="21"/>
  <c r="W184" i="21"/>
  <c r="V184" i="21"/>
  <c r="X183" i="21"/>
  <c r="W183" i="21"/>
  <c r="V183" i="21"/>
  <c r="X182" i="21"/>
  <c r="W182" i="21"/>
  <c r="V182" i="21"/>
  <c r="X181" i="21"/>
  <c r="W181" i="21"/>
  <c r="V181" i="21"/>
  <c r="X180" i="21"/>
  <c r="W180" i="21"/>
  <c r="V180" i="21"/>
  <c r="X179" i="21"/>
  <c r="W179" i="21"/>
  <c r="V179" i="21"/>
  <c r="X178" i="21"/>
  <c r="W178" i="21"/>
  <c r="V178" i="21"/>
  <c r="X177" i="21"/>
  <c r="W177" i="21"/>
  <c r="V177" i="21"/>
  <c r="X176" i="21"/>
  <c r="W176" i="21"/>
  <c r="V176" i="21"/>
  <c r="X175" i="21"/>
  <c r="W175" i="21"/>
  <c r="V175" i="21"/>
  <c r="X174" i="21"/>
  <c r="W174" i="21"/>
  <c r="V174" i="21"/>
  <c r="X173" i="21"/>
  <c r="W173" i="21"/>
  <c r="V173" i="21"/>
  <c r="X172" i="21"/>
  <c r="W172" i="21"/>
  <c r="V172" i="21"/>
  <c r="X171" i="21"/>
  <c r="W171" i="21"/>
  <c r="V171" i="21"/>
  <c r="X170" i="21"/>
  <c r="W170" i="21"/>
  <c r="V170" i="21"/>
  <c r="X169" i="21"/>
  <c r="W169" i="21"/>
  <c r="V169" i="21"/>
  <c r="X168" i="21"/>
  <c r="W168" i="21"/>
  <c r="V168" i="21"/>
  <c r="X167" i="21"/>
  <c r="W167" i="21"/>
  <c r="V167" i="21"/>
  <c r="X166" i="21"/>
  <c r="W166" i="21"/>
  <c r="V166" i="21"/>
  <c r="X165" i="21"/>
  <c r="W165" i="21"/>
  <c r="V165" i="21"/>
  <c r="X164" i="21"/>
  <c r="W164" i="21"/>
  <c r="V164" i="21"/>
  <c r="X163" i="21"/>
  <c r="W163" i="21"/>
  <c r="V163" i="21"/>
  <c r="X162" i="21"/>
  <c r="W162" i="21"/>
  <c r="V162" i="21"/>
  <c r="X161" i="21"/>
  <c r="W161" i="21"/>
  <c r="V161" i="21"/>
  <c r="X160" i="21"/>
  <c r="W160" i="21"/>
  <c r="V160" i="21"/>
  <c r="X159" i="21"/>
  <c r="W159" i="21"/>
  <c r="V159" i="21"/>
  <c r="X158" i="21"/>
  <c r="W158" i="21"/>
  <c r="V158" i="21"/>
  <c r="X157" i="21"/>
  <c r="W157" i="21"/>
  <c r="V157" i="21"/>
  <c r="X156" i="21"/>
  <c r="W156" i="21"/>
  <c r="V156" i="21"/>
  <c r="X155" i="21"/>
  <c r="W155" i="21"/>
  <c r="V155" i="21"/>
  <c r="X154" i="21"/>
  <c r="W154" i="21"/>
  <c r="V154" i="21"/>
  <c r="X153" i="21"/>
  <c r="W153" i="21"/>
  <c r="V153" i="21"/>
  <c r="X152" i="21"/>
  <c r="W152" i="21"/>
  <c r="V152" i="21"/>
  <c r="X151" i="21"/>
  <c r="W151" i="21"/>
  <c r="V151" i="21"/>
  <c r="X150" i="21"/>
  <c r="W150" i="21"/>
  <c r="V150" i="21"/>
  <c r="X149" i="21"/>
  <c r="W149" i="21"/>
  <c r="V149" i="21"/>
  <c r="X148" i="21"/>
  <c r="W148" i="21"/>
  <c r="V148" i="21"/>
  <c r="X147" i="21"/>
  <c r="W147" i="21"/>
  <c r="V147" i="21"/>
  <c r="X146" i="21"/>
  <c r="W146" i="21"/>
  <c r="V146" i="21"/>
  <c r="X145" i="21"/>
  <c r="W145" i="21"/>
  <c r="V145" i="21"/>
  <c r="X144" i="21"/>
  <c r="W144" i="21"/>
  <c r="V144" i="21"/>
  <c r="X143" i="21"/>
  <c r="W143" i="21"/>
  <c r="V143" i="21"/>
  <c r="X142" i="21"/>
  <c r="W142" i="21"/>
  <c r="V142" i="21"/>
  <c r="X141" i="21"/>
  <c r="W141" i="21"/>
  <c r="V141" i="21"/>
  <c r="X140" i="21"/>
  <c r="W140" i="21"/>
  <c r="V140" i="21"/>
  <c r="X139" i="21"/>
  <c r="W139" i="21"/>
  <c r="V139" i="21"/>
  <c r="X138" i="21"/>
  <c r="W138" i="21"/>
  <c r="V138" i="21"/>
  <c r="X137" i="21"/>
  <c r="W137" i="21"/>
  <c r="V137" i="21"/>
  <c r="X136" i="21"/>
  <c r="W136" i="21"/>
  <c r="V136" i="21"/>
  <c r="X135" i="21"/>
  <c r="W135" i="21"/>
  <c r="V135" i="21"/>
  <c r="X134" i="21"/>
  <c r="W134" i="21"/>
  <c r="V134" i="21"/>
  <c r="X133" i="21"/>
  <c r="W133" i="21"/>
  <c r="V133" i="21"/>
  <c r="X132" i="21"/>
  <c r="W132" i="21"/>
  <c r="V132" i="21"/>
  <c r="X131" i="21"/>
  <c r="W131" i="21"/>
  <c r="V131" i="21"/>
  <c r="X130" i="21"/>
  <c r="W130" i="21"/>
  <c r="V130" i="21"/>
  <c r="X129" i="21"/>
  <c r="W129" i="21"/>
  <c r="V129" i="21"/>
  <c r="X128" i="21"/>
  <c r="W128" i="21"/>
  <c r="V128" i="21"/>
  <c r="X127" i="21"/>
  <c r="W127" i="21"/>
  <c r="V127" i="21"/>
  <c r="X126" i="21"/>
  <c r="W126" i="21"/>
  <c r="V126" i="21"/>
  <c r="X125" i="21"/>
  <c r="W125" i="21"/>
  <c r="V125" i="21"/>
  <c r="X124" i="21"/>
  <c r="W124" i="21"/>
  <c r="V124" i="21"/>
  <c r="X123" i="21"/>
  <c r="W123" i="21"/>
  <c r="V123" i="21"/>
  <c r="X122" i="21"/>
  <c r="W122" i="21"/>
  <c r="V122" i="21"/>
  <c r="X121" i="21"/>
  <c r="W121" i="21"/>
  <c r="V121" i="21"/>
  <c r="X120" i="21"/>
  <c r="W120" i="21"/>
  <c r="V120" i="21"/>
  <c r="X119" i="21"/>
  <c r="W119" i="21"/>
  <c r="V119" i="21"/>
  <c r="X118" i="21"/>
  <c r="W118" i="21"/>
  <c r="V118" i="21"/>
  <c r="X117" i="21"/>
  <c r="W117" i="21"/>
  <c r="V117" i="21"/>
  <c r="X116" i="21"/>
  <c r="W116" i="21"/>
  <c r="V116" i="21"/>
  <c r="X115" i="21"/>
  <c r="W115" i="21"/>
  <c r="V115" i="21"/>
  <c r="X114" i="21"/>
  <c r="W114" i="21"/>
  <c r="V114" i="21"/>
  <c r="X113" i="21"/>
  <c r="W113" i="21"/>
  <c r="V113" i="21"/>
  <c r="X112" i="21"/>
  <c r="W112" i="21"/>
  <c r="V112" i="21"/>
  <c r="X111" i="21"/>
  <c r="W111" i="21"/>
  <c r="V111" i="21"/>
  <c r="X110" i="21"/>
  <c r="W110" i="21"/>
  <c r="V110" i="21"/>
  <c r="X109" i="21"/>
  <c r="W109" i="21"/>
  <c r="V109" i="21"/>
  <c r="X108" i="21"/>
  <c r="W108" i="21"/>
  <c r="V108" i="21"/>
  <c r="X107" i="21"/>
  <c r="W107" i="21"/>
  <c r="V107" i="21"/>
  <c r="X106" i="21"/>
  <c r="W106" i="21"/>
  <c r="V106" i="21"/>
  <c r="X105" i="21"/>
  <c r="W105" i="21"/>
  <c r="V105" i="21"/>
  <c r="X104" i="21"/>
  <c r="W104" i="21"/>
  <c r="V104" i="21"/>
  <c r="X103" i="21"/>
  <c r="W103" i="21"/>
  <c r="V103" i="21"/>
  <c r="X102" i="21"/>
  <c r="W102" i="21"/>
  <c r="V102" i="21"/>
  <c r="X101" i="21"/>
  <c r="W101" i="21"/>
  <c r="V101" i="21"/>
  <c r="X100" i="21"/>
  <c r="W100" i="21"/>
  <c r="V100" i="21"/>
  <c r="X99" i="21"/>
  <c r="W99" i="21"/>
  <c r="V99" i="21"/>
  <c r="X98" i="21"/>
  <c r="W98" i="21"/>
  <c r="V98" i="21"/>
  <c r="X97" i="21"/>
  <c r="W97" i="21"/>
  <c r="V97" i="21"/>
  <c r="X96" i="21"/>
  <c r="W96" i="21"/>
  <c r="V96" i="21"/>
  <c r="X95" i="21"/>
  <c r="W95" i="21"/>
  <c r="V95" i="21"/>
  <c r="X94" i="21"/>
  <c r="W94" i="21"/>
  <c r="V94" i="21"/>
  <c r="X93" i="21"/>
  <c r="W93" i="21"/>
  <c r="V93" i="21"/>
  <c r="X92" i="21"/>
  <c r="W92" i="21"/>
  <c r="V92" i="21"/>
  <c r="X91" i="21"/>
  <c r="W91" i="21"/>
  <c r="V91" i="21"/>
  <c r="X90" i="21"/>
  <c r="W90" i="21"/>
  <c r="V90" i="21"/>
  <c r="X89" i="21"/>
  <c r="W89" i="21"/>
  <c r="V89" i="21"/>
  <c r="X88" i="21"/>
  <c r="W88" i="21"/>
  <c r="V88" i="21"/>
  <c r="X87" i="21"/>
  <c r="W87" i="21"/>
  <c r="V87" i="21"/>
  <c r="X86" i="21"/>
  <c r="W86" i="21"/>
  <c r="V86" i="21"/>
  <c r="X85" i="21"/>
  <c r="W85" i="21"/>
  <c r="V85" i="21"/>
  <c r="X84" i="21"/>
  <c r="W84" i="21"/>
  <c r="V84" i="21"/>
  <c r="X83" i="21"/>
  <c r="W83" i="21"/>
  <c r="V83" i="21"/>
  <c r="X82" i="21"/>
  <c r="W82" i="21"/>
  <c r="V82" i="21"/>
  <c r="X81" i="21"/>
  <c r="W81" i="21"/>
  <c r="V81" i="21"/>
  <c r="X80" i="21"/>
  <c r="W80" i="21"/>
  <c r="V80" i="21"/>
  <c r="X79" i="21"/>
  <c r="W79" i="21"/>
  <c r="V79" i="21"/>
  <c r="X78" i="21"/>
  <c r="W78" i="21"/>
  <c r="V78" i="21"/>
  <c r="X77" i="21"/>
  <c r="W77" i="21"/>
  <c r="V77" i="21"/>
  <c r="X76" i="21"/>
  <c r="W76" i="21"/>
  <c r="V76" i="21"/>
  <c r="X75" i="21"/>
  <c r="W75" i="21"/>
  <c r="V75" i="21"/>
  <c r="X74" i="21"/>
  <c r="W74" i="21"/>
  <c r="V74" i="21"/>
  <c r="X73" i="21"/>
  <c r="W73" i="21"/>
  <c r="V73" i="21"/>
  <c r="X72" i="21"/>
  <c r="W72" i="21"/>
  <c r="V72" i="21"/>
  <c r="X71" i="21"/>
  <c r="W71" i="21"/>
  <c r="V71" i="21"/>
  <c r="X70" i="21"/>
  <c r="W70" i="21"/>
  <c r="V70" i="21"/>
  <c r="X69" i="21"/>
  <c r="W69" i="21"/>
  <c r="V69" i="21"/>
  <c r="X68" i="21"/>
  <c r="W68" i="21"/>
  <c r="V68" i="21"/>
  <c r="X67" i="21"/>
  <c r="W67" i="21"/>
  <c r="V67" i="21"/>
  <c r="X66" i="21"/>
  <c r="W66" i="21"/>
  <c r="V66" i="21"/>
  <c r="X65" i="21"/>
  <c r="W65" i="21"/>
  <c r="V65" i="21"/>
  <c r="X64" i="21"/>
  <c r="W64" i="21"/>
  <c r="V64" i="21"/>
  <c r="X63" i="21"/>
  <c r="W63" i="21"/>
  <c r="V63" i="21"/>
  <c r="X62" i="21"/>
  <c r="W62" i="21"/>
  <c r="V62" i="21"/>
  <c r="X61" i="21"/>
  <c r="W61" i="21"/>
  <c r="V61" i="21"/>
  <c r="X60" i="21"/>
  <c r="W60" i="21"/>
  <c r="V60" i="21"/>
  <c r="X59" i="21"/>
  <c r="W59" i="21"/>
  <c r="V59" i="21"/>
  <c r="X58" i="21"/>
  <c r="W58" i="21"/>
  <c r="V58" i="21"/>
  <c r="X57" i="21"/>
  <c r="W57" i="21"/>
  <c r="V57" i="21"/>
  <c r="X56" i="21"/>
  <c r="W56" i="21"/>
  <c r="V56" i="21"/>
  <c r="X55" i="21"/>
  <c r="W55" i="21"/>
  <c r="V55" i="21"/>
  <c r="X54" i="21"/>
  <c r="W54" i="21"/>
  <c r="V54" i="21"/>
  <c r="X53" i="21"/>
  <c r="W53" i="21"/>
  <c r="V53" i="21"/>
  <c r="X52" i="21"/>
  <c r="W52" i="21"/>
  <c r="V52" i="21"/>
  <c r="X51" i="21"/>
  <c r="W51" i="21"/>
  <c r="V51" i="21"/>
  <c r="X50" i="21"/>
  <c r="W50" i="21"/>
  <c r="V50" i="21"/>
  <c r="X49" i="21"/>
  <c r="W49" i="21"/>
  <c r="V49" i="21"/>
  <c r="X48" i="21"/>
  <c r="W48" i="21"/>
  <c r="V48" i="21"/>
  <c r="X47" i="21"/>
  <c r="W47" i="21"/>
  <c r="V47" i="21"/>
  <c r="X46" i="21"/>
  <c r="W46" i="21"/>
  <c r="V46" i="21"/>
  <c r="X45" i="21"/>
  <c r="W45" i="21"/>
  <c r="V45" i="21"/>
  <c r="X44" i="21"/>
  <c r="W44" i="21"/>
  <c r="V44" i="21"/>
  <c r="X43" i="21"/>
  <c r="W43" i="21"/>
  <c r="V43" i="21"/>
  <c r="X42" i="21"/>
  <c r="W42" i="21"/>
  <c r="V42" i="21"/>
  <c r="X41" i="21"/>
  <c r="W41" i="21"/>
  <c r="V41" i="21"/>
  <c r="X40" i="21"/>
  <c r="W40" i="21"/>
  <c r="V40" i="21"/>
  <c r="X39" i="21"/>
  <c r="W39" i="21"/>
  <c r="V39" i="21"/>
  <c r="X38" i="21"/>
  <c r="W38" i="21"/>
  <c r="V38" i="21"/>
  <c r="X37" i="21"/>
  <c r="W37" i="21"/>
  <c r="V37" i="21"/>
  <c r="X36" i="21"/>
  <c r="W36" i="21"/>
  <c r="V36" i="21"/>
  <c r="X35" i="21"/>
  <c r="W35" i="21"/>
  <c r="V35" i="21"/>
  <c r="X34" i="21"/>
  <c r="W34" i="21"/>
  <c r="V34" i="21"/>
  <c r="X33" i="21"/>
  <c r="W33" i="21"/>
  <c r="V33" i="21"/>
  <c r="X32" i="21"/>
  <c r="W32" i="21"/>
  <c r="V32" i="21"/>
  <c r="X31" i="21"/>
  <c r="W31" i="21"/>
  <c r="V31" i="21"/>
  <c r="X30" i="21"/>
  <c r="W30" i="21"/>
  <c r="V30" i="21"/>
  <c r="X29" i="21"/>
  <c r="W29" i="21"/>
  <c r="V29" i="21"/>
  <c r="X28" i="21"/>
  <c r="W28" i="21"/>
  <c r="V28" i="21"/>
  <c r="X27" i="21"/>
  <c r="W27" i="21"/>
  <c r="V27" i="21"/>
  <c r="X26" i="21"/>
  <c r="W26" i="21"/>
  <c r="V26" i="21"/>
  <c r="X25" i="21"/>
  <c r="W25" i="21"/>
  <c r="V25" i="21"/>
  <c r="X24" i="21"/>
  <c r="W24" i="21"/>
  <c r="V24" i="21"/>
  <c r="X23" i="21"/>
  <c r="W23" i="21"/>
  <c r="V23" i="21"/>
  <c r="X22" i="21"/>
  <c r="W22" i="21"/>
  <c r="V22" i="21"/>
  <c r="X21" i="21"/>
  <c r="W21" i="21"/>
  <c r="V21" i="21"/>
  <c r="X20" i="21"/>
  <c r="W20" i="21"/>
  <c r="V20" i="21"/>
  <c r="X19" i="21"/>
  <c r="W19" i="21"/>
  <c r="V19" i="21"/>
  <c r="X18" i="21"/>
  <c r="W18" i="21"/>
  <c r="V18" i="21"/>
  <c r="X17" i="21"/>
  <c r="W17" i="21"/>
  <c r="V17" i="21"/>
  <c r="X16" i="21"/>
  <c r="W16" i="21"/>
  <c r="V16" i="21"/>
  <c r="F16" i="2"/>
  <c r="F15" i="2"/>
  <c r="F14" i="2"/>
  <c r="F13" i="2"/>
  <c r="G9" i="19" l="1"/>
  <c r="Q8" i="17"/>
  <c r="Q8" i="16"/>
  <c r="H8" i="15"/>
  <c r="I8" i="14"/>
  <c r="O8" i="13"/>
  <c r="P8" i="12"/>
  <c r="L8" i="11"/>
  <c r="O9" i="10"/>
  <c r="N8" i="9"/>
  <c r="X8" i="2"/>
  <c r="B8" i="4" l="1"/>
  <c r="B8" i="3"/>
  <c r="B8" i="2"/>
  <c r="N7" i="9" l="1"/>
  <c r="P7" i="7"/>
  <c r="U7" i="6"/>
  <c r="V7" i="21"/>
  <c r="P7" i="4"/>
  <c r="U7" i="3"/>
  <c r="X7" i="2"/>
  <c r="B9" i="19"/>
  <c r="B9" i="18"/>
  <c r="B8" i="17"/>
  <c r="B8" i="16"/>
  <c r="B8" i="15"/>
  <c r="B8" i="14"/>
  <c r="B8" i="13"/>
  <c r="B8" i="12"/>
  <c r="B8" i="11"/>
  <c r="B9" i="10"/>
  <c r="B8" i="9"/>
  <c r="B8" i="7"/>
  <c r="B8" i="6"/>
  <c r="B8" i="21"/>
  <c r="O8" i="10"/>
  <c r="L7" i="11"/>
  <c r="P7" i="12"/>
  <c r="O7" i="13"/>
  <c r="I7" i="14"/>
  <c r="H7" i="15"/>
  <c r="Q7" i="16"/>
  <c r="Q7" i="17"/>
  <c r="R8" i="18"/>
  <c r="F9" i="19"/>
  <c r="S9" i="18" l="1"/>
  <c r="P8" i="7"/>
  <c r="U8" i="6"/>
  <c r="P8" i="4"/>
  <c r="V8" i="21" s="1"/>
  <c r="U8" i="3"/>
</calcChain>
</file>

<file path=xl/comments1.xml><?xml version="1.0" encoding="utf-8"?>
<comments xmlns="http://schemas.openxmlformats.org/spreadsheetml/2006/main">
  <authors>
    <author>SEP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<sst xmlns="http://schemas.openxmlformats.org/spreadsheetml/2006/main" count="4485" uniqueCount="1134">
  <si>
    <t>FORMATOS ENTREGADOS PARA DAR CUMPLIMIENTO AL ARTICULO 73 DE "LA LEY GENERAL DE CONTABILIDAD GUBERNAMENTAL"</t>
  </si>
  <si>
    <t>Entidad Federativa :</t>
  </si>
  <si>
    <t>Fondo :</t>
  </si>
  <si>
    <t>Periodo :</t>
  </si>
  <si>
    <t>Num. de Paginas</t>
  </si>
  <si>
    <t>Total Pto. Federal</t>
  </si>
  <si>
    <t>Total Ppto. Otras Fuentes</t>
  </si>
  <si>
    <t>A Y II D3</t>
  </si>
  <si>
    <t>Personal Comisionado</t>
  </si>
  <si>
    <t>A Y II D4</t>
  </si>
  <si>
    <t>Personal con Licencia</t>
  </si>
  <si>
    <t xml:space="preserve">B)   </t>
  </si>
  <si>
    <t>Registro Federal de Contribuyentes de Trabajadores con Pagos Retroactivos con un Periodo Mayor a 45 días</t>
  </si>
  <si>
    <t>II B) Y 1</t>
  </si>
  <si>
    <t>Plaza / Función</t>
  </si>
  <si>
    <t>II C y 1_</t>
  </si>
  <si>
    <t>Personal Federalizado por Registro Federal de Contribuyentes</t>
  </si>
  <si>
    <t>II D) 2</t>
  </si>
  <si>
    <t>Movimientos de Plazas</t>
  </si>
  <si>
    <t>Trabajadores Jubilados en el Periodo</t>
  </si>
  <si>
    <t>Trabajadores que Tramitaron Licencia Prejubilatoria en el Periodo</t>
  </si>
  <si>
    <t>II D) 6</t>
  </si>
  <si>
    <t>Trabajadores Contratados por Honorarios en el Periodo</t>
  </si>
  <si>
    <t xml:space="preserve">II D) 7 1 </t>
  </si>
  <si>
    <t>Analítico de Categorías / Plazas Autorizadas con su Tabulador</t>
  </si>
  <si>
    <t xml:space="preserve">II D) 7 2 </t>
  </si>
  <si>
    <t>Catálogo de Categorías y Tabuladores</t>
  </si>
  <si>
    <t xml:space="preserve">II D) 7 3 </t>
  </si>
  <si>
    <t>Catálogo de Percepciones y Deducciones</t>
  </si>
  <si>
    <t>E)</t>
  </si>
  <si>
    <t>Trabajadores que Cobran con RFC / CURP con Formato Incorrecto</t>
  </si>
  <si>
    <t>F) 1</t>
  </si>
  <si>
    <t>Trabajadores con Doble Asignación Salarial en Municipios no Colindantes Geográficamente</t>
  </si>
  <si>
    <t>F) 2</t>
  </si>
  <si>
    <t>Trabajadores Ocupando Plazas que Superan el Número de Horas de Compatibilidad Autorizadas</t>
  </si>
  <si>
    <t>G)</t>
  </si>
  <si>
    <t>Trabajadores Cuyo Salario Básico Supere los Ingresos Promedio de un Docente en la Categoría más Alta del Tabulador Salarial Correspondiente a Cada Entidad</t>
  </si>
  <si>
    <t>Nombre del  Responsable</t>
  </si>
  <si>
    <t>Cargo</t>
  </si>
  <si>
    <t>Firma</t>
  </si>
  <si>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</si>
  <si>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</si>
  <si>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</si>
  <si>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</si>
  <si>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</si>
  <si>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</si>
  <si>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</si>
  <si>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</si>
  <si>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</si>
  <si>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</si>
  <si>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</si>
  <si>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</si>
  <si>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</si>
  <si>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</si>
  <si>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</si>
  <si>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</si>
  <si>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</si>
  <si>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</si>
  <si>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</si>
  <si>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</si>
  <si>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</si>
  <si>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</si>
  <si>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</si>
  <si>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</si>
  <si>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</si>
  <si>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</si>
  <si>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</si>
  <si>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</si>
  <si>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</si>
  <si>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</si>
  <si>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</si>
  <si>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</si>
  <si>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</si>
  <si>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</si>
  <si>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</si>
  <si>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</si>
  <si>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</si>
  <si>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</si>
  <si>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</si>
  <si>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</si>
  <si>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</si>
  <si>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*Total de Percepciones reportadas por la Entidad Federativa como pagadas al trabajador durante la Licencia.</t>
  </si>
  <si>
    <t>Formato: Registro Federal de Contribuyentes de Trabajadores con Pagos Retroactivos con un Periodo Mayor a 45 días</t>
  </si>
  <si>
    <t>RFC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</si>
  <si>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</si>
  <si>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</si>
  <si>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</si>
  <si>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</si>
  <si>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</si>
  <si>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</si>
  <si>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Desde</t>
  </si>
  <si>
    <t>Hasta</t>
  </si>
  <si>
    <t>Horas semana mes</t>
  </si>
  <si>
    <t>Número de plaza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</si>
  <si>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</si>
  <si>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</si>
  <si>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</si>
  <si>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Formato: Plaza / Función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</si>
  <si>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</si>
  <si>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</si>
  <si>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</si>
  <si>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</si>
  <si>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</si>
  <si>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</si>
  <si>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</si>
  <si>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</si>
  <si>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</si>
  <si>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</si>
  <si>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</si>
  <si>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</si>
  <si>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</si>
  <si>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</si>
  <si>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Total Recursos Ejercidos:</t>
  </si>
  <si>
    <t>Formato: Personal Federalizado por Registro Federal de Contribuyentes</t>
  </si>
  <si>
    <t>Clave CT</t>
  </si>
  <si>
    <t>Funcion Real</t>
  </si>
  <si>
    <t>Horas que labora en el Centro de Trabajo</t>
  </si>
  <si>
    <t>Tipo de Categoría</t>
  </si>
  <si>
    <t>Identificador de Contrato de Honorarios</t>
  </si>
  <si>
    <t>Periodo de efecto de pago en el trimestre</t>
  </si>
  <si>
    <t>Inicial</t>
  </si>
  <si>
    <t>Termino</t>
  </si>
  <si>
    <t>Periodo de efecto de pago en el trimestre
Inicial</t>
  </si>
  <si>
    <t>Periodo de efecto de pago en el trimestre
Termino</t>
  </si>
  <si>
    <t>Total Ppto. Otras Fuentes: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</si>
  <si>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</si>
  <si>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Formato: Movimientos de Plazas</t>
  </si>
  <si>
    <t>Origen Presupuestal
 de la plazas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</si>
  <si>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</si>
  <si>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</si>
  <si>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</si>
  <si>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</si>
  <si>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</si>
  <si>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</si>
  <si>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</si>
  <si>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Formato: Trabajadores Jubilados en el Periodo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</si>
  <si>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</si>
  <si>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</si>
  <si>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</si>
  <si>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</si>
  <si>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Clave Centro de Trabajo</t>
  </si>
  <si>
    <t>(*) Si  el trabajador se jubila con más de una clave presupuestal, por cada plaza se debe llenar un registro hasta que se haya informado acerca de todas las plazas del trabajador.</t>
  </si>
  <si>
    <t>Formato: Trabajadores que Tramitaron Licencia Prejubilatoria en el Periodo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</si>
  <si>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</si>
  <si>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</si>
  <si>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Formato: Trabajadores Contratados por Honorarios en el Periodo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</si>
  <si>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</si>
  <si>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</si>
  <si>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</si>
  <si>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</si>
  <si>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</si>
  <si>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 xml:space="preserve">Total Entidad Federativa Personas : </t>
  </si>
  <si>
    <t>Subtotal Monto Pagado en el Periodo:</t>
  </si>
  <si>
    <t>Total   Percepciones :</t>
  </si>
  <si>
    <t>Formato: Analítico de Categorías / Plazas Autorizadas con su Tabulador</t>
  </si>
  <si>
    <t>Clave Tipo educativo</t>
  </si>
  <si>
    <t>Clave Nivel educativo</t>
  </si>
  <si>
    <t>Clave Subnivel educativo</t>
  </si>
  <si>
    <t>Descripción Nivel / Subnivel</t>
  </si>
  <si>
    <t>Tipo Financiamiento</t>
  </si>
  <si>
    <t>CATEGORIA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</si>
  <si>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</si>
  <si>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</si>
  <si>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</si>
  <si>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</si>
  <si>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</si>
  <si>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</si>
  <si>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</si>
  <si>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</si>
  <si>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 xml:space="preserve"> Categoría</t>
  </si>
  <si>
    <t>Descripción</t>
  </si>
  <si>
    <t>Formato: Catálogo de Categorías y Tabuladores</t>
  </si>
  <si>
    <t>Identificador origen presupuestal de la plaza</t>
  </si>
  <si>
    <t>Clave de categoría</t>
  </si>
  <si>
    <t>Descripción de la categoría</t>
  </si>
  <si>
    <t>Tipo de contratación</t>
  </si>
  <si>
    <t>Tipo de categoría</t>
  </si>
  <si>
    <t>Clave de concepto de pago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</si>
  <si>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</si>
  <si>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</si>
  <si>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</si>
  <si>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</si>
  <si>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</si>
  <si>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</si>
  <si>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</si>
  <si>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</si>
  <si>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</si>
  <si>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</si>
  <si>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</si>
  <si>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>Formato: Catálogo de Percepciones y Deducciones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</si>
  <si>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</si>
  <si>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</si>
  <si>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</si>
  <si>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</si>
  <si>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 xml:space="preserve">Descripción del concepto de pago </t>
  </si>
  <si>
    <t>Partida presupuestal</t>
  </si>
  <si>
    <t>Fecha del</t>
  </si>
  <si>
    <t>Fecha  al</t>
  </si>
  <si>
    <t>Formato: Trabajadores que Cobran con RFC / CURP con Formato Incorrecto</t>
  </si>
  <si>
    <t>NOMBRE TRABAJADOR</t>
  </si>
  <si>
    <t>Motivo</t>
  </si>
  <si>
    <t>Sin RFC o erroneo</t>
  </si>
  <si>
    <t>RFC Sin Homoclave</t>
  </si>
  <si>
    <t>Sin CURP o Erronea</t>
  </si>
  <si>
    <t>Total Sin RFC o Erroneo:</t>
  </si>
  <si>
    <t>Total RFC Sin Homoclave:</t>
  </si>
  <si>
    <t>Total Sin CURP o Erroneo:</t>
  </si>
  <si>
    <t>Formato: Trabajadores con Doble Asignación Salarial en Municipios no Colindantes Geográficamente</t>
  </si>
  <si>
    <t>Municipio</t>
  </si>
  <si>
    <t>Localidad</t>
  </si>
  <si>
    <t>Nombre del Trabajador</t>
  </si>
  <si>
    <t>Nombre CT</t>
  </si>
  <si>
    <t>Periodo en el CT</t>
  </si>
  <si>
    <t>Importante: Listar Sólo los Municipios no Colindantes</t>
  </si>
  <si>
    <t>Formato: Trabajadores Ocupando Plazas que Superan el Número de Horas de Compatibilidad Autorizadas</t>
  </si>
  <si>
    <t>CT</t>
  </si>
  <si>
    <t>Turno CT</t>
  </si>
  <si>
    <t>Periodo</t>
  </si>
  <si>
    <t>Total de Horas en el CT</t>
  </si>
  <si>
    <t>Horas de compatibilidad de la categoría</t>
  </si>
  <si>
    <t>Formato: Trabajadores Cuyo Salario Básico Supere los Ingresos Promedio de un Docente en la Categoría más Alta del Tabulador Salarial Correspondiente a Cada Entidad</t>
  </si>
  <si>
    <t>Clave Presupuestal Integrada y Categoria aparte</t>
  </si>
  <si>
    <t xml:space="preserve">Monto de Remuneraciones Mensuales </t>
  </si>
  <si>
    <t>Monto de referencia</t>
  </si>
  <si>
    <t>Diferencia
(R-S)</t>
  </si>
  <si>
    <t>Total Remuneraciones Mensuales:</t>
  </si>
  <si>
    <t>Total Diferencia:</t>
  </si>
  <si>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</si>
  <si>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</si>
  <si>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</si>
  <si>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</si>
  <si>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</si>
  <si>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</si>
  <si>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Movimientos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</si>
  <si>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</si>
  <si>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</si>
  <si>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</si>
  <si>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</si>
  <si>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</si>
  <si>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</si>
  <si>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</si>
  <si>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</si>
  <si>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</si>
  <si>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</si>
  <si>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</si>
  <si>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>Elige el Año…</t>
  </si>
  <si>
    <t>DISTRITO FEDERAL</t>
  </si>
  <si>
    <t>Total Pto. 
Federal</t>
  </si>
  <si>
    <t>H)</t>
  </si>
  <si>
    <t>Nota:</t>
  </si>
  <si>
    <t xml:space="preserve">Universo: Seleccionar todo el universo de conceptos de pago, cuyo periodo de paga inicial (trenecito) es mayor a 3 QUINCENAS. Para determinar el número de días se calcula
</t>
  </si>
  <si>
    <t xml:space="preserve">restando de la fecha "Quinena incial que cubre la Persepción o Deduacción: Periodo de (Quincena del trenecito)" la fecha "Quincena inical que cubre el pago: periodo de </t>
  </si>
  <si>
    <t>(Quincena) y se seleccionan los resultado &gt;3</t>
  </si>
  <si>
    <t>Total:</t>
  </si>
  <si>
    <t>No se contabiliza por trabajador, ya que un trabajador puede tener mas de una plaza desarrollar mas de una función en distinatas plazas que ocupa.</t>
  </si>
  <si>
    <t>*Total de Percepciones reportadas por la Entidad Federativa como pagadas al trabajador durante el periodo.</t>
  </si>
  <si>
    <t>(*) 1= Identifica la plaza o plazas en las que se jubila el trabnajador,</t>
  </si>
  <si>
    <t xml:space="preserve">      2= Identifica la penúltima plaza que ocupó el trabajador antes de jubilarse.</t>
  </si>
  <si>
    <t xml:space="preserve">                                                                                                                            </t>
  </si>
  <si>
    <t>Total Registros</t>
  </si>
  <si>
    <t>Total Personas</t>
  </si>
  <si>
    <t>Total Plazas</t>
  </si>
  <si>
    <t>Lugar y Fecha</t>
  </si>
  <si>
    <t xml:space="preserve">II D) 4 </t>
  </si>
  <si>
    <t>II D) 4  A</t>
  </si>
  <si>
    <t>HIDALGO</t>
  </si>
  <si>
    <t>1er. Trimestre 2025</t>
  </si>
  <si>
    <t>2do. Trimestre 2025</t>
  </si>
  <si>
    <t>3er. Trimestre 2025</t>
  </si>
  <si>
    <t>4to. Trimestre 2025</t>
  </si>
  <si>
    <t>COAHUILA</t>
  </si>
  <si>
    <t>COLIMA</t>
  </si>
  <si>
    <t>CHIAPAS</t>
  </si>
  <si>
    <t>CHIHUAHUA</t>
  </si>
  <si>
    <t>DURANGO</t>
  </si>
  <si>
    <t>GUANAJUATO</t>
  </si>
  <si>
    <t>GUERRERO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</si>
  <si>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</si>
  <si>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</si>
  <si>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</si>
  <si>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</si>
  <si>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</si>
  <si>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</si>
  <si>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</si>
  <si>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</si>
  <si>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</si>
  <si>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</si>
  <si>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</si>
  <si>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</si>
  <si>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</si>
  <si>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</si>
  <si>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</si>
  <si>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</si>
  <si>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</si>
  <si>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</si>
  <si>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</si>
  <si>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MUBL781023360</t>
  </si>
  <si>
    <t>MUBL781023MCHXRL08</t>
  </si>
  <si>
    <t>MUÑOZ BARRERA LILIA JANET</t>
  </si>
  <si>
    <t>20</t>
  </si>
  <si>
    <t>A01807</t>
  </si>
  <si>
    <t>0.00</t>
  </si>
  <si>
    <t>08FIA0001C</t>
  </si>
  <si>
    <t>COMISIÓN SINDICAL</t>
  </si>
  <si>
    <t>SECRETARIA DE ORGANIZACIÓN Y FINANZAS</t>
  </si>
  <si>
    <t>SG/292/2022</t>
  </si>
  <si>
    <t>GAMG7204252HA</t>
  </si>
  <si>
    <t>GAMG720425MCHZNB00</t>
  </si>
  <si>
    <t>GAZCA MANJARREZ GABRIELA ROCIO</t>
  </si>
  <si>
    <t>00</t>
  </si>
  <si>
    <t>T03820</t>
  </si>
  <si>
    <t>SECRETARIA DE TRABAJO Y CONFLICTOS</t>
  </si>
  <si>
    <t>RUGL701019VA4</t>
  </si>
  <si>
    <t>RUGL701019MCHGTR01</t>
  </si>
  <si>
    <t>RUGELIO GUTIERREZ LAURA</t>
  </si>
  <si>
    <t>SECRETARIA GENERAL</t>
  </si>
  <si>
    <t>SIJB800515UY8</t>
  </si>
  <si>
    <t>SIJB800515MCHXRL04</t>
  </si>
  <si>
    <t>SIAÑEZ JUAREZ BLANCA ISIDRA</t>
  </si>
  <si>
    <t>A01806</t>
  </si>
  <si>
    <t>SECRETARIA DE VIVIENDA Y PRESTACIONES ECONOMICAS</t>
  </si>
  <si>
    <t>PAND870820TT0</t>
  </si>
  <si>
    <t>PAND870820MCHLRN00</t>
  </si>
  <si>
    <t>PLATA NARANJO DIANA VICTORIA</t>
  </si>
  <si>
    <t>AOVN630822HG4</t>
  </si>
  <si>
    <t>AOVN630822MCHCLV07</t>
  </si>
  <si>
    <t>ACOSTA VILLALOBOS NIVIA</t>
  </si>
  <si>
    <t>PEJA8308018J9</t>
  </si>
  <si>
    <t>PEJA830801MCHXRR04</t>
  </si>
  <si>
    <t>PEÑA JURADO ARMIDA ELIZABETH</t>
  </si>
  <si>
    <t>LODA7304063D4</t>
  </si>
  <si>
    <t>LODA730406MCHZZL05</t>
  </si>
  <si>
    <t>LOZANO DIAZ ALMA VERONICA</t>
  </si>
  <si>
    <t>LOML790910S62</t>
  </si>
  <si>
    <t>LOML790910MCHPZR06</t>
  </si>
  <si>
    <t>LOPEZ MEZA LAURA JUDITH</t>
  </si>
  <si>
    <t>FODV961231K2A</t>
  </si>
  <si>
    <t>FODV961231MCHLML02</t>
  </si>
  <si>
    <t>FLORES DOMINGUEZ VALERIA</t>
  </si>
  <si>
    <t>HOFK921213PX1</t>
  </si>
  <si>
    <t>HOFK921213MCHLLR01</t>
  </si>
  <si>
    <t>HOLGUIN FLORES KARLA GABRIELA</t>
  </si>
  <si>
    <t>CEHD891202533</t>
  </si>
  <si>
    <t>CEHD891202MCHRRN05</t>
  </si>
  <si>
    <t>CERECERES HERRERA DIANA GABRIELA</t>
  </si>
  <si>
    <t>MIPA61123043A</t>
  </si>
  <si>
    <t>MIPA611230MCHRND08</t>
  </si>
  <si>
    <t>MIRANDA PONCE ADRIANA</t>
  </si>
  <si>
    <t>MACR730612U84</t>
  </si>
  <si>
    <t>MACR730612HDGYHL02</t>
  </si>
  <si>
    <t>MAYNEZ CHAVIRA JOSE RAUL</t>
  </si>
  <si>
    <t>NUES740202LA7</t>
  </si>
  <si>
    <t>NUES740202MCLXSL05</t>
  </si>
  <si>
    <t>NUÑEZ ESQUIVEL SILVIA FRANCISCA</t>
  </si>
  <si>
    <t>POCL850206FI1</t>
  </si>
  <si>
    <t>POCL850206HCHNPN07</t>
  </si>
  <si>
    <t>PONCE CEPEDA LEON BOHEMAR</t>
  </si>
  <si>
    <t>EIEN921010PWA</t>
  </si>
  <si>
    <t>EIEN921010MCHRRY18</t>
  </si>
  <si>
    <t>ERIVES ERIVES NEYMA IDALEM</t>
  </si>
  <si>
    <t>VISA7202061B8</t>
  </si>
  <si>
    <t>VISA720206MCHLNL02</t>
  </si>
  <si>
    <t>VILLEZCAS SANDOVAL ALMA ROSA</t>
  </si>
  <si>
    <t>GORM820927ML7</t>
  </si>
  <si>
    <t>GORM820927MCHNYY07</t>
  </si>
  <si>
    <t>GONZALEZ REYES MAYRA LOURDES</t>
  </si>
  <si>
    <t>SAAA760117KE1</t>
  </si>
  <si>
    <t>SAAA760117HCHLRB06</t>
  </si>
  <si>
    <t>SALINAS ARAGON ABNER</t>
  </si>
  <si>
    <t>SASS821010KS7</t>
  </si>
  <si>
    <t>SASS821010MCHNTR08</t>
  </si>
  <si>
    <t>SANDOVAL SOTELO SARA</t>
  </si>
  <si>
    <t>BOBI851024B7A</t>
  </si>
  <si>
    <t>BOBI851024HCHRLV04</t>
  </si>
  <si>
    <t>BORUNDA BALBUENA IVAN ALEJANDRO</t>
  </si>
  <si>
    <t>GUSM890314MG8</t>
  </si>
  <si>
    <t>GUSM890314MCHTLR03</t>
  </si>
  <si>
    <t>GUTIERREZ SALAS MARTHA ELIZABETH</t>
  </si>
  <si>
    <t>OOAG790228RX7</t>
  </si>
  <si>
    <t>OOAG790228MCHRRR08</t>
  </si>
  <si>
    <t>OROZCO ARAGON GRISELDA IVONNE</t>
  </si>
  <si>
    <t>MEAD5710139E6</t>
  </si>
  <si>
    <t>MEAD571013MCHDRL09</t>
  </si>
  <si>
    <t>MEDINA ARROYO DOLORES</t>
  </si>
  <si>
    <t>SEGO730108FT9</t>
  </si>
  <si>
    <t>SEGO730108MCHPTL04</t>
  </si>
  <si>
    <t>SEPULVEDA GUTIERREZ OLGA LILIA</t>
  </si>
  <si>
    <t>GAQV770412FD5</t>
  </si>
  <si>
    <t>GAQV770412MCHRNL02</t>
  </si>
  <si>
    <t>GARCIA QUINTANA VELIA IVONNE</t>
  </si>
  <si>
    <t>SANM8205168C1</t>
  </si>
  <si>
    <t>SANM820516HCHLTR02</t>
  </si>
  <si>
    <t>SALAZAR NIETO MARCO ANTONIO</t>
  </si>
  <si>
    <t>MEGM870406J73</t>
  </si>
  <si>
    <t>MEGM870406MCHNNY05</t>
  </si>
  <si>
    <t>MENDOZA GINER MAYRA</t>
  </si>
  <si>
    <t>CAQE841015SR9</t>
  </si>
  <si>
    <t>CAQE841015HCHNXD09</t>
  </si>
  <si>
    <t>CANO QUIÑONEZ EDUARDO</t>
  </si>
  <si>
    <t>HOVS830307UF2</t>
  </si>
  <si>
    <t>HOVS830307MCHLLN05</t>
  </si>
  <si>
    <t>HOLGUIN VILLAR SEINY</t>
  </si>
  <si>
    <t>DIVR670119K92</t>
  </si>
  <si>
    <t>DIVR670119HCHZNB04</t>
  </si>
  <si>
    <t>DIAZ VENEGAS ROBERTO ELIZANDRO</t>
  </si>
  <si>
    <t>BANA620821P93</t>
  </si>
  <si>
    <t>BANA620821HCHRXL06</t>
  </si>
  <si>
    <t>BARRERA NUÑEZ ALFONSO</t>
  </si>
  <si>
    <t>CAPD950918BH8</t>
  </si>
  <si>
    <t>CAPD950918MCHNYN05</t>
  </si>
  <si>
    <t>CANTU PAYAN DANIELA YUZALETH</t>
  </si>
  <si>
    <t>VAJE751014FG7</t>
  </si>
  <si>
    <t>VAJE751014MCHRCR05</t>
  </si>
  <si>
    <t>VARGAS JACOBO ERIKA</t>
  </si>
  <si>
    <t>MUZM821001GT4</t>
  </si>
  <si>
    <t>MUZM821001MCHXMR08</t>
  </si>
  <si>
    <t>MUÑIZ ZAMARRON MIRIAM</t>
  </si>
  <si>
    <t>BOSG720723MJ8</t>
  </si>
  <si>
    <t>BOSG720723MCHRTR09</t>
  </si>
  <si>
    <t>BORREGO SOTO GRACIELA</t>
  </si>
  <si>
    <t>MAPK8906211E5</t>
  </si>
  <si>
    <t>MAPK890621MCHRRR06</t>
  </si>
  <si>
    <t>MARIN PARRA KARLA JAZMIN</t>
  </si>
  <si>
    <t>RUCR8705105Y1</t>
  </si>
  <si>
    <t>RUCR870510MCHBHB01</t>
  </si>
  <si>
    <t>RUBIO CHAVEZ REBECA</t>
  </si>
  <si>
    <t>LUSA8511216I8</t>
  </si>
  <si>
    <t>LUSA851121MCHVNR04</t>
  </si>
  <si>
    <t>LUEVANO SANDOVAL ARELI</t>
  </si>
  <si>
    <t>LOOB640628LDA</t>
  </si>
  <si>
    <t>LOOB640628MCHMRL01</t>
  </si>
  <si>
    <t>LOMAS OROZCO BLANCA ESTELA</t>
  </si>
  <si>
    <t>GAGJ841015PZA</t>
  </si>
  <si>
    <t>GAGJ841015HCHRNS09</t>
  </si>
  <si>
    <t>GARCIA GONZALEZ JESUS EDUARDO</t>
  </si>
  <si>
    <t>GAAR701228I49</t>
  </si>
  <si>
    <t>GAAR701228HCHRGC06</t>
  </si>
  <si>
    <t>GARCIA AGUILAR RICARDO</t>
  </si>
  <si>
    <t>LORJ760223498</t>
  </si>
  <si>
    <t>LORJ760223HCHPMR05</t>
  </si>
  <si>
    <t>LOPEZ ROMO JORGE IVAN</t>
  </si>
  <si>
    <t>AOGK760630IM1</t>
  </si>
  <si>
    <t>AOGK760630MCHLRR04</t>
  </si>
  <si>
    <t>ALONSO GRANILLO KARINA</t>
  </si>
  <si>
    <t>PIGI660226PS5</t>
  </si>
  <si>
    <t>PIGI660226MCHRRR04</t>
  </si>
  <si>
    <t>PRIETO GARCIA IRMA PATRICIA</t>
  </si>
  <si>
    <t>RORC690812849</t>
  </si>
  <si>
    <t>RORC690812MCHMSL05</t>
  </si>
  <si>
    <t>ROMERO ROSAS CLARA</t>
  </si>
  <si>
    <t>GAMP7203241G2</t>
  </si>
  <si>
    <t>GAMP720324MCHRNT03</t>
  </si>
  <si>
    <t>GARCIA MONTES PATRICIA DOLORES</t>
  </si>
  <si>
    <t>CAAO710320CA1</t>
  </si>
  <si>
    <t>CAAO710320MDFBLL06</t>
  </si>
  <si>
    <t>CABALLERO ALEMAN OLGA</t>
  </si>
  <si>
    <t>ROGG770514M23</t>
  </si>
  <si>
    <t>ROGG770514MGTBRR06</t>
  </si>
  <si>
    <t>ROBLEDO GARCIA GRISELDA</t>
  </si>
  <si>
    <t>CASC471113Q49</t>
  </si>
  <si>
    <t>CASC471113MCHHLR08</t>
  </si>
  <si>
    <t>CHACON SILVA MARIA DEL CARMEN</t>
  </si>
  <si>
    <t>MAER690706MR1</t>
  </si>
  <si>
    <t>MAER690706MCHRSF05</t>
  </si>
  <si>
    <t>MARTINEZ ESPINOZA MARIA DEL REFUGIO</t>
  </si>
  <si>
    <t>RALR6108302B7</t>
  </si>
  <si>
    <t>RALR610830MCHMRS04</t>
  </si>
  <si>
    <t>RAMIREZ LARA ROSA LILIA</t>
  </si>
  <si>
    <t>COGP780508IK2</t>
  </si>
  <si>
    <t>COGP780508MCHRRR06</t>
  </si>
  <si>
    <t>CORONA GARDEA PERLA IVONNE</t>
  </si>
  <si>
    <t>MEPB780415DT8</t>
  </si>
  <si>
    <t>MEPB780415MCLDRL08</t>
  </si>
  <si>
    <t>MEDINA PAREDES BELINDA GUADALUPE</t>
  </si>
  <si>
    <t>DEAC740904P47</t>
  </si>
  <si>
    <t>DEAC740904MCHLCR04</t>
  </si>
  <si>
    <t>DELGADO ACOSTA CARMEN ESTHER</t>
  </si>
  <si>
    <t>CAPA900626D65</t>
  </si>
  <si>
    <t>CAPA900626MCHHXR05</t>
  </si>
  <si>
    <t>CHAVEZ PEÑA ARLEHT IVONNE</t>
  </si>
  <si>
    <t>LOHD841127P69</t>
  </si>
  <si>
    <t>LOHD841127MCHPRN07</t>
  </si>
  <si>
    <t>LOPEZ HERNANDEZ DIANA ANGELICA</t>
  </si>
  <si>
    <t>SERG8412286T9</t>
  </si>
  <si>
    <t>SERG841228MCHRZB03</t>
  </si>
  <si>
    <t>SERRANO RUIZ GABRIELA</t>
  </si>
  <si>
    <t>BANT651219G21</t>
  </si>
  <si>
    <t>BANT651219MCHRXR08</t>
  </si>
  <si>
    <t>BARRERA NUÑEZ TERESA DE JESUS</t>
  </si>
  <si>
    <t>AAGJ880229EC4</t>
  </si>
  <si>
    <t>AAGJ880229HCHLTN04</t>
  </si>
  <si>
    <t>ALVAREZ GUTIERREZ JUAN CARLOS</t>
  </si>
  <si>
    <t>GOCG7111201G6</t>
  </si>
  <si>
    <t>GOCG711120MJCMHB09</t>
  </si>
  <si>
    <t>GOMEZ CHAVEZ GABRIELA GUILLERMINA</t>
  </si>
  <si>
    <t>ROCE690416JH4</t>
  </si>
  <si>
    <t>ROCE690416MCHDMR01</t>
  </si>
  <si>
    <t>RODRIGUEZ CAMPOY ERNESTINA</t>
  </si>
  <si>
    <t>RUPA7402164A8</t>
  </si>
  <si>
    <t>RUPA740216MCHZRN04</t>
  </si>
  <si>
    <t>RUIZ PEREA ANA PATRICIA</t>
  </si>
  <si>
    <t>BEHR590704PQ4</t>
  </si>
  <si>
    <t>BEHR590704MCHNRF08</t>
  </si>
  <si>
    <t>BENITEZ HERRERA REFUGIO ISABEL</t>
  </si>
  <si>
    <t>GAAC6804035D6</t>
  </si>
  <si>
    <t>GAAC680403MCHRLR03</t>
  </si>
  <si>
    <t>GARCIA ALARCON CRUZ VIRGINIA</t>
  </si>
  <si>
    <t>HECA630125DC5</t>
  </si>
  <si>
    <t>HECA630125HCHRNL08</t>
  </si>
  <si>
    <t>HERRERA CANO ALFONSO</t>
  </si>
  <si>
    <t>OETD670616LW8</t>
  </si>
  <si>
    <t>OETD670616MCHRRR04</t>
  </si>
  <si>
    <t>ORTEGA TREJO DORA ALICIA</t>
  </si>
  <si>
    <t>OOCL8312112YA</t>
  </si>
  <si>
    <t>OOCL831211MCHRHT04</t>
  </si>
  <si>
    <t>ORDOÑEZ CHACON LETICIA GUADALUPE</t>
  </si>
  <si>
    <t>SOHS660418H31</t>
  </si>
  <si>
    <t>SOHS660418MCHTRN05</t>
  </si>
  <si>
    <t>SOTO HERNANDEZ SONIA</t>
  </si>
  <si>
    <t>DICS7311215C8</t>
  </si>
  <si>
    <t>DICS731121HCHNRR01</t>
  </si>
  <si>
    <t>DINO CARO SERGIO OCTAVIO</t>
  </si>
  <si>
    <t>BAGI710109IF9</t>
  </si>
  <si>
    <t>BAGI710109MCHRSX03</t>
  </si>
  <si>
    <t>BARRAZA GASSON IXCHEL</t>
  </si>
  <si>
    <t>DICB711024E40</t>
  </si>
  <si>
    <t>DICB711024MCHZLL05</t>
  </si>
  <si>
    <t>DIAZ COLMENERO BLANCA PATRICIA</t>
  </si>
  <si>
    <t>GAGL7210066L7</t>
  </si>
  <si>
    <t>GAGL721006MCHRRD08</t>
  </si>
  <si>
    <t>GARCIA GRANADOS LIDIA LORENA</t>
  </si>
  <si>
    <t>GAPI8403296Q0</t>
  </si>
  <si>
    <t>GAPI840329HCHMRS07</t>
  </si>
  <si>
    <t>GAMEZ DE LA PARRA ISAAC SALOMON BERLEO</t>
  </si>
  <si>
    <t>GORD6206188W9</t>
  </si>
  <si>
    <t>GORD620618MCHNSL00</t>
  </si>
  <si>
    <t>GONZALEZ ROSAS MARIA DOLORES</t>
  </si>
  <si>
    <t>REOE6709257V6</t>
  </si>
  <si>
    <t>REOE670925MCHZLL00</t>
  </si>
  <si>
    <t>REZA OLIVAS MARIA ELIZABETH</t>
  </si>
  <si>
    <t>COMA890906KT4</t>
  </si>
  <si>
    <t>COMA890906HCHRRL08</t>
  </si>
  <si>
    <t>CORONEL MORALES ALAN ARTURO</t>
  </si>
  <si>
    <t>ZACC710109EA8</t>
  </si>
  <si>
    <t>ZACC710109MCHPLR07</t>
  </si>
  <si>
    <t>ZAPATA CELIS CARMEN VERONICA</t>
  </si>
  <si>
    <t>LOLV7202172P3</t>
  </si>
  <si>
    <t>LOLV720217MCHRPL03</t>
  </si>
  <si>
    <t>LOERA LOPEZ VELIA AMPARO</t>
  </si>
  <si>
    <t>GULE730906T47</t>
  </si>
  <si>
    <t>GULE730906MCHTPL00</t>
  </si>
  <si>
    <t>GUTIERREZ LOPEZ ELSA VERONICA</t>
  </si>
  <si>
    <t>RIFI6108116S2</t>
  </si>
  <si>
    <t>RIFI610811MCHSRV01</t>
  </si>
  <si>
    <t>RIOS FERNANDEZ IVONNE TOMASA</t>
  </si>
  <si>
    <t>VADS610510370</t>
  </si>
  <si>
    <t>VADS610510MCHRZL00</t>
  </si>
  <si>
    <t>VARGAS DOZAL SILVIA</t>
  </si>
  <si>
    <t>MUCI790204GS4</t>
  </si>
  <si>
    <t>MUCI790204MCHXNL05</t>
  </si>
  <si>
    <t>MUÑOZ CANO ILEANA</t>
  </si>
  <si>
    <t>CAAH690627321</t>
  </si>
  <si>
    <t>CAAH690627HCHHRM04</t>
  </si>
  <si>
    <t>CHAVEZ ARAGON HUMBERTO</t>
  </si>
  <si>
    <t>CAGR550404B95</t>
  </si>
  <si>
    <t>CAGR550404MCHRZF02</t>
  </si>
  <si>
    <t>CARDONA GUZMAN RAFAELA</t>
  </si>
  <si>
    <t>DOCR760119RR9</t>
  </si>
  <si>
    <t>DOCR760119HCHMRS00</t>
  </si>
  <si>
    <t>DOMINGUEZ CERVANTES ROISE FABIAN</t>
  </si>
  <si>
    <t>JIAY740406UY3</t>
  </si>
  <si>
    <t>JIAY740406MCHMND06</t>
  </si>
  <si>
    <t>JIMENEZ ANDAZOLA YADIRA</t>
  </si>
  <si>
    <t>MOFG640304TNA</t>
  </si>
  <si>
    <t>MOFG640304HCHRLL05</t>
  </si>
  <si>
    <t>MORALES FLORES GUILLERMO</t>
  </si>
  <si>
    <t>GUBV820707TFA</t>
  </si>
  <si>
    <t>GUBV820707HCHVCC05</t>
  </si>
  <si>
    <t>GUEVARA BECERRA VICTOR HUGO</t>
  </si>
  <si>
    <t>GUVH7004167Z9</t>
  </si>
  <si>
    <t>GUVH700416MCHRLR10</t>
  </si>
  <si>
    <t>GUERRERO VILLARREAL HORTENSIA</t>
  </si>
  <si>
    <t>HEGJ770407CKA</t>
  </si>
  <si>
    <t>HEGJ770407HCHRRS08</t>
  </si>
  <si>
    <t>HERNANDEZ GARCIA JESUS ABRAHAM</t>
  </si>
  <si>
    <t>HEPG621127CL0</t>
  </si>
  <si>
    <t>HEPG621127HCHRRD01</t>
  </si>
  <si>
    <t>HERNANDEZ PORRAS JOSE GUADALUPE</t>
  </si>
  <si>
    <t>ROGH750113G63</t>
  </si>
  <si>
    <t>ROGH750113HPLJVG04</t>
  </si>
  <si>
    <t>ROJAS GUEVARA HUGO OCTAVIO</t>
  </si>
  <si>
    <t>VARL730523154</t>
  </si>
  <si>
    <t>VARL730523HCHRDS01</t>
  </si>
  <si>
    <t>VARGAS RODRIGUEZ LUIS RAUL</t>
  </si>
  <si>
    <t>AAJE710506NI7</t>
  </si>
  <si>
    <t>AAXJ710506HCHLXS01</t>
  </si>
  <si>
    <t>ALANIZ  JESUS MANUEL</t>
  </si>
  <si>
    <t>CACF7001094X5</t>
  </si>
  <si>
    <t>CACF700109MCHHHL09</t>
  </si>
  <si>
    <t>CHAVIRA CHAVIRA FLOR VERONICA</t>
  </si>
  <si>
    <t>GOMI680811588</t>
  </si>
  <si>
    <t>GOMI680811HCHNRS04</t>
  </si>
  <si>
    <t>GONZALEZ MERCADO JOSE ISIDRO</t>
  </si>
  <si>
    <t>PEVA560203EH4</t>
  </si>
  <si>
    <t>PEVA560203HCHRSN08</t>
  </si>
  <si>
    <t>PEREZ VASQUEZ ANTONIO</t>
  </si>
  <si>
    <t>QUHS7307263R2</t>
  </si>
  <si>
    <t>QUHS730726MCHZRS01</t>
  </si>
  <si>
    <t>QUEZADA HERNANDEZ SUSANA</t>
  </si>
  <si>
    <t>VIRA700408BL9</t>
  </si>
  <si>
    <t>VIRA700408HCHLNL04</t>
  </si>
  <si>
    <t>VILLA RENTERIA JOSE ALBERTO</t>
  </si>
  <si>
    <t>BAGN7805283L5</t>
  </si>
  <si>
    <t>BAGN780528MCHLTD06</t>
  </si>
  <si>
    <t>BAILON GUTIERREZ NADIA KARINA</t>
  </si>
  <si>
    <t>HESB730709BQ8</t>
  </si>
  <si>
    <t>HESB730709MCHRLL03</t>
  </si>
  <si>
    <t>HERNANDEZ SALGADO BLANCA ROCIO</t>
  </si>
  <si>
    <t>OISJ720831F61</t>
  </si>
  <si>
    <t>OISJ720831HCHLNN06</t>
  </si>
  <si>
    <t>OLIVAS SAENZ JUAN RAMON</t>
  </si>
  <si>
    <t>PAAM710818U91</t>
  </si>
  <si>
    <t>PAAE710818MDGLYL00</t>
  </si>
  <si>
    <t>PALMA AYALA MARIA ELENA</t>
  </si>
  <si>
    <t>PAAS690517T90</t>
  </si>
  <si>
    <t>PAAS690517MDGLYF05</t>
  </si>
  <si>
    <t>PALMA AYALA SOFIA</t>
  </si>
  <si>
    <t>POAN6409025Z8</t>
  </si>
  <si>
    <t>POAN640902MCHRRR01</t>
  </si>
  <si>
    <t>PORTILLO ARMENDARIZ NORMA ALICIA</t>
  </si>
  <si>
    <t>ZUAS680506K7A</t>
  </si>
  <si>
    <t>ZUAS680506MCHXCR09</t>
  </si>
  <si>
    <t>ZUÑIGA ACOSTA SARA</t>
  </si>
  <si>
    <t>CESJ7208126K3</t>
  </si>
  <si>
    <t>CESJ720812HCHRLS04</t>
  </si>
  <si>
    <t>CERECERES SILVA JESUS RAMON</t>
  </si>
  <si>
    <t>REMC690527BP4</t>
  </si>
  <si>
    <t>REMC690527MCHSRR04</t>
  </si>
  <si>
    <t>RESENDIZ MARTINEZ CAROLINA</t>
  </si>
  <si>
    <t>RUMS7909132ZA</t>
  </si>
  <si>
    <t>RUMS790913MCHZLN06</t>
  </si>
  <si>
    <t>RUIZ ESPARZA MOLINA SANDRA</t>
  </si>
  <si>
    <t>AIVY810814G25</t>
  </si>
  <si>
    <t>AIVY810814MCHVLZ04</t>
  </si>
  <si>
    <t>AVILA VILLA YAZMIN DEL CARMEN</t>
  </si>
  <si>
    <t>GAMR671116BJ5</t>
  </si>
  <si>
    <t>GAMR671116MDGRRS06</t>
  </si>
  <si>
    <t>GARCIA MARTINEZ ROSA ELVA</t>
  </si>
  <si>
    <t>CAVM951020CW1</t>
  </si>
  <si>
    <t>CAVM951020HCHLLR04</t>
  </si>
  <si>
    <t>CALVILLO VALLES MARTIN SEBASTIAN</t>
  </si>
  <si>
    <t>LOCL7605315BA</t>
  </si>
  <si>
    <t>LOCL760531MCHZRR02</t>
  </si>
  <si>
    <t>LOZANO CARDONA LAURA</t>
  </si>
  <si>
    <t>VIMI720302SC6</t>
  </si>
  <si>
    <t>VIMI720302MCHLNS05</t>
  </si>
  <si>
    <t>VILLA MENDOZA MARIA ISELA</t>
  </si>
  <si>
    <t>MARG710629HL2</t>
  </si>
  <si>
    <t>MARG710629MSRRDL06</t>
  </si>
  <si>
    <t>MARQUEZ RODRIGUEZ GILDA PATRICIA</t>
  </si>
  <si>
    <t>NURZ730718797</t>
  </si>
  <si>
    <t>NURZ730718MCHXML02</t>
  </si>
  <si>
    <t>NUÑEZ RAMIREZ ZULMA YAJAIRA</t>
  </si>
  <si>
    <t>CACC730528NP6</t>
  </si>
  <si>
    <t>CACC730528MCHRHL05</t>
  </si>
  <si>
    <t>CARRILLO CHAVIRA CLAUDIA</t>
  </si>
  <si>
    <t>BEUO681206UZ4</t>
  </si>
  <si>
    <t>BEUO681206MCHLLL03</t>
  </si>
  <si>
    <t>BELTRAN ULATE OLIVIA</t>
  </si>
  <si>
    <t>BEME7006194P5</t>
  </si>
  <si>
    <t>BEME700619HCHLRF03</t>
  </si>
  <si>
    <t>BELTRAN MARQUEZ EFRAIN</t>
  </si>
  <si>
    <t>FOCN710606U67</t>
  </si>
  <si>
    <t>FOCN710606MCHLLR02</t>
  </si>
  <si>
    <t>FLORES CALZADILLAS NORA GRACIELA</t>
  </si>
  <si>
    <t>SAAC670827729</t>
  </si>
  <si>
    <t>SAAC670827MCHLGN02</t>
  </si>
  <si>
    <t>SALAZAR AGUILAR CONCEPCION</t>
  </si>
  <si>
    <t>LOAD7104289R1</t>
  </si>
  <si>
    <t>LOAD710428MCHPLN00</t>
  </si>
  <si>
    <t>LOPEZ ALLANDE DIANA MARIA</t>
  </si>
  <si>
    <t>HEVN690108P24</t>
  </si>
  <si>
    <t>HEVN690108MCHRRR07</t>
  </si>
  <si>
    <t>HERNANDEZ VARGAS NORMA LILIA</t>
  </si>
  <si>
    <t>NUGR550505DS5</t>
  </si>
  <si>
    <t>NUGR550505MCHXTS09</t>
  </si>
  <si>
    <t>NUÑEZ GUTIERREZ ROSA MARIA</t>
  </si>
  <si>
    <t>GOGE860912BM1</t>
  </si>
  <si>
    <t>GOGE860912HOCMMS06</t>
  </si>
  <si>
    <t>GOMEZ GOMEZ ESTEBAN</t>
  </si>
  <si>
    <t>JALJ780619LH0</t>
  </si>
  <si>
    <t>JALJ780619HCHSPS00</t>
  </si>
  <si>
    <t>JASSO LOPEZ JESUS ALBERTO</t>
  </si>
  <si>
    <t>CUPF7802249H9</t>
  </si>
  <si>
    <t>CUPF780224HCHRRR08</t>
  </si>
  <si>
    <t>CRUZ PEREZ FRANCISCO</t>
  </si>
  <si>
    <t>RAPC691122C9A</t>
  </si>
  <si>
    <t>RAPC691122MCHMXC04</t>
  </si>
  <si>
    <t>RAMIREZ PEÑA CECILIA</t>
  </si>
  <si>
    <t>CAPB880819595</t>
  </si>
  <si>
    <t>CAPB880819MCHMRL01</t>
  </si>
  <si>
    <t>CAMARENA PEREA BLANCA JANETH</t>
  </si>
  <si>
    <t>GAOM740911SP2</t>
  </si>
  <si>
    <t>GAOM740911MCHRLR04</t>
  </si>
  <si>
    <t>GARCIA OLIVARES MIRIAM</t>
  </si>
  <si>
    <t>MEAI710611SI7</t>
  </si>
  <si>
    <t>MEAI710611MDGNCS07</t>
  </si>
  <si>
    <t>MENDEZ ACOSTA MA. ISELA</t>
  </si>
  <si>
    <t>GOGX640208G83</t>
  </si>
  <si>
    <t>GOGX640208MCHNRC06</t>
  </si>
  <si>
    <t>GONZALEZ GARCIA XOCHITL</t>
  </si>
  <si>
    <t>DEAM880214RU8</t>
  </si>
  <si>
    <t>DEAM880214MNTVRN06</t>
  </si>
  <si>
    <t>DEVORA ARREOLA MONICA JAZMIN</t>
  </si>
  <si>
    <t>FEPW8704123X0</t>
  </si>
  <si>
    <t>FEPW870412HCHRRL09</t>
  </si>
  <si>
    <t>FERRERA PEREZ WILMER DAVID</t>
  </si>
  <si>
    <t>TACD750601G56</t>
  </si>
  <si>
    <t>TACD750601HCHVVN06</t>
  </si>
  <si>
    <t>TAVIZON CUEVAS DANIEL</t>
  </si>
  <si>
    <t>LOGM6911094Z4</t>
  </si>
  <si>
    <t>LOGM691109MCHZNR08</t>
  </si>
  <si>
    <t>LOZANO GONZALEZ MARIA</t>
  </si>
  <si>
    <t>MASE7311177N2</t>
  </si>
  <si>
    <t>MASE731117MCHRNR09</t>
  </si>
  <si>
    <t>MARTINEZ SANTILLAN ERICKA</t>
  </si>
  <si>
    <t>NUGS630927LY1</t>
  </si>
  <si>
    <t>NUGS630927MCHXRS02</t>
  </si>
  <si>
    <t>NUÑEZ GARDEA SUSANA</t>
  </si>
  <si>
    <t>OACJ680518JE8</t>
  </si>
  <si>
    <t>OACJ680518MPLLLN06</t>
  </si>
  <si>
    <t>OLAYA CALDERON JUANA</t>
  </si>
  <si>
    <t>CARB770528642</t>
  </si>
  <si>
    <t>CARB770528MCHRDL16</t>
  </si>
  <si>
    <t>CARBAJAL RODRIGUEZ BELMA CAROLINA</t>
  </si>
  <si>
    <t>MULH630926CB4</t>
  </si>
  <si>
    <t>MULH630926MCHXPR00</t>
  </si>
  <si>
    <t>MUÑOZ LOPEZ MARIA HORTENSIA</t>
  </si>
  <si>
    <t>ROHF790205L79</t>
  </si>
  <si>
    <t>ROHF790205HCHSPL08</t>
  </si>
  <si>
    <t>ROSALES HIPOLITO FELIPE ALFONSO</t>
  </si>
  <si>
    <t>VAOS631103VD5</t>
  </si>
  <si>
    <t>VAOS631103MCHZCL03</t>
  </si>
  <si>
    <t>VAZQUEZ OCHOA SILVIA</t>
  </si>
  <si>
    <t>AIGV671223U62</t>
  </si>
  <si>
    <t>AIGV671223HDFVNC07</t>
  </si>
  <si>
    <t>AVILA GONZALEZ VICTOR MANUEL</t>
  </si>
  <si>
    <t>AOAM651223RV2</t>
  </si>
  <si>
    <t>AOAM651223HCHCCN06</t>
  </si>
  <si>
    <t>ACOSTA ACOSTA JOSE MONCERRAT</t>
  </si>
  <si>
    <t>OICA6701216W3</t>
  </si>
  <si>
    <t>OICA670121MDGNNL04</t>
  </si>
  <si>
    <t>ONTIVEROS CONDE ALEJANDRA</t>
  </si>
  <si>
    <t>SAMM631112LD3</t>
  </si>
  <si>
    <t>SAMM631112HCHBNS06</t>
  </si>
  <si>
    <t>SABINAS MONTOYA MOISES</t>
  </si>
  <si>
    <t>NAMN6104259C9</t>
  </si>
  <si>
    <t>NAMN610425MCHJRR00</t>
  </si>
  <si>
    <t>NAJERA MIRAMONTES NORMA OLIVIA</t>
  </si>
  <si>
    <t>CACD760706R47</t>
  </si>
  <si>
    <t>CACD760706MCHZSL09</t>
  </si>
  <si>
    <t>CAZARES CASAS MARIA DOLORES</t>
  </si>
  <si>
    <t>BAAE010927JA3</t>
  </si>
  <si>
    <t>BAAE010927HCHCRMA7</t>
  </si>
  <si>
    <t>BACA ARVIZU EMILIANO</t>
  </si>
  <si>
    <t>DOBA870602M15</t>
  </si>
  <si>
    <t>DOBA870602HCHMNN05</t>
  </si>
  <si>
    <t>DOMINGUEZ BANDA ANTONIO YAN HERIK</t>
  </si>
  <si>
    <t>SARE821111GR7</t>
  </si>
  <si>
    <t>SARE821111MCHNSR03</t>
  </si>
  <si>
    <t>SANCHEZ RASCON ERIKA MARTINA</t>
  </si>
  <si>
    <t>BUGH800515R57</t>
  </si>
  <si>
    <t>BUGH800515HCHSRL00</t>
  </si>
  <si>
    <t>BUSTILLOS GARDEA HILDEMAR</t>
  </si>
  <si>
    <t>CALR6302274H7</t>
  </si>
  <si>
    <t>CALR630227HCHSPL06</t>
  </si>
  <si>
    <t>CASTILLO LOPEZ RAUL</t>
  </si>
  <si>
    <t>AEGE740808DH7</t>
  </si>
  <si>
    <t>AEGE740808HCHRRM06</t>
  </si>
  <si>
    <t>ARELLANO GARCIA EMILIO</t>
  </si>
  <si>
    <t>COMJ660109835</t>
  </si>
  <si>
    <t>COMJ660109HCHRRS07</t>
  </si>
  <si>
    <t>CORTES MARTINEZ JESUS HECTOR</t>
  </si>
  <si>
    <t>GUME8009205L0</t>
  </si>
  <si>
    <t>GUME800920MCHZNV02</t>
  </si>
  <si>
    <t>GUZMAN MENDOZA EVELISA</t>
  </si>
  <si>
    <t>LEMM690729U78</t>
  </si>
  <si>
    <t>LEMM690729MCHNRR00</t>
  </si>
  <si>
    <t>LEONY MARTINEZ MARTHA SOCORRO</t>
  </si>
  <si>
    <t>LUDL620818TJ6</t>
  </si>
  <si>
    <t>LUDL620818MCHJRZ05</t>
  </si>
  <si>
    <t>LUJAN DURAN LUZ ELENA</t>
  </si>
  <si>
    <t>GUNJ7801241L5</t>
  </si>
  <si>
    <t>GUNJ780124HCHTVN04</t>
  </si>
  <si>
    <t>GUTIERREZ NEVAREZ JUAN ANTONIO</t>
  </si>
  <si>
    <t>MALL7002215F9</t>
  </si>
  <si>
    <t>MALL700221MCHRNR06</t>
  </si>
  <si>
    <t>MARTINEZ LONGORIA LORENA ELVIRA</t>
  </si>
  <si>
    <t>RIEA660210AE1</t>
  </si>
  <si>
    <t>RIEA660210MCHVSL01</t>
  </si>
  <si>
    <t>RIVAS ESPARZA MARIA ALICIA</t>
  </si>
  <si>
    <t>AOMI681124B46</t>
  </si>
  <si>
    <t>AOMI681124MCHCNL09</t>
  </si>
  <si>
    <t>ACOSTA MANCHA ILIANA</t>
  </si>
  <si>
    <t>CUGA720101BB9</t>
  </si>
  <si>
    <t>CUGA720101HVZRLD08</t>
  </si>
  <si>
    <t>CRUZ GALINDO ADRIAN</t>
  </si>
  <si>
    <t>FOAG700207N17</t>
  </si>
  <si>
    <t>FOAG700207MCHLRR09</t>
  </si>
  <si>
    <t>FLORES ARREOLA MARIA GRACIELA</t>
  </si>
  <si>
    <t>LEBM530601DB5</t>
  </si>
  <si>
    <t>LEBM530601HDGRRG01</t>
  </si>
  <si>
    <t>LERMA BARRON MIGUEL</t>
  </si>
  <si>
    <t>NERL841025JS2</t>
  </si>
  <si>
    <t>NERL841025MCHVZZ00</t>
  </si>
  <si>
    <t>NEVAREZ RUIZ LIZETH</t>
  </si>
  <si>
    <t>REVH810225EU7</t>
  </si>
  <si>
    <t>REVH810225MCHNRD01</t>
  </si>
  <si>
    <t>RENTERIA VARGAS HEIDI VANESSA</t>
  </si>
  <si>
    <t>RORR790901S83</t>
  </si>
  <si>
    <t>RORR790901HGTDBC15</t>
  </si>
  <si>
    <t>RODRIGUEZ RUBIO RICARDO HAFID</t>
  </si>
  <si>
    <t>VALG6905055B4</t>
  </si>
  <si>
    <t>VALG690505HCHRJL06</t>
  </si>
  <si>
    <t>VARELA LUJAN GILBERTO ZARAGOZA</t>
  </si>
  <si>
    <t>ZUSJ710217AV3</t>
  </si>
  <si>
    <t>ZUSJ710217HCHXNS09</t>
  </si>
  <si>
    <t>ZUÑIGA SANCHEZ JESUS BENJAMIN</t>
  </si>
  <si>
    <t>MOJS761113SFA</t>
  </si>
  <si>
    <t>MOJS761113MCHNRN06</t>
  </si>
  <si>
    <t>MONTOYA JURADO SANDRA DOLORES</t>
  </si>
  <si>
    <t>GAGG7003227F0</t>
  </si>
  <si>
    <t>GAGG700322MMCNMD03</t>
  </si>
  <si>
    <t>GANDARA GAMEZ GUADALUPE DONAGI</t>
  </si>
  <si>
    <t>GORJ610721858</t>
  </si>
  <si>
    <t>GORJ610721HCHNDS05</t>
  </si>
  <si>
    <t>GONZALEZ RODRIGUEZ JESUS</t>
  </si>
  <si>
    <t>CAFA650604UJ7</t>
  </si>
  <si>
    <t>CAFA650604HCHNNR00</t>
  </si>
  <si>
    <t>CANO FUENTES ARMANDO</t>
  </si>
  <si>
    <t>QUZG890915226</t>
  </si>
  <si>
    <t>QUZG890915HCHZLB09</t>
  </si>
  <si>
    <t>QUEZADA ZULOAGA GABRIEL</t>
  </si>
  <si>
    <t>PILC730720UPA</t>
  </si>
  <si>
    <t>PILC730720MCHXLR06</t>
  </si>
  <si>
    <t>PIÑA LEAL CARMEN ISELA</t>
  </si>
  <si>
    <t>LEGG6502153B7</t>
  </si>
  <si>
    <t>LEGG650215MCHYTD06</t>
  </si>
  <si>
    <t>LEYVA GUTIERREZ GUADALUPE</t>
  </si>
  <si>
    <t>CACV831216822</t>
  </si>
  <si>
    <t>CACV831216HCHSSD01</t>
  </si>
  <si>
    <t>CASTILLO CASTILLO VIDAL ALBERTO</t>
  </si>
  <si>
    <t>MUJD6307034V5</t>
  </si>
  <si>
    <t>MUJD630703MCHXRN08</t>
  </si>
  <si>
    <t>MUÑOZ JUAREZ DIANA EUGENIA</t>
  </si>
  <si>
    <t>AEPJ661128LV9</t>
  </si>
  <si>
    <t>AEPJ661128HDGRLN08</t>
  </si>
  <si>
    <t>ARELLANO PALOMARES JUAN JOSE</t>
  </si>
  <si>
    <t>EIEB8209303K1</t>
  </si>
  <si>
    <t>EIEB820930MCHSSR09</t>
  </si>
  <si>
    <t>ESPINOZA ESPINOZA BRISA ALEGRIA</t>
  </si>
  <si>
    <t>GAOM901019DBA</t>
  </si>
  <si>
    <t>GAOM901019HCHRLR03</t>
  </si>
  <si>
    <t>GARCIA OLIVAS MARTIN ALONSO</t>
  </si>
  <si>
    <t>HISI680215289</t>
  </si>
  <si>
    <t>HISI680215MCHNNV04</t>
  </si>
  <si>
    <t>HINOJOS SANCHEZ IVONN EDITH</t>
  </si>
  <si>
    <t>RIGS711125SD3</t>
  </si>
  <si>
    <t>RIGS711125HCHVRR02</t>
  </si>
  <si>
    <t>DE LA RIVA GRANADOS SERGIO ENRIQUE</t>
  </si>
  <si>
    <t>SAHD800918AF8</t>
  </si>
  <si>
    <t>SAHD800918MCHLRV03</t>
  </si>
  <si>
    <t>SALAZAR HERNANDEZ DIVELY LIZZET</t>
  </si>
  <si>
    <t>TOGA770511SD6</t>
  </si>
  <si>
    <t>TOGA770511MCHRNR08</t>
  </si>
  <si>
    <t>TORRES GONZALEZ AURORA</t>
  </si>
  <si>
    <t>ZAMJ840412P55</t>
  </si>
  <si>
    <t>ZAMJ840412MCHMNL02</t>
  </si>
  <si>
    <t>ZAMARRON MONTES JULIA</t>
  </si>
  <si>
    <t>BARS971212926</t>
  </si>
  <si>
    <t>BARS971212MNETDL04</t>
  </si>
  <si>
    <t>BATISTA RODRIGUEZ SELENE</t>
  </si>
  <si>
    <t>NALC9009291E8</t>
  </si>
  <si>
    <t>NALC900929HCHJPS06</t>
  </si>
  <si>
    <t>NAJERA LOPEZ CESAR OCTAVIO</t>
  </si>
  <si>
    <t>PUDA780728V21</t>
  </si>
  <si>
    <t>PUDA780728MVZCZL03</t>
  </si>
  <si>
    <t>PUCHETA DIAZ ALMA DELIA</t>
  </si>
  <si>
    <t>MEPR691015KC3</t>
  </si>
  <si>
    <t>MEPR691015HCHDRC07</t>
  </si>
  <si>
    <t>MEDINA PEREZ RICARDO</t>
  </si>
  <si>
    <t>EIVP8008268U4</t>
  </si>
  <si>
    <t>EIVP800826MQTNZL09</t>
  </si>
  <si>
    <t>ENRIQUEZ VAZQUEZ PALOMA</t>
  </si>
  <si>
    <t>JACF720703Q9A</t>
  </si>
  <si>
    <t>JACF720703HCHMLR03</t>
  </si>
  <si>
    <t>JAIME CALZADILLAS FRANCISCO JAVIER</t>
  </si>
  <si>
    <t>JURO781027TSA</t>
  </si>
  <si>
    <t>JURO781027HCHRYM03</t>
  </si>
  <si>
    <t>JURADO REYES OMAR</t>
  </si>
  <si>
    <t>BABB7701202A5</t>
  </si>
  <si>
    <t>BABB770120MCHQNL09</t>
  </si>
  <si>
    <t>BAQUERA BONILLA BLANCA GABRIELA</t>
  </si>
  <si>
    <t>AUAJ580925BA8</t>
  </si>
  <si>
    <t>AUAJ580925HCHGGN05</t>
  </si>
  <si>
    <t>AGUILERA AGUIRRE JUAN FRANCISCO</t>
  </si>
  <si>
    <t>DOTJ7109231L7</t>
  </si>
  <si>
    <t>DOTJ710923MCHMRS08</t>
  </si>
  <si>
    <t>DOMINGUEZ TREVIZO MARIA DE JESUS</t>
  </si>
  <si>
    <t>PAMG811116RY8</t>
  </si>
  <si>
    <t>PAMG811116HCHRRR00</t>
  </si>
  <si>
    <t>PARRA MARRUFO GERARDO ELIAS</t>
  </si>
  <si>
    <t>GAHM680504887</t>
  </si>
  <si>
    <t>GAHM680504MCHBRR08</t>
  </si>
  <si>
    <t>GABALDON HERNANDEZ MARTINA</t>
  </si>
  <si>
    <t>JALM640727RP2</t>
  </si>
  <si>
    <t>JALM640727HCHVNR08</t>
  </si>
  <si>
    <t>JAVALERA LINO MARIO EBERTO</t>
  </si>
  <si>
    <t>HEGC651021MDA</t>
  </si>
  <si>
    <t>HEGC651021MCHRRC00</t>
  </si>
  <si>
    <t>HERNANDEZ GARDEA CECILIA</t>
  </si>
  <si>
    <t>MEMA631003UE9</t>
  </si>
  <si>
    <t>MEMA631003MCHNRN04</t>
  </si>
  <si>
    <t>MENDEZ MARTINEZ MARIA ANGELICA</t>
  </si>
  <si>
    <t>LICS800612QY5</t>
  </si>
  <si>
    <t>LICS800612MCHMHL00</t>
  </si>
  <si>
    <t>LIMON CHAVEZ SILVIA MORAYMA</t>
  </si>
  <si>
    <t>RULJ801003PJ0</t>
  </si>
  <si>
    <t>RULJ801003HCHVPN02</t>
  </si>
  <si>
    <t>RUVALCABA LOPEZ JUAN DANIEL</t>
  </si>
  <si>
    <t>BOCG6503229E4</t>
  </si>
  <si>
    <t>BOCG650322MCHSBR00</t>
  </si>
  <si>
    <t>BOSQUEZ CABADA GRACIELA</t>
  </si>
  <si>
    <t>OOHW941012ET9</t>
  </si>
  <si>
    <t>OOHW941012HCHCLL01</t>
  </si>
  <si>
    <t>OCHOA HOLGUIN WALDER</t>
  </si>
  <si>
    <t>AAAL8711126E0</t>
  </si>
  <si>
    <t>AAAL871112MCHLLS03</t>
  </si>
  <si>
    <t>ALVARADO ALCALA MARIA LUISA</t>
  </si>
  <si>
    <t>OEHR6703137FA</t>
  </si>
  <si>
    <t>OEHR670313MCHJRS09</t>
  </si>
  <si>
    <t>OJEDA HERRERA MARIA DEL ROSARIO</t>
  </si>
  <si>
    <t>SISL661114L26</t>
  </si>
  <si>
    <t>SISL661114MCHLGR07</t>
  </si>
  <si>
    <t>SILVA SIGALA LORENA</t>
  </si>
  <si>
    <t>CAAT010204SS2</t>
  </si>
  <si>
    <t>CAAT010204MNEHVNB8</t>
  </si>
  <si>
    <t>CHAVEZ AVITIA TANIA</t>
  </si>
  <si>
    <t>87</t>
  </si>
  <si>
    <t>S01803</t>
  </si>
  <si>
    <t>89</t>
  </si>
  <si>
    <t>10</t>
  </si>
  <si>
    <t>A01803</t>
  </si>
  <si>
    <t>30</t>
  </si>
  <si>
    <t>A03804</t>
  </si>
  <si>
    <t>01</t>
  </si>
  <si>
    <t>09</t>
  </si>
  <si>
    <t>11</t>
  </si>
  <si>
    <t>88</t>
  </si>
  <si>
    <t>A01805</t>
  </si>
  <si>
    <t>82</t>
  </si>
  <si>
    <t>T03803</t>
  </si>
  <si>
    <t>14</t>
  </si>
  <si>
    <t>T03810</t>
  </si>
  <si>
    <t>51</t>
  </si>
  <si>
    <t>T06803</t>
  </si>
  <si>
    <t>12</t>
  </si>
  <si>
    <t>83</t>
  </si>
  <si>
    <t>07</t>
  </si>
  <si>
    <t>81</t>
  </si>
  <si>
    <t>T03823</t>
  </si>
  <si>
    <t>40</t>
  </si>
  <si>
    <t>84</t>
  </si>
  <si>
    <t>15</t>
  </si>
  <si>
    <t>16</t>
  </si>
  <si>
    <t>17</t>
  </si>
  <si>
    <t>13</t>
  </si>
  <si>
    <t>02</t>
  </si>
  <si>
    <t>06</t>
  </si>
  <si>
    <t>08</t>
  </si>
  <si>
    <t>CF17805</t>
  </si>
  <si>
    <t>86</t>
  </si>
  <si>
    <t>CF04807</t>
  </si>
  <si>
    <t>CF12804</t>
  </si>
  <si>
    <t>80</t>
  </si>
  <si>
    <t>CF33849</t>
  </si>
  <si>
    <t>50</t>
  </si>
  <si>
    <t>CF36014</t>
  </si>
  <si>
    <t>CF01059</t>
  </si>
  <si>
    <t>CF14070</t>
  </si>
  <si>
    <t>26</t>
  </si>
  <si>
    <t>005-A</t>
  </si>
  <si>
    <t>35.0</t>
  </si>
  <si>
    <t>TÉCNICO DOCENTE</t>
  </si>
  <si>
    <t>ADULTOS/SEC.PARA ADULTOS</t>
  </si>
  <si>
    <t>ADMINISTRATIVO ESPECIALIZADO</t>
  </si>
  <si>
    <t>B</t>
  </si>
  <si>
    <t>P</t>
  </si>
  <si>
    <t>OFICIAL DE SERVICIOS Y MANT.</t>
  </si>
  <si>
    <t>C</t>
  </si>
  <si>
    <t>AUXILIAR DE ADMINISTRADOR</t>
  </si>
  <si>
    <t>TECNICO MEDIO</t>
  </si>
  <si>
    <t>SECRETARIA C</t>
  </si>
  <si>
    <t>ESPECIALISTA EN PROY.TECNICOS</t>
  </si>
  <si>
    <t>ANALISTA  ADMINISTRATIVO</t>
  </si>
  <si>
    <t>COORD.DE TEC.DE COMPUT.</t>
  </si>
  <si>
    <t>JEFE DE OFICINA</t>
  </si>
  <si>
    <t>TECNICO DOCENTE</t>
  </si>
  <si>
    <t>TECNICO SUPERIOR</t>
  </si>
  <si>
    <t>COORD.DE UNIDAD DE SERV.ESP.</t>
  </si>
  <si>
    <t>DIRECTOR GENERAL</t>
  </si>
  <si>
    <t>MB2</t>
  </si>
  <si>
    <t>COORDINADOR REGIONAL</t>
  </si>
  <si>
    <t>OA1</t>
  </si>
  <si>
    <t>SECRETARIA EJECUTIVA B</t>
  </si>
  <si>
    <t>ANALISTA PROGRAMADOR B</t>
  </si>
  <si>
    <t>COLUMNISTA</t>
  </si>
  <si>
    <t>COORDINADOR DE ZONA</t>
  </si>
  <si>
    <t>JEFE DE DEPARTAMENTO</t>
  </si>
  <si>
    <t>1</t>
  </si>
  <si>
    <t>B22922</t>
  </si>
  <si>
    <t>2</t>
  </si>
  <si>
    <t>11301</t>
  </si>
  <si>
    <t>999999</t>
  </si>
  <si>
    <t>00.0</t>
  </si>
  <si>
    <t>B32922</t>
  </si>
  <si>
    <t>B24622</t>
  </si>
  <si>
    <t>AUXILIAR  DE ADMINISTRADOR</t>
  </si>
  <si>
    <t>B34622</t>
  </si>
  <si>
    <t>B24722</t>
  </si>
  <si>
    <t>B34722</t>
  </si>
  <si>
    <t>B24322</t>
  </si>
  <si>
    <t>B25922</t>
  </si>
  <si>
    <t>ESPECIALISTA EN PROYECTOS TECNICOS</t>
  </si>
  <si>
    <t>B35922</t>
  </si>
  <si>
    <t>B27032</t>
  </si>
  <si>
    <t>ANALISTA ADMINISTRATIVO</t>
  </si>
  <si>
    <t>3</t>
  </si>
  <si>
    <t>B37032</t>
  </si>
  <si>
    <t>B26542</t>
  </si>
  <si>
    <t>COORD TECNICAS DE COMPUTACION</t>
  </si>
  <si>
    <t>4</t>
  </si>
  <si>
    <t>B28152</t>
  </si>
  <si>
    <t>5</t>
  </si>
  <si>
    <t>B28272</t>
  </si>
  <si>
    <t>7</t>
  </si>
  <si>
    <t>B38272</t>
  </si>
  <si>
    <t>B28572</t>
  </si>
  <si>
    <t>C28882</t>
  </si>
  <si>
    <t>COOR DE UNIDAD DE SERV ESPECALIZADOS</t>
  </si>
  <si>
    <t>8</t>
  </si>
  <si>
    <t>C38882</t>
  </si>
  <si>
    <t>C297KC1</t>
  </si>
  <si>
    <t>C295NB1</t>
  </si>
  <si>
    <t>C26162</t>
  </si>
  <si>
    <t>6</t>
  </si>
  <si>
    <t>C28362</t>
  </si>
  <si>
    <t>ANALISTA PROGRAMADOR  B</t>
  </si>
  <si>
    <t>C24422</t>
  </si>
  <si>
    <t>C292OB2</t>
  </si>
  <si>
    <t>C392OB2</t>
  </si>
  <si>
    <t>C293OB3</t>
  </si>
  <si>
    <t>F</t>
  </si>
  <si>
    <t>100.00</t>
  </si>
  <si>
    <t>P1</t>
  </si>
  <si>
    <t xml:space="preserve">SUELDO </t>
  </si>
  <si>
    <t>P2</t>
  </si>
  <si>
    <t xml:space="preserve">QUINQUENIO </t>
  </si>
  <si>
    <t>PREVICION SOCIAL MULTIPLE</t>
  </si>
  <si>
    <t xml:space="preserve">DESPENSA </t>
  </si>
  <si>
    <t>AYUDA POR SERVICIOS</t>
  </si>
  <si>
    <t xml:space="preserve">ESTIMULO DE PUNTUALIDAD </t>
  </si>
  <si>
    <t xml:space="preserve">GUARDERIA </t>
  </si>
  <si>
    <t xml:space="preserve">PRIMA DE ANTIGÜEDAD </t>
  </si>
  <si>
    <t>PROFESIONALIZACION</t>
  </si>
  <si>
    <t xml:space="preserve">COMPENSACION GARANTIZADA </t>
  </si>
  <si>
    <t xml:space="preserve">APOYO DE DESARROLLO Y CAPACITACION </t>
  </si>
  <si>
    <t>DIAS ECONOMICOS</t>
  </si>
  <si>
    <t>NOTAS BUENAS</t>
  </si>
  <si>
    <t>AJUSTE A CALENDARIO</t>
  </si>
  <si>
    <t>DIA DEL TRABAJADOR DEL INEA</t>
  </si>
  <si>
    <t>D</t>
  </si>
  <si>
    <t>D1</t>
  </si>
  <si>
    <t xml:space="preserve">IMPUESTO SOBRE LA RENTA </t>
  </si>
  <si>
    <t>D2</t>
  </si>
  <si>
    <t>CUOTA SINDICAL</t>
  </si>
  <si>
    <t>ISSSTE</t>
  </si>
  <si>
    <t xml:space="preserve">SEGURO DE RETIRO </t>
  </si>
  <si>
    <t>D3</t>
  </si>
  <si>
    <t xml:space="preserve">PRESTAMOS A CORTO PLAZO </t>
  </si>
  <si>
    <t xml:space="preserve">PRESTAMOS HIPOTECARIOS </t>
  </si>
  <si>
    <t xml:space="preserve">FONAC </t>
  </si>
  <si>
    <t xml:space="preserve">FONACOT </t>
  </si>
  <si>
    <t xml:space="preserve">SEGURO DE DAÑOS </t>
  </si>
  <si>
    <t xml:space="preserve">SEGURO DE VIDA </t>
  </si>
  <si>
    <t xml:space="preserve">DESC DE RECAUDACION DE RENTAS </t>
  </si>
  <si>
    <t xml:space="preserve">DEUDORES DIVERSOS </t>
  </si>
  <si>
    <t xml:space="preserve">PENSION ALIMENTICIA </t>
  </si>
  <si>
    <t>FONDO DE AHORRO PARA EL RETIRO</t>
  </si>
  <si>
    <t>ROTR7407215M1</t>
  </si>
  <si>
    <t>ROTR740721MCHDRZ16</t>
  </si>
  <si>
    <t>RODRIGUEZ TORRES ROZLYN</t>
  </si>
  <si>
    <t>GARAY ANTUNA DOLORES ESTELA</t>
  </si>
  <si>
    <t>GAAD6802094T8</t>
  </si>
  <si>
    <t>GAAD680209MCHRNL09</t>
  </si>
  <si>
    <t>RIAJ9302101C2</t>
  </si>
  <si>
    <t>RIAJ930210MCHVVN03</t>
  </si>
  <si>
    <t>RIVERA AVILEZ JENIFER</t>
  </si>
  <si>
    <t>GATB820530KN5</t>
  </si>
  <si>
    <t>GATB820530MCHSRR01</t>
  </si>
  <si>
    <t>GASSON TARANGO BRENDA ALICIA</t>
  </si>
  <si>
    <t>CAPS691102EK8</t>
  </si>
  <si>
    <t>CAPS691102MCHHNL09</t>
  </si>
  <si>
    <t>PEINADO CHAPARRO SILVIA PATRICIA</t>
  </si>
  <si>
    <t>ROMG730324KM8</t>
  </si>
  <si>
    <t>ROMG730324MCHDRB01</t>
  </si>
  <si>
    <t xml:space="preserve">RODRIGUEZ MARTINEZ GABRIELA </t>
  </si>
  <si>
    <t>DEAA710409U26</t>
  </si>
  <si>
    <t>DEAA710409MDFLND09</t>
  </si>
  <si>
    <t>DELGADO ANDION  ADRIANA</t>
  </si>
  <si>
    <t>MATC741102S59</t>
  </si>
  <si>
    <t>MATC741102MCHRRL06</t>
  </si>
  <si>
    <t>MARTINEZ TREVIZO CLAUDIA</t>
  </si>
  <si>
    <t>AASF840728G61</t>
  </si>
  <si>
    <t>AASF840728MSRMRR05</t>
  </si>
  <si>
    <t>AMAYA SIERRA FRANCISCA MARIBEL</t>
  </si>
  <si>
    <t>CORD8706134W2</t>
  </si>
  <si>
    <t>CORD870613MCHHVN06</t>
  </si>
  <si>
    <t>CHONG RUVALCABA DANIELA ADRIANA</t>
  </si>
  <si>
    <t>Martín Alonso García Olivas</t>
  </si>
  <si>
    <t>Jefe de la Oficina de Recursos Humanos</t>
  </si>
  <si>
    <t>C.P. Martín Alonso García Olivas</t>
  </si>
  <si>
    <t>Chihuahua, Chih., a 07 de julio de 2025</t>
  </si>
  <si>
    <t>Información reportada por la Entidad Federativa, correspondiente al periodo: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</si>
</sst>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#,##0.00_ ;\-#,##0.00\ "/>
    <numFmt numFmtId="166" formatCode="#,##0_ ;\-#,##0\ "/>
    <numFmt numFmtId="167" formatCode="_-* #,##0_-;\-* #,##0_-;_-* &quot;-&quot;??_-;_-@_-"/>
    <numFmt numFmtId="168" formatCode="_-* #,##0.0_-;\-* #,##0.0_-;_-* &quot;-&quot;??_-;_-@_-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color rgb="FF000000"/>
      <name val="Arial"/>
      <family val="2"/>
    </font>
    <font>
      <sz val="11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9"/>
      <color rgb="FF000000"/>
      <name val="Calibri"/>
      <family val="2"/>
      <scheme val="minor"/>
    </font>
    <font>
      <b/>
      <sz val="14"/>
      <name val="Calibri"/>
      <family val="2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1"/>
      <name val="Calibri"/>
      <family val="2"/>
    </font>
    <font>
      <sz val="9"/>
      <color rgb="FF17375E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Verdana"/>
      <family val="2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4"/>
      <color rgb="FF000000"/>
      <name val="MS Shell Dlg 2"/>
    </font>
    <font>
      <sz val="11"/>
      <color theme="3" tint="-0.249977111117893"/>
      <name val="Calibri"/>
    </font>
    <font>
      <sz val="11"/>
      <name val="Calibri"/>
    </font>
    <font>
      <sz val="9"/>
      <color theme="3" tint="-0.249977111117893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2" fillId="0" borderId="0"/>
  </cellStyleXfs>
  <cellXfs count="444">
    <xf numFmtId="0" fontId="0" fillId="0" borderId="0" xfId="0"/>
    <xf numFmtId="164" fontId="8" fillId="0" borderId="0" xfId="3" applyNumberFormat="1" applyFont="1" applyBorder="1" applyAlignment="1">
      <alignment horizontal="center" wrapText="1"/>
    </xf>
    <xf numFmtId="164" fontId="8" fillId="0" borderId="1" xfId="3" applyNumberFormat="1" applyFont="1" applyBorder="1" applyAlignment="1">
      <alignment horizontal="center" wrapText="1"/>
    </xf>
    <xf numFmtId="164" fontId="8" fillId="0" borderId="2" xfId="3" applyNumberFormat="1" applyFont="1" applyBorder="1" applyAlignment="1">
      <alignment horizontal="center" wrapText="1"/>
    </xf>
    <xf numFmtId="165" fontId="11" fillId="0" borderId="0" xfId="1" applyNumberFormat="1" applyFont="1" applyBorder="1" applyAlignment="1">
      <alignment horizontal="center" vertical="center"/>
    </xf>
    <xf numFmtId="0" fontId="12" fillId="0" borderId="0" xfId="0" applyFont="1"/>
    <xf numFmtId="1" fontId="0" fillId="0" borderId="0" xfId="0" applyNumberFormat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4" fillId="0" borderId="0" xfId="0" applyFont="1"/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15" fillId="0" borderId="0" xfId="0" applyFont="1"/>
    <xf numFmtId="0" fontId="5" fillId="5" borderId="0" xfId="0" applyFont="1" applyFill="1"/>
    <xf numFmtId="0" fontId="5" fillId="5" borderId="12" xfId="0" applyFont="1" applyFill="1" applyBorder="1"/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10" xfId="0" applyFont="1" applyFill="1" applyBorder="1" applyAlignment="1">
      <alignment horizontal="right"/>
    </xf>
    <xf numFmtId="0" fontId="20" fillId="0" borderId="0" xfId="0" applyFont="1"/>
    <xf numFmtId="0" fontId="19" fillId="6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0" fillId="0" borderId="0" xfId="0" applyFont="1"/>
    <xf numFmtId="0" fontId="13" fillId="0" borderId="0" xfId="0" applyFont="1"/>
    <xf numFmtId="0" fontId="21" fillId="0" borderId="11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12" xfId="0" applyFont="1" applyBorder="1"/>
    <xf numFmtId="0" fontId="23" fillId="0" borderId="8" xfId="0" applyFont="1" applyBorder="1"/>
    <xf numFmtId="0" fontId="23" fillId="0" borderId="9" xfId="0" applyFont="1" applyBorder="1"/>
    <xf numFmtId="0" fontId="24" fillId="0" borderId="9" xfId="0" applyFont="1" applyBorder="1"/>
    <xf numFmtId="0" fontId="23" fillId="0" borderId="10" xfId="0" applyFont="1" applyBorder="1"/>
    <xf numFmtId="0" fontId="16" fillId="0" borderId="0" xfId="0" applyFont="1"/>
    <xf numFmtId="0" fontId="27" fillId="0" borderId="0" xfId="0" applyFont="1"/>
    <xf numFmtId="0" fontId="0" fillId="0" borderId="11" xfId="0" applyBorder="1"/>
    <xf numFmtId="0" fontId="0" fillId="0" borderId="12" xfId="0" applyBorder="1"/>
    <xf numFmtId="0" fontId="28" fillId="0" borderId="0" xfId="0" applyFont="1"/>
    <xf numFmtId="0" fontId="0" fillId="5" borderId="10" xfId="0" applyFill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30" fillId="0" borderId="0" xfId="0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19" fillId="0" borderId="11" xfId="0" applyFont="1" applyBorder="1"/>
    <xf numFmtId="0" fontId="19" fillId="0" borderId="0" xfId="0" applyFont="1"/>
    <xf numFmtId="0" fontId="20" fillId="0" borderId="12" xfId="0" applyFont="1" applyBorder="1"/>
    <xf numFmtId="0" fontId="33" fillId="0" borderId="0" xfId="0" applyFont="1"/>
    <xf numFmtId="0" fontId="22" fillId="0" borderId="9" xfId="0" applyFont="1" applyBorder="1"/>
    <xf numFmtId="0" fontId="3" fillId="0" borderId="0" xfId="0" applyFont="1"/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8" xfId="0" applyBorder="1"/>
    <xf numFmtId="0" fontId="35" fillId="0" borderId="9" xfId="0" applyFont="1" applyBorder="1" applyAlignment="1">
      <alignment horizontal="right"/>
    </xf>
    <xf numFmtId="0" fontId="35" fillId="0" borderId="9" xfId="0" applyFont="1" applyBorder="1" applyAlignment="1">
      <alignment horizontal="left" indent="3"/>
    </xf>
    <xf numFmtId="0" fontId="4" fillId="0" borderId="9" xfId="0" applyFont="1" applyBorder="1"/>
    <xf numFmtId="0" fontId="0" fillId="0" borderId="9" xfId="0" applyBorder="1"/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35" fillId="0" borderId="9" xfId="0" applyFont="1" applyBorder="1" applyAlignment="1">
      <alignment horizontal="center"/>
    </xf>
    <xf numFmtId="2" fontId="35" fillId="0" borderId="10" xfId="0" applyNumberFormat="1" applyFont="1" applyBorder="1" applyAlignment="1">
      <alignment horizontal="right"/>
    </xf>
    <xf numFmtId="0" fontId="36" fillId="0" borderId="0" xfId="0" applyFont="1"/>
    <xf numFmtId="0" fontId="4" fillId="0" borderId="0" xfId="0" applyFont="1"/>
    <xf numFmtId="0" fontId="36" fillId="0" borderId="0" xfId="0" applyFont="1" applyAlignment="1">
      <alignment horizontal="right"/>
    </xf>
    <xf numFmtId="0" fontId="18" fillId="0" borderId="0" xfId="0" applyFont="1"/>
    <xf numFmtId="0" fontId="17" fillId="0" borderId="0" xfId="0" applyFont="1"/>
    <xf numFmtId="0" fontId="10" fillId="0" borderId="11" xfId="0" applyFont="1" applyBorder="1" applyAlignment="1">
      <alignment horizontal="right"/>
    </xf>
    <xf numFmtId="0" fontId="24" fillId="8" borderId="0" xfId="0" applyFont="1" applyFill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11" xfId="0" applyFont="1" applyBorder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wrapText="1"/>
    </xf>
    <xf numFmtId="1" fontId="40" fillId="0" borderId="0" xfId="0" applyNumberFormat="1" applyFont="1" applyAlignment="1">
      <alignment horizontal="center"/>
    </xf>
    <xf numFmtId="0" fontId="41" fillId="0" borderId="12" xfId="0" applyFont="1" applyBorder="1"/>
    <xf numFmtId="0" fontId="40" fillId="0" borderId="8" xfId="0" applyFont="1" applyBorder="1" applyAlignment="1">
      <alignment horizontal="center"/>
    </xf>
    <xf numFmtId="0" fontId="40" fillId="0" borderId="9" xfId="0" applyFont="1" applyBorder="1"/>
    <xf numFmtId="0" fontId="40" fillId="0" borderId="9" xfId="0" applyFont="1" applyBorder="1" applyAlignment="1">
      <alignment horizontal="center"/>
    </xf>
    <xf numFmtId="0" fontId="40" fillId="0" borderId="9" xfId="0" applyFont="1" applyBorder="1" applyAlignment="1">
      <alignment wrapText="1"/>
    </xf>
    <xf numFmtId="1" fontId="40" fillId="0" borderId="9" xfId="0" applyNumberFormat="1" applyFont="1" applyBorder="1" applyAlignment="1">
      <alignment horizontal="center"/>
    </xf>
    <xf numFmtId="2" fontId="40" fillId="0" borderId="9" xfId="0" applyNumberFormat="1" applyFont="1" applyBorder="1"/>
    <xf numFmtId="0" fontId="41" fillId="0" borderId="10" xfId="0" applyFont="1" applyBorder="1"/>
    <xf numFmtId="2" fontId="40" fillId="0" borderId="0" xfId="0" applyNumberFormat="1" applyFont="1"/>
    <xf numFmtId="0" fontId="41" fillId="0" borderId="0" xfId="0" applyFont="1"/>
    <xf numFmtId="165" fontId="10" fillId="0" borderId="12" xfId="1" applyNumberFormat="1" applyFont="1" applyFill="1" applyBorder="1"/>
    <xf numFmtId="0" fontId="24" fillId="0" borderId="0" xfId="0" applyFont="1"/>
    <xf numFmtId="0" fontId="45" fillId="0" borderId="0" xfId="0" applyFont="1" applyAlignment="1">
      <alignment horizontal="left" vertical="center"/>
    </xf>
    <xf numFmtId="0" fontId="46" fillId="0" borderId="0" xfId="0" applyFont="1"/>
    <xf numFmtId="0" fontId="45" fillId="0" borderId="0" xfId="0" applyFont="1"/>
    <xf numFmtId="0" fontId="21" fillId="8" borderId="0" xfId="0" applyFont="1" applyFill="1" applyAlignment="1">
      <alignment vertical="top"/>
    </xf>
    <xf numFmtId="0" fontId="0" fillId="8" borderId="0" xfId="0" applyFill="1"/>
    <xf numFmtId="0" fontId="49" fillId="0" borderId="0" xfId="0" applyFont="1"/>
    <xf numFmtId="0" fontId="19" fillId="7" borderId="13" xfId="0" applyFont="1" applyFill="1" applyBorder="1" applyAlignment="1">
      <alignment horizontal="centerContinuous" vertical="center" wrapText="1"/>
    </xf>
    <xf numFmtId="0" fontId="0" fillId="0" borderId="10" xfId="0" applyBorder="1"/>
    <xf numFmtId="0" fontId="19" fillId="7" borderId="13" xfId="0" applyFont="1" applyFill="1" applyBorder="1" applyAlignment="1">
      <alignment horizontal="center" vertical="center"/>
    </xf>
    <xf numFmtId="0" fontId="23" fillId="0" borderId="11" xfId="0" applyFont="1" applyBorder="1"/>
    <xf numFmtId="0" fontId="10" fillId="0" borderId="6" xfId="0" applyFont="1" applyBorder="1"/>
    <xf numFmtId="7" fontId="21" fillId="0" borderId="0" xfId="4" applyNumberFormat="1" applyFont="1" applyFill="1" applyBorder="1"/>
    <xf numFmtId="7" fontId="21" fillId="0" borderId="12" xfId="4" applyNumberFormat="1" applyFont="1" applyFill="1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3" fillId="0" borderId="0" xfId="0" applyFont="1"/>
    <xf numFmtId="0" fontId="50" fillId="0" borderId="0" xfId="0" applyFont="1"/>
    <xf numFmtId="0" fontId="14" fillId="0" borderId="11" xfId="0" applyFont="1" applyBorder="1"/>
    <xf numFmtId="0" fontId="14" fillId="0" borderId="0" xfId="0" applyFont="1" applyAlignment="1">
      <alignment wrapText="1"/>
    </xf>
    <xf numFmtId="0" fontId="14" fillId="0" borderId="12" xfId="0" applyFont="1" applyBorder="1"/>
    <xf numFmtId="0" fontId="14" fillId="0" borderId="8" xfId="0" applyFont="1" applyBorder="1"/>
    <xf numFmtId="0" fontId="21" fillId="0" borderId="9" xfId="0" applyFont="1" applyBorder="1"/>
    <xf numFmtId="0" fontId="16" fillId="0" borderId="9" xfId="0" applyFont="1" applyBorder="1"/>
    <xf numFmtId="0" fontId="24" fillId="8" borderId="9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4" xfId="0" applyFont="1" applyBorder="1"/>
    <xf numFmtId="0" fontId="3" fillId="0" borderId="19" xfId="0" applyFont="1" applyBorder="1"/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54" fillId="0" borderId="0" xfId="0" applyFont="1"/>
    <xf numFmtId="164" fontId="8" fillId="0" borderId="0" xfId="3" applyNumberFormat="1" applyFont="1" applyBorder="1" applyAlignment="1" applyProtection="1">
      <alignment horizontal="left" vertical="center"/>
    </xf>
    <xf numFmtId="164" fontId="8" fillId="0" borderId="0" xfId="3" applyNumberFormat="1" applyFont="1" applyBorder="1" applyAlignment="1" applyProtection="1">
      <alignment horizontal="left" vertical="center" wrapText="1"/>
    </xf>
    <xf numFmtId="0" fontId="2" fillId="9" borderId="0" xfId="0" applyFont="1" applyFill="1" applyAlignment="1">
      <alignment horizontal="right" vertical="center"/>
    </xf>
    <xf numFmtId="0" fontId="0" fillId="0" borderId="11" xfId="0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5" fillId="5" borderId="12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5" borderId="0" xfId="0" applyFill="1"/>
    <xf numFmtId="0" fontId="59" fillId="0" borderId="0" xfId="0" applyFont="1"/>
    <xf numFmtId="0" fontId="59" fillId="5" borderId="0" xfId="0" applyFont="1" applyFill="1" applyProtection="1">
      <protection locked="0"/>
    </xf>
    <xf numFmtId="0" fontId="5" fillId="5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right" vertical="center"/>
    </xf>
    <xf numFmtId="0" fontId="36" fillId="0" borderId="0" xfId="0" applyFont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164" fontId="8" fillId="0" borderId="1" xfId="3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 applyProtection="1">
      <alignment horizontal="center" vertical="center"/>
      <protection locked="0"/>
    </xf>
    <xf numFmtId="0" fontId="60" fillId="7" borderId="13" xfId="0" applyFont="1" applyFill="1" applyBorder="1" applyAlignment="1">
      <alignment horizontal="center" vertical="center"/>
    </xf>
    <xf numFmtId="0" fontId="61" fillId="0" borderId="0" xfId="0" applyFont="1"/>
    <xf numFmtId="0" fontId="5" fillId="5" borderId="0" xfId="0" applyFont="1" applyFill="1" applyAlignment="1">
      <alignment horizontal="right"/>
    </xf>
    <xf numFmtId="0" fontId="59" fillId="5" borderId="11" xfId="0" applyFont="1" applyFill="1" applyBorder="1"/>
    <xf numFmtId="0" fontId="59" fillId="5" borderId="0" xfId="0" applyFont="1" applyFill="1"/>
    <xf numFmtId="0" fontId="14" fillId="0" borderId="0" xfId="0" applyFont="1" applyAlignment="1" applyProtection="1">
      <alignment horizontal="center"/>
      <protection locked="0"/>
    </xf>
    <xf numFmtId="0" fontId="14" fillId="8" borderId="0" xfId="0" applyFont="1" applyFill="1" applyAlignment="1" applyProtection="1">
      <alignment horizontal="center"/>
      <protection locked="0"/>
    </xf>
    <xf numFmtId="0" fontId="5" fillId="5" borderId="6" xfId="0" applyFont="1" applyFill="1" applyBorder="1" applyAlignment="1">
      <alignment horizontal="right"/>
    </xf>
    <xf numFmtId="43" fontId="59" fillId="5" borderId="0" xfId="1" applyFont="1" applyFill="1" applyBorder="1" applyAlignment="1" applyProtection="1"/>
    <xf numFmtId="0" fontId="3" fillId="5" borderId="12" xfId="0" applyFont="1" applyFill="1" applyBorder="1"/>
    <xf numFmtId="0" fontId="59" fillId="5" borderId="5" xfId="0" applyFont="1" applyFill="1" applyBorder="1"/>
    <xf numFmtId="0" fontId="59" fillId="5" borderId="6" xfId="0" applyFont="1" applyFill="1" applyBorder="1"/>
    <xf numFmtId="0" fontId="55" fillId="5" borderId="0" xfId="0" applyFont="1" applyFill="1"/>
    <xf numFmtId="0" fontId="0" fillId="0" borderId="0" xfId="0" applyProtection="1">
      <protection locked="0"/>
    </xf>
    <xf numFmtId="0" fontId="60" fillId="5" borderId="0" xfId="0" applyFont="1" applyFill="1"/>
    <xf numFmtId="0" fontId="14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57" fillId="0" borderId="0" xfId="0" applyFont="1" applyAlignment="1" applyProtection="1">
      <alignment horizontal="center"/>
      <protection locked="0"/>
    </xf>
    <xf numFmtId="1" fontId="57" fillId="0" borderId="0" xfId="0" applyNumberFormat="1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164" fontId="40" fillId="0" borderId="0" xfId="0" applyNumberFormat="1" applyFont="1" applyAlignment="1" applyProtection="1">
      <alignment horizontal="center"/>
      <protection locked="0"/>
    </xf>
    <xf numFmtId="0" fontId="3" fillId="4" borderId="0" xfId="2" applyFont="1" applyFill="1" applyAlignment="1" applyProtection="1">
      <alignment horizontal="center" vertical="center"/>
    </xf>
    <xf numFmtId="0" fontId="10" fillId="0" borderId="0" xfId="1" applyNumberFormat="1" applyFont="1" applyBorder="1" applyAlignment="1" applyProtection="1">
      <alignment horizontal="center" vertical="center"/>
      <protection locked="0" hidden="1"/>
    </xf>
    <xf numFmtId="166" fontId="3" fillId="5" borderId="0" xfId="1" applyNumberFormat="1" applyFont="1" applyFill="1" applyBorder="1" applyProtection="1">
      <protection locked="0"/>
    </xf>
    <xf numFmtId="165" fontId="10" fillId="5" borderId="0" xfId="1" applyNumberFormat="1" applyFont="1" applyFill="1" applyBorder="1" applyProtection="1">
      <protection locked="0"/>
    </xf>
    <xf numFmtId="4" fontId="3" fillId="5" borderId="0" xfId="0" applyNumberFormat="1" applyFont="1" applyFill="1" applyProtection="1">
      <protection locked="0"/>
    </xf>
    <xf numFmtId="0" fontId="3" fillId="5" borderId="0" xfId="0" applyFont="1" applyFill="1" applyProtection="1">
      <protection locked="0"/>
    </xf>
    <xf numFmtId="165" fontId="10" fillId="5" borderId="12" xfId="1" applyNumberFormat="1" applyFont="1" applyFill="1" applyBorder="1" applyProtection="1">
      <protection locked="0"/>
    </xf>
    <xf numFmtId="166" fontId="3" fillId="5" borderId="0" xfId="1" quotePrefix="1" applyNumberFormat="1" applyFont="1" applyFill="1" applyBorder="1" applyProtection="1">
      <protection locked="0"/>
    </xf>
    <xf numFmtId="166" fontId="10" fillId="5" borderId="0" xfId="1" applyNumberFormat="1" applyFont="1" applyFill="1" applyBorder="1" applyProtection="1">
      <protection locked="0"/>
    </xf>
    <xf numFmtId="4" fontId="10" fillId="5" borderId="0" xfId="1" applyNumberFormat="1" applyFont="1" applyFill="1" applyBorder="1" applyProtection="1">
      <protection locked="0"/>
    </xf>
    <xf numFmtId="4" fontId="10" fillId="0" borderId="0" xfId="0" applyNumberFormat="1" applyFont="1" applyProtection="1">
      <protection locked="0"/>
    </xf>
    <xf numFmtId="165" fontId="10" fillId="0" borderId="12" xfId="1" applyNumberFormat="1" applyFont="1" applyFill="1" applyBorder="1" applyProtection="1">
      <protection locked="0"/>
    </xf>
    <xf numFmtId="165" fontId="10" fillId="0" borderId="13" xfId="0" applyNumberFormat="1" applyFont="1" applyBorder="1" applyAlignment="1" applyProtection="1">
      <alignment horizontal="right" vertical="center" wrapText="1"/>
      <protection locked="0"/>
    </xf>
    <xf numFmtId="0" fontId="19" fillId="6" borderId="13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vertical="center" wrapText="1"/>
      <protection locked="0"/>
    </xf>
    <xf numFmtId="0" fontId="19" fillId="6" borderId="14" xfId="0" applyFont="1" applyFill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4" fontId="32" fillId="0" borderId="13" xfId="0" applyNumberFormat="1" applyFont="1" applyBorder="1"/>
    <xf numFmtId="0" fontId="0" fillId="0" borderId="13" xfId="0" applyBorder="1"/>
    <xf numFmtId="0" fontId="64" fillId="5" borderId="5" xfId="0" applyFont="1" applyFill="1" applyBorder="1"/>
    <xf numFmtId="0" fontId="64" fillId="5" borderId="6" xfId="0" applyFont="1" applyFill="1" applyBorder="1"/>
    <xf numFmtId="0" fontId="64" fillId="5" borderId="6" xfId="0" applyFont="1" applyFill="1" applyBorder="1" applyAlignment="1">
      <alignment horizontal="right"/>
    </xf>
    <xf numFmtId="0" fontId="64" fillId="5" borderId="7" xfId="0" applyFont="1" applyFill="1" applyBorder="1"/>
    <xf numFmtId="0" fontId="19" fillId="5" borderId="0" xfId="0" applyFont="1" applyFill="1"/>
    <xf numFmtId="0" fontId="64" fillId="5" borderId="0" xfId="0" applyFont="1" applyFill="1" applyAlignment="1">
      <alignment horizontal="right"/>
    </xf>
    <xf numFmtId="0" fontId="19" fillId="5" borderId="12" xfId="0" applyFont="1" applyFill="1" applyBorder="1"/>
    <xf numFmtId="0" fontId="19" fillId="6" borderId="13" xfId="0" applyFont="1" applyFill="1" applyBorder="1" applyAlignment="1">
      <alignment horizontal="centerContinuous" vertical="center" wrapText="1"/>
    </xf>
    <xf numFmtId="0" fontId="16" fillId="5" borderId="7" xfId="0" applyFont="1" applyFill="1" applyBorder="1"/>
    <xf numFmtId="0" fontId="64" fillId="5" borderId="12" xfId="0" applyFont="1" applyFill="1" applyBorder="1"/>
    <xf numFmtId="0" fontId="16" fillId="5" borderId="12" xfId="0" applyFont="1" applyFill="1" applyBorder="1"/>
    <xf numFmtId="0" fontId="45" fillId="5" borderId="5" xfId="0" applyFont="1" applyFill="1" applyBorder="1"/>
    <xf numFmtId="0" fontId="45" fillId="5" borderId="6" xfId="0" applyFont="1" applyFill="1" applyBorder="1"/>
    <xf numFmtId="0" fontId="61" fillId="5" borderId="8" xfId="0" applyFont="1" applyFill="1" applyBorder="1"/>
    <xf numFmtId="0" fontId="61" fillId="5" borderId="9" xfId="0" applyFont="1" applyFill="1" applyBorder="1"/>
    <xf numFmtId="0" fontId="61" fillId="5" borderId="10" xfId="0" applyFont="1" applyFill="1" applyBorder="1" applyAlignment="1">
      <alignment horizontal="right"/>
    </xf>
    <xf numFmtId="0" fontId="51" fillId="5" borderId="8" xfId="0" applyFont="1" applyFill="1" applyBorder="1"/>
    <xf numFmtId="0" fontId="51" fillId="5" borderId="9" xfId="0" applyFont="1" applyFill="1" applyBorder="1"/>
    <xf numFmtId="0" fontId="51" fillId="5" borderId="10" xfId="0" applyFont="1" applyFill="1" applyBorder="1" applyAlignment="1">
      <alignment horizontal="right"/>
    </xf>
    <xf numFmtId="0" fontId="51" fillId="0" borderId="0" xfId="0" applyFont="1"/>
    <xf numFmtId="0" fontId="59" fillId="7" borderId="13" xfId="0" applyFont="1" applyFill="1" applyBorder="1" applyAlignment="1">
      <alignment horizontal="center" vertical="center" wrapText="1"/>
    </xf>
    <xf numFmtId="0" fontId="59" fillId="0" borderId="11" xfId="0" applyFont="1" applyBorder="1"/>
    <xf numFmtId="0" fontId="15" fillId="0" borderId="8" xfId="0" applyFont="1" applyBorder="1"/>
    <xf numFmtId="0" fontId="15" fillId="0" borderId="9" xfId="0" applyFont="1" applyBorder="1"/>
    <xf numFmtId="0" fontId="66" fillId="0" borderId="9" xfId="0" applyFont="1" applyBorder="1"/>
    <xf numFmtId="0" fontId="19" fillId="0" borderId="11" xfId="0" applyFont="1" applyBorder="1" applyAlignment="1">
      <alignment horizontal="right"/>
    </xf>
    <xf numFmtId="0" fontId="19" fillId="8" borderId="0" xfId="0" applyFont="1" applyFill="1"/>
    <xf numFmtId="0" fontId="19" fillId="5" borderId="0" xfId="0" applyFont="1" applyFill="1" applyProtection="1">
      <protection locked="0"/>
    </xf>
    <xf numFmtId="0" fontId="21" fillId="0" borderId="12" xfId="0" applyFont="1" applyBorder="1"/>
    <xf numFmtId="0" fontId="19" fillId="5" borderId="10" xfId="0" applyFont="1" applyFill="1" applyBorder="1" applyProtection="1">
      <protection locked="0"/>
    </xf>
    <xf numFmtId="0" fontId="64" fillId="5" borderId="0" xfId="0" applyFont="1" applyFill="1" applyProtection="1">
      <protection locked="0"/>
    </xf>
    <xf numFmtId="0" fontId="14" fillId="0" borderId="13" xfId="0" applyFont="1" applyBorder="1"/>
    <xf numFmtId="0" fontId="45" fillId="5" borderId="7" xfId="0" applyFont="1" applyFill="1" applyBorder="1"/>
    <xf numFmtId="0" fontId="45" fillId="5" borderId="12" xfId="0" applyFont="1" applyFill="1" applyBorder="1" applyAlignment="1">
      <alignment horizontal="right"/>
    </xf>
    <xf numFmtId="0" fontId="67" fillId="0" borderId="0" xfId="0" applyFont="1"/>
    <xf numFmtId="0" fontId="60" fillId="6" borderId="13" xfId="0" applyFont="1" applyFill="1" applyBorder="1" applyAlignment="1">
      <alignment horizontal="center" vertical="center" wrapText="1"/>
    </xf>
    <xf numFmtId="0" fontId="60" fillId="7" borderId="13" xfId="0" applyFont="1" applyFill="1" applyBorder="1" applyAlignment="1">
      <alignment horizontal="center" vertical="center" wrapText="1"/>
    </xf>
    <xf numFmtId="0" fontId="67" fillId="0" borderId="13" xfId="0" applyFont="1" applyBorder="1"/>
    <xf numFmtId="0" fontId="61" fillId="0" borderId="13" xfId="0" applyFont="1" applyBorder="1"/>
    <xf numFmtId="0" fontId="60" fillId="0" borderId="11" xfId="0" applyFont="1" applyBorder="1" applyAlignment="1">
      <alignment horizontal="left"/>
    </xf>
    <xf numFmtId="166" fontId="45" fillId="5" borderId="0" xfId="1" applyNumberFormat="1" applyFont="1" applyFill="1" applyBorder="1" applyProtection="1">
      <protection locked="0"/>
    </xf>
    <xf numFmtId="0" fontId="60" fillId="0" borderId="0" xfId="0" applyFont="1"/>
    <xf numFmtId="0" fontId="60" fillId="8" borderId="0" xfId="0" applyFont="1" applyFill="1"/>
    <xf numFmtId="7" fontId="68" fillId="0" borderId="0" xfId="4" applyNumberFormat="1" applyFont="1" applyFill="1" applyBorder="1"/>
    <xf numFmtId="7" fontId="68" fillId="0" borderId="12" xfId="4" applyNumberFormat="1" applyFont="1" applyFill="1" applyBorder="1"/>
    <xf numFmtId="0" fontId="68" fillId="0" borderId="11" xfId="0" applyFont="1" applyBorder="1"/>
    <xf numFmtId="0" fontId="68" fillId="0" borderId="0" xfId="0" applyFont="1"/>
    <xf numFmtId="0" fontId="67" fillId="0" borderId="12" xfId="0" applyFont="1" applyBorder="1"/>
    <xf numFmtId="0" fontId="67" fillId="0" borderId="8" xfId="0" applyFont="1" applyBorder="1"/>
    <xf numFmtId="0" fontId="67" fillId="0" borderId="9" xfId="0" applyFont="1" applyBorder="1"/>
    <xf numFmtId="0" fontId="67" fillId="0" borderId="10" xfId="0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45" fillId="0" borderId="11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horizontal="center"/>
      <protection locked="0"/>
    </xf>
    <xf numFmtId="0" fontId="45" fillId="0" borderId="12" xfId="0" applyFont="1" applyBorder="1" applyAlignment="1" applyProtection="1">
      <alignment horizontal="center"/>
      <protection locked="0"/>
    </xf>
    <xf numFmtId="0" fontId="45" fillId="0" borderId="8" xfId="0" applyFont="1" applyBorder="1" applyProtection="1">
      <protection locked="0"/>
    </xf>
    <xf numFmtId="0" fontId="45" fillId="0" borderId="9" xfId="0" applyFont="1" applyBorder="1" applyProtection="1">
      <protection locked="0"/>
    </xf>
    <xf numFmtId="0" fontId="45" fillId="0" borderId="10" xfId="0" applyFont="1" applyBorder="1" applyProtection="1">
      <protection locked="0"/>
    </xf>
    <xf numFmtId="0" fontId="69" fillId="0" borderId="0" xfId="0" applyFont="1"/>
    <xf numFmtId="0" fontId="59" fillId="6" borderId="13" xfId="0" applyFont="1" applyFill="1" applyBorder="1" applyAlignment="1">
      <alignment horizontal="center" vertical="center" wrapText="1"/>
    </xf>
    <xf numFmtId="166" fontId="5" fillId="5" borderId="0" xfId="1" applyNumberFormat="1" applyFont="1" applyFill="1" applyBorder="1" applyProtection="1">
      <protection locked="0"/>
    </xf>
    <xf numFmtId="4" fontId="5" fillId="5" borderId="0" xfId="1" applyNumberFormat="1" applyFont="1" applyFill="1" applyBorder="1" applyProtection="1">
      <protection locked="0"/>
    </xf>
    <xf numFmtId="0" fontId="69" fillId="0" borderId="12" xfId="0" applyFont="1" applyBorder="1"/>
    <xf numFmtId="0" fontId="65" fillId="0" borderId="11" xfId="0" applyFont="1" applyBorder="1"/>
    <xf numFmtId="0" fontId="65" fillId="0" borderId="0" xfId="0" applyFont="1"/>
    <xf numFmtId="0" fontId="70" fillId="0" borderId="0" xfId="0" applyFont="1"/>
    <xf numFmtId="0" fontId="15" fillId="0" borderId="12" xfId="0" applyFont="1" applyBorder="1"/>
    <xf numFmtId="165" fontId="59" fillId="5" borderId="0" xfId="1" applyNumberFormat="1" applyFont="1" applyFill="1" applyBorder="1" applyProtection="1">
      <protection locked="0"/>
    </xf>
    <xf numFmtId="0" fontId="15" fillId="0" borderId="10" xfId="0" applyFont="1" applyBorder="1"/>
    <xf numFmtId="0" fontId="31" fillId="0" borderId="13" xfId="0" applyFont="1" applyBorder="1" applyAlignment="1">
      <alignment horizontal="center" vertical="center" wrapText="1"/>
    </xf>
    <xf numFmtId="0" fontId="32" fillId="0" borderId="13" xfId="0" applyFont="1" applyBorder="1"/>
    <xf numFmtId="0" fontId="32" fillId="0" borderId="13" xfId="0" applyFont="1" applyBorder="1" applyAlignment="1">
      <alignment horizontal="center"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 applyAlignment="1">
      <alignment horizontal="left" vertical="top"/>
    </xf>
    <xf numFmtId="0" fontId="35" fillId="0" borderId="0" xfId="0" applyFont="1" applyAlignment="1">
      <alignment horizontal="right"/>
    </xf>
    <xf numFmtId="165" fontId="10" fillId="5" borderId="12" xfId="1" applyNumberFormat="1" applyFont="1" applyFill="1" applyBorder="1" applyAlignment="1" applyProtection="1">
      <alignment horizontal="right"/>
      <protection locked="0"/>
    </xf>
    <xf numFmtId="0" fontId="51" fillId="5" borderId="10" xfId="0" applyFont="1" applyFill="1" applyBorder="1"/>
    <xf numFmtId="0" fontId="19" fillId="0" borderId="0" xfId="0" applyFont="1" applyAlignment="1">
      <alignment horizontal="right" wrapText="1"/>
    </xf>
    <xf numFmtId="0" fontId="3" fillId="0" borderId="13" xfId="0" applyFont="1" applyBorder="1"/>
    <xf numFmtId="0" fontId="47" fillId="0" borderId="13" xfId="0" applyFont="1" applyBorder="1" applyAlignment="1">
      <alignment horizontal="center" vertical="center" wrapText="1"/>
    </xf>
    <xf numFmtId="3" fontId="48" fillId="0" borderId="13" xfId="0" applyNumberFormat="1" applyFont="1" applyBorder="1" applyAlignment="1">
      <alignment horizontal="center" vertical="center" wrapText="1"/>
    </xf>
    <xf numFmtId="3" fontId="48" fillId="0" borderId="13" xfId="0" applyNumberFormat="1" applyFont="1" applyBorder="1" applyAlignment="1">
      <alignment horizontal="center" vertical="center"/>
    </xf>
    <xf numFmtId="0" fontId="10" fillId="0" borderId="5" xfId="0" applyFont="1" applyBorder="1"/>
    <xf numFmtId="166" fontId="3" fillId="5" borderId="6" xfId="1" applyNumberFormat="1" applyFont="1" applyFill="1" applyBorder="1" applyProtection="1">
      <protection locked="0"/>
    </xf>
    <xf numFmtId="165" fontId="10" fillId="0" borderId="6" xfId="1" applyNumberFormat="1" applyFont="1" applyFill="1" applyBorder="1"/>
    <xf numFmtId="0" fontId="0" fillId="0" borderId="1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3" xfId="0" applyNumberFormat="1" applyBorder="1" applyAlignment="1">
      <alignment horizontal="center" vertical="center" wrapText="1"/>
    </xf>
    <xf numFmtId="43" fontId="0" fillId="0" borderId="13" xfId="1" applyFont="1" applyBorder="1" applyAlignment="1">
      <alignment horizontal="center" vertical="center" wrapText="1"/>
    </xf>
    <xf numFmtId="43" fontId="14" fillId="0" borderId="13" xfId="1" applyFont="1" applyBorder="1" applyAlignment="1">
      <alignment wrapText="1"/>
    </xf>
    <xf numFmtId="167" fontId="14" fillId="0" borderId="13" xfId="1" applyNumberFormat="1" applyFont="1" applyBorder="1" applyAlignment="1">
      <alignment wrapText="1"/>
    </xf>
    <xf numFmtId="168" fontId="14" fillId="0" borderId="13" xfId="1" applyNumberFormat="1" applyFont="1" applyBorder="1" applyAlignment="1">
      <alignment wrapText="1"/>
    </xf>
    <xf numFmtId="43" fontId="14" fillId="0" borderId="13" xfId="0" applyNumberFormat="1" applyFont="1" applyBorder="1"/>
    <xf numFmtId="43" fontId="14" fillId="0" borderId="13" xfId="1" applyFont="1" applyBorder="1"/>
    <xf numFmtId="167" fontId="14" fillId="8" borderId="13" xfId="1" applyNumberFormat="1" applyFont="1" applyFill="1" applyBorder="1" applyAlignment="1">
      <alignment wrapText="1"/>
    </xf>
    <xf numFmtId="168" fontId="14" fillId="8" borderId="13" xfId="1" applyNumberFormat="1" applyFont="1" applyFill="1" applyBorder="1" applyAlignment="1">
      <alignment wrapText="1"/>
    </xf>
    <xf numFmtId="43" fontId="14" fillId="0" borderId="13" xfId="1" applyFont="1" applyFill="1" applyBorder="1"/>
    <xf numFmtId="0" fontId="57" fillId="0" borderId="0" xfId="0" applyFont="1" applyAlignment="1" applyProtection="1">
      <protection locked="0"/>
    </xf>
    <xf numFmtId="0" fontId="14" fillId="8" borderId="0" xfId="0" applyFont="1" applyFill="1" applyAlignment="1" applyProtection="1">
      <protection locked="0"/>
    </xf>
    <xf numFmtId="43" fontId="14" fillId="0" borderId="0" xfId="1" applyFont="1" applyAlignment="1" applyProtection="1">
      <protection locked="0"/>
    </xf>
    <xf numFmtId="49" fontId="40" fillId="0" borderId="0" xfId="0" applyNumberFormat="1" applyFont="1" applyFill="1" applyAlignment="1" applyProtection="1">
      <alignment horizontal="center"/>
      <protection locked="0"/>
    </xf>
    <xf numFmtId="0" fontId="57" fillId="0" borderId="0" xfId="0" applyFont="1" applyFill="1" applyAlignment="1" applyProtection="1">
      <alignment horizontal="center"/>
      <protection locked="0"/>
    </xf>
    <xf numFmtId="43" fontId="14" fillId="0" borderId="0" xfId="1" applyFont="1" applyAlignment="1" applyProtection="1">
      <alignment horizontal="center"/>
      <protection locked="0"/>
    </xf>
    <xf numFmtId="0" fontId="57" fillId="0" borderId="0" xfId="0" applyNumberFormat="1" applyFont="1" applyAlignment="1" applyProtection="1">
      <alignment horizontal="center"/>
      <protection locked="0"/>
    </xf>
    <xf numFmtId="43" fontId="32" fillId="0" borderId="0" xfId="1" applyFont="1" applyFill="1" applyBorder="1" applyAlignment="1" applyProtection="1">
      <alignment horizontal="center"/>
      <protection locked="0"/>
    </xf>
    <xf numFmtId="43" fontId="58" fillId="0" borderId="0" xfId="1" applyFont="1" applyAlignment="1" applyProtection="1">
      <alignment horizontal="center"/>
      <protection locked="0"/>
    </xf>
    <xf numFmtId="0" fontId="57" fillId="0" borderId="0" xfId="0" applyFont="1" applyFill="1" applyAlignment="1" applyProtection="1">
      <protection locked="0"/>
    </xf>
    <xf numFmtId="0" fontId="57" fillId="0" borderId="0" xfId="0" applyNumberFormat="1" applyFont="1" applyFill="1" applyAlignment="1" applyProtection="1">
      <protection locked="0"/>
    </xf>
    <xf numFmtId="1" fontId="57" fillId="0" borderId="0" xfId="0" applyNumberFormat="1" applyFont="1" applyFill="1" applyAlignment="1" applyProtection="1">
      <alignment horizontal="center"/>
      <protection locked="0"/>
    </xf>
    <xf numFmtId="43" fontId="58" fillId="0" borderId="0" xfId="1" applyFont="1" applyFill="1" applyAlignment="1" applyProtection="1">
      <alignment horizontal="center"/>
      <protection locked="0"/>
    </xf>
    <xf numFmtId="49" fontId="57" fillId="0" borderId="0" xfId="0" applyNumberFormat="1" applyFont="1" applyFill="1" applyAlignment="1" applyProtection="1">
      <alignment horizontal="center"/>
      <protection locked="0"/>
    </xf>
    <xf numFmtId="43" fontId="0" fillId="0" borderId="13" xfId="1" applyFont="1" applyBorder="1"/>
    <xf numFmtId="0" fontId="0" fillId="0" borderId="13" xfId="0" applyBorder="1" applyAlignment="1">
      <alignment horizontal="center"/>
    </xf>
    <xf numFmtId="43" fontId="0" fillId="0" borderId="13" xfId="1" applyFont="1" applyBorder="1" applyAlignment="1">
      <alignment horizontal="center"/>
    </xf>
    <xf numFmtId="0" fontId="14" fillId="0" borderId="0" xfId="0" applyFont="1" applyFill="1" applyProtection="1">
      <protection locked="0"/>
    </xf>
    <xf numFmtId="0" fontId="57" fillId="0" borderId="13" xfId="0" applyNumberFormat="1" applyFont="1" applyFill="1" applyBorder="1" applyAlignment="1"/>
    <xf numFmtId="0" fontId="57" fillId="0" borderId="13" xfId="0" applyNumberFormat="1" applyFont="1" applyFill="1" applyBorder="1" applyAlignment="1">
      <alignment horizontal="center"/>
    </xf>
    <xf numFmtId="0" fontId="57" fillId="0" borderId="13" xfId="0" applyFont="1" applyFill="1" applyBorder="1" applyAlignment="1">
      <alignment horizontal="center"/>
    </xf>
    <xf numFmtId="43" fontId="14" fillId="0" borderId="13" xfId="1" applyNumberFormat="1" applyFont="1" applyFill="1" applyBorder="1" applyAlignment="1">
      <alignment horizontal="center"/>
    </xf>
    <xf numFmtId="1" fontId="57" fillId="0" borderId="13" xfId="0" applyNumberFormat="1" applyFont="1" applyFill="1" applyBorder="1" applyAlignment="1">
      <alignment horizontal="center"/>
    </xf>
    <xf numFmtId="0" fontId="0" fillId="0" borderId="13" xfId="0" applyFill="1" applyBorder="1"/>
    <xf numFmtId="0" fontId="0" fillId="8" borderId="13" xfId="0" applyFill="1" applyBorder="1"/>
    <xf numFmtId="0" fontId="57" fillId="8" borderId="0" xfId="0" applyFont="1" applyFill="1" applyAlignment="1" applyProtection="1">
      <alignment horizontal="center"/>
      <protection locked="0"/>
    </xf>
    <xf numFmtId="0" fontId="57" fillId="8" borderId="0" xfId="0" applyFont="1" applyFill="1" applyAlignment="1" applyProtection="1">
      <protection locked="0"/>
    </xf>
    <xf numFmtId="0" fontId="57" fillId="8" borderId="0" xfId="0" applyNumberFormat="1" applyFont="1" applyFill="1" applyAlignment="1" applyProtection="1">
      <protection locked="0"/>
    </xf>
    <xf numFmtId="1" fontId="57" fillId="8" borderId="0" xfId="0" applyNumberFormat="1" applyFont="1" applyFill="1" applyAlignment="1" applyProtection="1">
      <alignment horizontal="center"/>
      <protection locked="0"/>
    </xf>
    <xf numFmtId="43" fontId="14" fillId="8" borderId="0" xfId="1" applyFont="1" applyFill="1" applyAlignment="1" applyProtection="1">
      <protection locked="0"/>
    </xf>
    <xf numFmtId="49" fontId="40" fillId="8" borderId="0" xfId="0" applyNumberFormat="1" applyFont="1" applyFill="1" applyAlignment="1" applyProtection="1">
      <alignment horizontal="center"/>
      <protection locked="0"/>
    </xf>
    <xf numFmtId="43" fontId="14" fillId="8" borderId="0" xfId="1" applyFont="1" applyFill="1" applyAlignment="1" applyProtection="1">
      <alignment horizontal="center"/>
      <protection locked="0"/>
    </xf>
    <xf numFmtId="43" fontId="58" fillId="8" borderId="0" xfId="1" applyFont="1" applyFill="1" applyAlignment="1" applyProtection="1">
      <alignment horizontal="center"/>
      <protection locked="0"/>
    </xf>
    <xf numFmtId="0" fontId="14" fillId="8" borderId="0" xfId="0" applyFont="1" applyFill="1"/>
    <xf numFmtId="0" fontId="71" fillId="8" borderId="0" xfId="0" applyFont="1" applyFill="1" applyAlignment="1" applyProtection="1">
      <protection locked="0"/>
    </xf>
    <xf numFmtId="0" fontId="71" fillId="8" borderId="0" xfId="0" applyNumberFormat="1" applyFont="1" applyFill="1" applyAlignment="1" applyProtection="1">
      <protection locked="0"/>
    </xf>
    <xf numFmtId="1" fontId="71" fillId="8" borderId="0" xfId="0" applyNumberFormat="1" applyFont="1" applyFill="1" applyAlignment="1" applyProtection="1">
      <alignment horizontal="center"/>
      <protection locked="0"/>
    </xf>
    <xf numFmtId="49" fontId="72" fillId="8" borderId="0" xfId="0" applyNumberFormat="1" applyFont="1" applyFill="1" applyAlignment="1" applyProtection="1">
      <alignment horizontal="center"/>
      <protection locked="0"/>
    </xf>
    <xf numFmtId="0" fontId="71" fillId="8" borderId="0" xfId="0" applyFont="1" applyFill="1" applyAlignment="1" applyProtection="1">
      <alignment horizontal="center"/>
      <protection locked="0"/>
    </xf>
    <xf numFmtId="2" fontId="73" fillId="8" borderId="0" xfId="1" applyNumberFormat="1" applyFont="1" applyFill="1" applyAlignment="1" applyProtection="1">
      <alignment horizontal="center"/>
      <protection locked="0"/>
    </xf>
    <xf numFmtId="0" fontId="14" fillId="8" borderId="13" xfId="0" applyFont="1" applyFill="1" applyBorder="1"/>
    <xf numFmtId="0" fontId="40" fillId="8" borderId="0" xfId="0" applyFont="1" applyFill="1" applyAlignment="1" applyProtection="1">
      <alignment horizontal="center"/>
      <protection locked="0"/>
    </xf>
    <xf numFmtId="164" fontId="40" fillId="8" borderId="0" xfId="0" applyNumberFormat="1" applyFont="1" applyFill="1" applyAlignment="1" applyProtection="1">
      <alignment horizontal="center"/>
      <protection locked="0"/>
    </xf>
    <xf numFmtId="0" fontId="57" fillId="8" borderId="13" xfId="0" applyFont="1" applyFill="1" applyBorder="1" applyAlignment="1">
      <alignment horizontal="center"/>
    </xf>
    <xf numFmtId="0" fontId="39" fillId="8" borderId="0" xfId="0" applyFont="1" applyFill="1"/>
    <xf numFmtId="0" fontId="15" fillId="8" borderId="0" xfId="0" applyFont="1" applyFill="1"/>
    <xf numFmtId="0" fontId="14" fillId="8" borderId="0" xfId="0" applyFont="1" applyFill="1" applyProtection="1">
      <protection locked="0"/>
    </xf>
    <xf numFmtId="0" fontId="56" fillId="3" borderId="0" xfId="0" applyFont="1" applyFill="1" applyAlignment="1">
      <alignment horizontal="center" vertical="center" wrapText="1"/>
    </xf>
    <xf numFmtId="0" fontId="55" fillId="0" borderId="0" xfId="0" applyFont="1" applyAlignment="1">
      <alignment horizontal="left"/>
    </xf>
    <xf numFmtId="164" fontId="9" fillId="0" borderId="3" xfId="3" applyNumberFormat="1" applyFont="1" applyBorder="1" applyAlignment="1" applyProtection="1">
      <alignment horizontal="left" vertical="center" wrapText="1"/>
    </xf>
    <xf numFmtId="164" fontId="9" fillId="0" borderId="21" xfId="3" applyNumberFormat="1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164" fontId="9" fillId="0" borderId="3" xfId="3" applyNumberFormat="1" applyFont="1" applyBorder="1" applyAlignment="1" applyProtection="1">
      <alignment horizontal="left" vertical="center"/>
    </xf>
    <xf numFmtId="164" fontId="9" fillId="0" borderId="21" xfId="3" applyNumberFormat="1" applyFont="1" applyBorder="1" applyAlignment="1" applyProtection="1">
      <alignment horizontal="left" vertical="center"/>
    </xf>
    <xf numFmtId="0" fontId="5" fillId="0" borderId="0" xfId="0" applyFont="1"/>
    <xf numFmtId="0" fontId="55" fillId="0" borderId="0" xfId="0" applyFont="1" applyAlignment="1" applyProtection="1">
      <alignment horizontal="left"/>
      <protection locked="0"/>
    </xf>
    <xf numFmtId="164" fontId="9" fillId="0" borderId="4" xfId="3" applyNumberFormat="1" applyFont="1" applyBorder="1" applyAlignment="1" applyProtection="1">
      <alignment horizontal="left" vertical="center"/>
    </xf>
    <xf numFmtId="164" fontId="9" fillId="0" borderId="20" xfId="3" applyNumberFormat="1" applyFont="1" applyBorder="1" applyAlignment="1" applyProtection="1">
      <alignment horizontal="left" vertical="center"/>
    </xf>
    <xf numFmtId="164" fontId="9" fillId="0" borderId="4" xfId="3" applyNumberFormat="1" applyFont="1" applyBorder="1" applyAlignment="1" applyProtection="1">
      <alignment horizontal="left" vertical="center" wrapText="1"/>
    </xf>
    <xf numFmtId="164" fontId="9" fillId="0" borderId="20" xfId="3" applyNumberFormat="1" applyFont="1" applyBorder="1" applyAlignment="1" applyProtection="1">
      <alignment horizontal="left" vertical="center" wrapText="1"/>
    </xf>
    <xf numFmtId="0" fontId="59" fillId="5" borderId="11" xfId="0" applyFont="1" applyFill="1" applyBorder="1" applyAlignment="1">
      <alignment horizontal="left"/>
    </xf>
    <xf numFmtId="0" fontId="59" fillId="5" borderId="0" xfId="0" applyFont="1" applyFill="1" applyAlignment="1">
      <alignment horizontal="left"/>
    </xf>
    <xf numFmtId="0" fontId="59" fillId="6" borderId="13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59" fillId="6" borderId="13" xfId="0" applyFont="1" applyFill="1" applyBorder="1" applyAlignment="1">
      <alignment horizontal="center" vertical="center"/>
    </xf>
    <xf numFmtId="0" fontId="59" fillId="0" borderId="0" xfId="0" applyFont="1" applyAlignment="1">
      <alignment horizontal="right"/>
    </xf>
    <xf numFmtId="0" fontId="19" fillId="6" borderId="13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5" fillId="5" borderId="0" xfId="0" applyFont="1" applyFill="1" applyAlignment="1">
      <alignment horizontal="right"/>
    </xf>
    <xf numFmtId="0" fontId="5" fillId="5" borderId="6" xfId="0" applyFont="1" applyFill="1" applyBorder="1" applyAlignment="1">
      <alignment horizontal="right"/>
    </xf>
    <xf numFmtId="0" fontId="19" fillId="6" borderId="14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59" fillId="7" borderId="13" xfId="0" applyFont="1" applyFill="1" applyBorder="1" applyAlignment="1">
      <alignment horizontal="center" vertical="center" wrapText="1"/>
    </xf>
    <xf numFmtId="0" fontId="59" fillId="7" borderId="13" xfId="0" applyFont="1" applyFill="1" applyBorder="1" applyAlignment="1">
      <alignment horizontal="center" vertical="center"/>
    </xf>
    <xf numFmtId="0" fontId="59" fillId="7" borderId="13" xfId="0" applyFont="1" applyFill="1" applyBorder="1" applyAlignment="1">
      <alignment horizontal="center"/>
    </xf>
    <xf numFmtId="14" fontId="3" fillId="0" borderId="9" xfId="0" applyNumberFormat="1" applyFont="1" applyBorder="1" applyAlignment="1" applyProtection="1">
      <alignment horizontal="center"/>
      <protection locked="0"/>
    </xf>
    <xf numFmtId="14" fontId="3" fillId="0" borderId="10" xfId="0" applyNumberFormat="1" applyFont="1" applyBorder="1" applyAlignment="1" applyProtection="1">
      <alignment horizontal="center"/>
      <protection locked="0"/>
    </xf>
    <xf numFmtId="0" fontId="60" fillId="5" borderId="11" xfId="0" applyFont="1" applyFill="1" applyBorder="1" applyAlignment="1">
      <alignment horizontal="left"/>
    </xf>
    <xf numFmtId="0" fontId="19" fillId="6" borderId="13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horizontal="center" vertical="center" wrapText="1"/>
      <protection locked="0"/>
    </xf>
    <xf numFmtId="0" fontId="19" fillId="6" borderId="19" xfId="0" applyFont="1" applyFill="1" applyBorder="1" applyAlignment="1" applyProtection="1">
      <alignment horizontal="center" vertical="center" wrapText="1"/>
      <protection locked="0"/>
    </xf>
    <xf numFmtId="0" fontId="19" fillId="6" borderId="5" xfId="0" applyFont="1" applyFill="1" applyBorder="1" applyAlignment="1" applyProtection="1">
      <alignment horizontal="center" vertical="center"/>
      <protection locked="0"/>
    </xf>
    <xf numFmtId="0" fontId="19" fillId="6" borderId="8" xfId="0" applyFont="1" applyFill="1" applyBorder="1" applyAlignment="1" applyProtection="1">
      <alignment horizontal="center" vertical="center"/>
      <protection locked="0"/>
    </xf>
    <xf numFmtId="0" fontId="19" fillId="6" borderId="14" xfId="0" applyFont="1" applyFill="1" applyBorder="1" applyAlignment="1" applyProtection="1">
      <alignment horizontal="center" vertical="center"/>
      <protection locked="0"/>
    </xf>
    <xf numFmtId="0" fontId="19" fillId="6" borderId="19" xfId="0" applyFont="1" applyFill="1" applyBorder="1" applyAlignment="1" applyProtection="1">
      <alignment horizontal="center" vertical="center"/>
      <protection locked="0"/>
    </xf>
    <xf numFmtId="0" fontId="19" fillId="7" borderId="14" xfId="0" applyFont="1" applyFill="1" applyBorder="1" applyAlignment="1" applyProtection="1">
      <alignment horizontal="center" vertical="center" wrapText="1"/>
      <protection locked="0"/>
    </xf>
    <xf numFmtId="0" fontId="19" fillId="7" borderId="19" xfId="0" applyFont="1" applyFill="1" applyBorder="1" applyAlignment="1" applyProtection="1">
      <alignment horizontal="center" vertical="center" wrapText="1"/>
      <protection locked="0"/>
    </xf>
    <xf numFmtId="0" fontId="19" fillId="6" borderId="13" xfId="0" applyFont="1" applyFill="1" applyBorder="1" applyAlignment="1" applyProtection="1">
      <alignment horizontal="center" vertical="center"/>
      <protection locked="0"/>
    </xf>
    <xf numFmtId="0" fontId="19" fillId="7" borderId="1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9" fillId="7" borderId="14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9" fillId="7" borderId="15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43" fontId="59" fillId="5" borderId="0" xfId="1" applyFont="1" applyFill="1" applyBorder="1" applyAlignment="1" applyProtection="1">
      <alignment horizontal="right"/>
    </xf>
    <xf numFmtId="0" fontId="59" fillId="5" borderId="6" xfId="0" applyFont="1" applyFill="1" applyBorder="1" applyAlignment="1">
      <alignment horizontal="right"/>
    </xf>
    <xf numFmtId="0" fontId="60" fillId="5" borderId="0" xfId="0" applyFont="1" applyFill="1" applyAlignment="1">
      <alignment horizontal="left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62" fillId="5" borderId="0" xfId="0" applyFont="1" applyFill="1" applyAlignment="1">
      <alignment horizontal="right"/>
    </xf>
    <xf numFmtId="0" fontId="19" fillId="5" borderId="11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64" fillId="5" borderId="6" xfId="0" applyFont="1" applyFill="1" applyBorder="1" applyAlignment="1">
      <alignment horizontal="right"/>
    </xf>
    <xf numFmtId="0" fontId="63" fillId="7" borderId="13" xfId="0" applyFont="1" applyFill="1" applyBorder="1" applyAlignment="1">
      <alignment horizontal="center" vertical="center" wrapText="1"/>
    </xf>
    <xf numFmtId="0" fontId="64" fillId="5" borderId="0" xfId="0" applyFont="1" applyFill="1" applyAlignment="1">
      <alignment horizontal="right"/>
    </xf>
    <xf numFmtId="0" fontId="19" fillId="7" borderId="13" xfId="5" applyFont="1" applyFill="1" applyBorder="1" applyAlignment="1">
      <alignment horizontal="center" vertical="center" wrapText="1"/>
    </xf>
    <xf numFmtId="0" fontId="19" fillId="5" borderId="11" xfId="0" applyFont="1" applyFill="1" applyBorder="1"/>
    <xf numFmtId="0" fontId="19" fillId="5" borderId="0" xfId="0" applyFont="1" applyFill="1"/>
    <xf numFmtId="0" fontId="19" fillId="5" borderId="0" xfId="0" applyFont="1" applyFill="1" applyAlignment="1">
      <alignment horizontal="right"/>
    </xf>
    <xf numFmtId="0" fontId="19" fillId="7" borderId="14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/>
    </xf>
    <xf numFmtId="0" fontId="19" fillId="0" borderId="0" xfId="0" applyFont="1" applyAlignment="1">
      <alignment horizontal="right" wrapText="1"/>
    </xf>
    <xf numFmtId="0" fontId="19" fillId="0" borderId="9" xfId="0" applyFont="1" applyBorder="1" applyAlignment="1">
      <alignment horizontal="right"/>
    </xf>
    <xf numFmtId="0" fontId="45" fillId="5" borderId="0" xfId="0" applyFont="1" applyFill="1" applyAlignment="1">
      <alignment horizontal="right"/>
    </xf>
    <xf numFmtId="0" fontId="45" fillId="5" borderId="6" xfId="0" applyFont="1" applyFill="1" applyBorder="1" applyAlignment="1">
      <alignment horizontal="right"/>
    </xf>
    <xf numFmtId="0" fontId="60" fillId="6" borderId="13" xfId="0" applyFont="1" applyFill="1" applyBorder="1" applyAlignment="1">
      <alignment horizontal="center" vertical="center" wrapText="1"/>
    </xf>
    <xf numFmtId="0" fontId="60" fillId="7" borderId="13" xfId="0" applyFont="1" applyFill="1" applyBorder="1" applyAlignment="1">
      <alignment horizontal="center"/>
    </xf>
    <xf numFmtId="0" fontId="60" fillId="7" borderId="13" xfId="0" applyFont="1" applyFill="1" applyBorder="1" applyAlignment="1">
      <alignment horizontal="center" vertical="center"/>
    </xf>
    <xf numFmtId="0" fontId="60" fillId="7" borderId="13" xfId="0" applyFont="1" applyFill="1" applyBorder="1" applyAlignment="1">
      <alignment horizontal="center" vertical="center" wrapText="1"/>
    </xf>
    <xf numFmtId="0" fontId="45" fillId="0" borderId="5" xfId="0" applyFont="1" applyBorder="1" applyAlignment="1" applyProtection="1">
      <alignment horizontal="center"/>
      <protection locked="0"/>
    </xf>
    <xf numFmtId="0" fontId="45" fillId="0" borderId="6" xfId="0" applyFont="1" applyBorder="1" applyAlignment="1" applyProtection="1">
      <alignment horizontal="center"/>
      <protection locked="0"/>
    </xf>
    <xf numFmtId="0" fontId="45" fillId="0" borderId="7" xfId="0" applyFont="1" applyBorder="1" applyAlignment="1" applyProtection="1">
      <alignment horizontal="center"/>
      <protection locked="0"/>
    </xf>
    <xf numFmtId="0" fontId="45" fillId="0" borderId="8" xfId="0" applyFont="1" applyBorder="1" applyAlignment="1" applyProtection="1">
      <alignment horizontal="center"/>
      <protection locked="0"/>
    </xf>
    <xf numFmtId="0" fontId="45" fillId="0" borderId="9" xfId="0" applyFont="1" applyBorder="1" applyAlignment="1" applyProtection="1">
      <alignment horizontal="center"/>
      <protection locked="0"/>
    </xf>
    <xf numFmtId="0" fontId="45" fillId="0" borderId="10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</cellXfs>
  <cellStyles count="6">
    <cellStyle name="40% - Énfasis3" xfId="2" builtinId="39"/>
    <cellStyle name="Hipervínculo" xfId="3" builtinId="8"/>
    <cellStyle name="Millares" xfId="1" builtinId="3"/>
    <cellStyle name="Moneda" xfId="4" builtinId="4"/>
    <cellStyle name="Normal" xfId="0" builtinId="0"/>
    <cellStyle name="Normal 2 2" xfId="5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Arial"/>
        <scheme val="none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9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70" formatCode="0.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625929</xdr:colOff>
      <xdr:row>8</xdr:row>
      <xdr:rowOff>165029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4A7E9022-EC04-4E2B-BD4E-0B953429F1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0" y="0"/>
          <a:ext cx="5932715" cy="1689029"/>
        </a:xfrm>
        <a:prstGeom prst="rect">
          <a:avLst/>
        </a:prstGeom>
      </xdr:spPr>
    </xdr:pic>
    <xdr:clientData/>
  </xdr:twoCellAnchor>
  <xdr:oneCellAnchor>
    <xdr:from>
      <xdr:col>3</xdr:col>
      <xdr:colOff>1006929</xdr:colOff>
      <xdr:row>49</xdr:row>
      <xdr:rowOff>176893</xdr:rowOff>
    </xdr:from>
    <xdr:ext cx="1230759" cy="312737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49929" y="13171714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5</xdr:col>
      <xdr:colOff>264101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25C868ED-4126-431A-9092-D929F1053F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217715</xdr:colOff>
      <xdr:row>37</xdr:row>
      <xdr:rowOff>0</xdr:rowOff>
    </xdr:from>
    <xdr:ext cx="1230759" cy="312737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9572" y="7415893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3629601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36B48A0-05F9-4B0F-95C4-15D553578D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3</xdr:col>
      <xdr:colOff>775607</xdr:colOff>
      <xdr:row>46</xdr:row>
      <xdr:rowOff>176893</xdr:rowOff>
    </xdr:from>
    <xdr:ext cx="1230759" cy="312737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58143" y="9484179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3</xdr:col>
      <xdr:colOff>4359851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B2F9FF1-8184-4465-B592-7192E8870B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3175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3</xdr:col>
      <xdr:colOff>639536</xdr:colOff>
      <xdr:row>47</xdr:row>
      <xdr:rowOff>0</xdr:rowOff>
    </xdr:from>
    <xdr:ext cx="1230759" cy="312737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30929" y="9987643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7</xdr:col>
      <xdr:colOff>200601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A448C1B-139B-4106-8069-7E2C10BB9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381001</xdr:colOff>
      <xdr:row>48</xdr:row>
      <xdr:rowOff>23812</xdr:rowOff>
    </xdr:from>
    <xdr:ext cx="1230759" cy="312737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81126" y="9763125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1518226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EF0CE28-35BF-4756-A48E-B35F23FB56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13</xdr:row>
      <xdr:rowOff>174625</xdr:rowOff>
    </xdr:from>
    <xdr:to>
      <xdr:col>8</xdr:col>
      <xdr:colOff>12534</xdr:colOff>
      <xdr:row>18</xdr:row>
      <xdr:rowOff>31238</xdr:rowOff>
    </xdr:to>
    <xdr:sp macro="" textlink="">
      <xdr:nvSpPr>
        <xdr:cNvPr id="3" name="2 CuadroTexto"/>
        <xdr:cNvSpPr txBox="1"/>
      </xdr:nvSpPr>
      <xdr:spPr>
        <a:xfrm>
          <a:off x="190500" y="2698750"/>
          <a:ext cx="13585659" cy="80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  <xdr:oneCellAnchor>
    <xdr:from>
      <xdr:col>2</xdr:col>
      <xdr:colOff>217715</xdr:colOff>
      <xdr:row>30</xdr:row>
      <xdr:rowOff>0</xdr:rowOff>
    </xdr:from>
    <xdr:ext cx="1230759" cy="312737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82536" y="5769429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660976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1909085-7D21-4FDC-A1FB-799DEF4D11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twoCellAnchor>
    <xdr:from>
      <xdr:col>3</xdr:col>
      <xdr:colOff>2762250</xdr:colOff>
      <xdr:row>14</xdr:row>
      <xdr:rowOff>31750</xdr:rowOff>
    </xdr:from>
    <xdr:to>
      <xdr:col>16</xdr:col>
      <xdr:colOff>885659</xdr:colOff>
      <xdr:row>18</xdr:row>
      <xdr:rowOff>15363</xdr:rowOff>
    </xdr:to>
    <xdr:sp macro="" textlink="">
      <xdr:nvSpPr>
        <xdr:cNvPr id="3" name="2 CuadroTexto"/>
        <xdr:cNvSpPr txBox="1"/>
      </xdr:nvSpPr>
      <xdr:spPr>
        <a:xfrm>
          <a:off x="5603875" y="3206750"/>
          <a:ext cx="13585659" cy="80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  <xdr:oneCellAnchor>
    <xdr:from>
      <xdr:col>2</xdr:col>
      <xdr:colOff>920750</xdr:colOff>
      <xdr:row>32</xdr:row>
      <xdr:rowOff>15875</xdr:rowOff>
    </xdr:from>
    <xdr:ext cx="1230759" cy="312737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59000" y="6826250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4</xdr:col>
      <xdr:colOff>2819976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19CCC30-3F13-4DE3-8D94-A6BE20158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1125" y="0"/>
          <a:ext cx="6217226" cy="1072777"/>
        </a:xfrm>
        <a:prstGeom prst="rect">
          <a:avLst/>
        </a:prstGeom>
      </xdr:spPr>
    </xdr:pic>
    <xdr:clientData/>
  </xdr:twoCellAnchor>
  <xdr:twoCellAnchor>
    <xdr:from>
      <xdr:col>3</xdr:col>
      <xdr:colOff>1403803</xdr:colOff>
      <xdr:row>14</xdr:row>
      <xdr:rowOff>47625</xdr:rowOff>
    </xdr:from>
    <xdr:to>
      <xdr:col>14</xdr:col>
      <xdr:colOff>2278123</xdr:colOff>
      <xdr:row>18</xdr:row>
      <xdr:rowOff>94738</xdr:rowOff>
    </xdr:to>
    <xdr:sp macro="" textlink="">
      <xdr:nvSpPr>
        <xdr:cNvPr id="3" name="2 CuadroTexto"/>
        <xdr:cNvSpPr txBox="1"/>
      </xdr:nvSpPr>
      <xdr:spPr>
        <a:xfrm>
          <a:off x="3458482" y="3354161"/>
          <a:ext cx="13651427" cy="80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  <xdr:oneCellAnchor>
    <xdr:from>
      <xdr:col>2</xdr:col>
      <xdr:colOff>95250</xdr:colOff>
      <xdr:row>32</xdr:row>
      <xdr:rowOff>0</xdr:rowOff>
    </xdr:from>
    <xdr:ext cx="1230759" cy="312737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02179" y="6735536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0</xdr:rowOff>
    </xdr:from>
    <xdr:to>
      <xdr:col>5</xdr:col>
      <xdr:colOff>73601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08DB5C-7CF0-48E5-89CC-EACB7C6E08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95250" y="0"/>
          <a:ext cx="6217226" cy="107277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14</xdr:row>
      <xdr:rowOff>0</xdr:rowOff>
    </xdr:from>
    <xdr:to>
      <xdr:col>16</xdr:col>
      <xdr:colOff>441159</xdr:colOff>
      <xdr:row>18</xdr:row>
      <xdr:rowOff>47113</xdr:rowOff>
    </xdr:to>
    <xdr:sp macro="" textlink="">
      <xdr:nvSpPr>
        <xdr:cNvPr id="3" name="2 CuadroTexto"/>
        <xdr:cNvSpPr txBox="1"/>
      </xdr:nvSpPr>
      <xdr:spPr>
        <a:xfrm>
          <a:off x="2143125" y="3111500"/>
          <a:ext cx="13585659" cy="80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  <xdr:oneCellAnchor>
    <xdr:from>
      <xdr:col>2</xdr:col>
      <xdr:colOff>13607</xdr:colOff>
      <xdr:row>32</xdr:row>
      <xdr:rowOff>13607</xdr:rowOff>
    </xdr:from>
    <xdr:ext cx="1230759" cy="312737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70214" y="6572250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1026101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6E5D1C0-385C-4342-B151-36D88EAF49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12</xdr:row>
      <xdr:rowOff>158750</xdr:rowOff>
    </xdr:from>
    <xdr:to>
      <xdr:col>7</xdr:col>
      <xdr:colOff>600010</xdr:colOff>
      <xdr:row>17</xdr:row>
      <xdr:rowOff>94738</xdr:rowOff>
    </xdr:to>
    <xdr:sp macro="" textlink="">
      <xdr:nvSpPr>
        <xdr:cNvPr id="4" name="2 CuadroTexto"/>
        <xdr:cNvSpPr txBox="1"/>
      </xdr:nvSpPr>
      <xdr:spPr>
        <a:xfrm>
          <a:off x="317500" y="2857500"/>
          <a:ext cx="11109260" cy="80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2800" b="1"/>
            <a:t>"</a:t>
          </a:r>
          <a:r>
            <a:rPr lang="es-MX" sz="3600" b="1" baseline="0"/>
            <a:t> </a:t>
          </a:r>
          <a:r>
            <a:rPr lang="es-MX" sz="2800" b="1" baseline="0"/>
            <a:t>EN EL TRIMESTRE QUE SE REPORTA NO SE PRESENTARON CASOS"</a:t>
          </a:r>
          <a:endParaRPr lang="es-MX" sz="2800" b="1"/>
        </a:p>
      </xdr:txBody>
    </xdr:sp>
    <xdr:clientData/>
  </xdr:twoCellAnchor>
  <xdr:oneCellAnchor>
    <xdr:from>
      <xdr:col>2</xdr:col>
      <xdr:colOff>414617</xdr:colOff>
      <xdr:row>29</xdr:row>
      <xdr:rowOff>22412</xdr:rowOff>
    </xdr:from>
    <xdr:ext cx="1230759" cy="312737"/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72235" y="5883088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1872836</xdr:colOff>
      <xdr:row>5</xdr:row>
      <xdr:rowOff>120277</xdr:rowOff>
    </xdr:to>
    <xdr:pic>
      <xdr:nvPicPr>
        <xdr:cNvPr id="5" name="Imagen 4" descr="Imagen que contiene Texto&#10;&#10;Descripción generada automáticamente">
          <a:extLst>
            <a:ext uri="{FF2B5EF4-FFF2-40B4-BE49-F238E27FC236}">
              <a16:creationId xmlns:a16="http://schemas.microsoft.com/office/drawing/2014/main" id="{7E96176C-BA71-451A-899F-E0DEA12EFF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231322</xdr:colOff>
      <xdr:row>29</xdr:row>
      <xdr:rowOff>27215</xdr:rowOff>
    </xdr:from>
    <xdr:ext cx="1230759" cy="312737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10393" y="7279822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2232601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5434860-D8F6-4B37-9CCF-49622D5247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14</xdr:row>
      <xdr:rowOff>0</xdr:rowOff>
    </xdr:from>
    <xdr:to>
      <xdr:col>15</xdr:col>
      <xdr:colOff>938673</xdr:colOff>
      <xdr:row>18</xdr:row>
      <xdr:rowOff>47113</xdr:rowOff>
    </xdr:to>
    <xdr:sp macro="" textlink="">
      <xdr:nvSpPr>
        <xdr:cNvPr id="3" name="2 CuadroTexto"/>
        <xdr:cNvSpPr txBox="1"/>
      </xdr:nvSpPr>
      <xdr:spPr>
        <a:xfrm>
          <a:off x="2397125" y="3048000"/>
          <a:ext cx="13591048" cy="80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  <xdr:oneCellAnchor>
    <xdr:from>
      <xdr:col>2</xdr:col>
      <xdr:colOff>190500</xdr:colOff>
      <xdr:row>34</xdr:row>
      <xdr:rowOff>0</xdr:rowOff>
    </xdr:from>
    <xdr:ext cx="1230759" cy="312737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7000" y="6815667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1502351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B2F2641B-633D-4B7C-A3DB-C8D52E6245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452437</xdr:colOff>
      <xdr:row>245</xdr:row>
      <xdr:rowOff>7937</xdr:rowOff>
    </xdr:from>
    <xdr:ext cx="1230759" cy="312737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78000" y="47188437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2359601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2164576A-EA76-40DE-86EF-9A1C12B0EF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7226" cy="107277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15</xdr:col>
      <xdr:colOff>383048</xdr:colOff>
      <xdr:row>18</xdr:row>
      <xdr:rowOff>47113</xdr:rowOff>
    </xdr:to>
    <xdr:sp macro="" textlink="">
      <xdr:nvSpPr>
        <xdr:cNvPr id="4" name="2 CuadroTexto"/>
        <xdr:cNvSpPr txBox="1"/>
      </xdr:nvSpPr>
      <xdr:spPr>
        <a:xfrm>
          <a:off x="3857625" y="3476625"/>
          <a:ext cx="13591048" cy="80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  <xdr:oneCellAnchor>
    <xdr:from>
      <xdr:col>2</xdr:col>
      <xdr:colOff>238125</xdr:colOff>
      <xdr:row>38</xdr:row>
      <xdr:rowOff>174625</xdr:rowOff>
    </xdr:from>
    <xdr:ext cx="1230759" cy="312737"/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0" y="8223250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86591</xdr:colOff>
      <xdr:row>0</xdr:row>
      <xdr:rowOff>0</xdr:rowOff>
    </xdr:from>
    <xdr:to>
      <xdr:col>6</xdr:col>
      <xdr:colOff>900544</xdr:colOff>
      <xdr:row>4</xdr:row>
      <xdr:rowOff>172232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8DE3BB3-BC0F-4F4B-A1AC-4E1AF8B100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207818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254738</xdr:colOff>
      <xdr:row>240</xdr:row>
      <xdr:rowOff>0</xdr:rowOff>
    </xdr:from>
    <xdr:ext cx="1230759" cy="312737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95843" y="50449273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0F88F67A-DBFB-4149-BA5C-C1F462A5F6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17226" cy="1072777"/>
        </a:xfrm>
        <a:prstGeom prst="rect">
          <a:avLst/>
        </a:prstGeom>
      </xdr:spPr>
    </xdr:pic>
    <xdr:clientData/>
  </xdr:twoCellAnchor>
  <xdr:oneCellAnchor>
    <xdr:from>
      <xdr:col>2</xdr:col>
      <xdr:colOff>190500</xdr:colOff>
      <xdr:row>26</xdr:row>
      <xdr:rowOff>0</xdr:rowOff>
    </xdr:from>
    <xdr:ext cx="1230759" cy="312737"/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5964" y="5061857"/>
          <a:ext cx="1230759" cy="312737"/>
        </a:xfrm>
        <a:prstGeom prst="rect">
          <a:avLst/>
        </a:prstGeom>
        <a:noFill/>
      </xdr:spPr>
    </xdr:pic>
    <xdr:clientData/>
  </xdr:oneCellAnchor>
  <xdr:twoCellAnchor>
    <xdr:from>
      <xdr:col>2</xdr:col>
      <xdr:colOff>1063256</xdr:colOff>
      <xdr:row>12</xdr:row>
      <xdr:rowOff>177210</xdr:rowOff>
    </xdr:from>
    <xdr:to>
      <xdr:col>16</xdr:col>
      <xdr:colOff>548285</xdr:colOff>
      <xdr:row>17</xdr:row>
      <xdr:rowOff>31289</xdr:rowOff>
    </xdr:to>
    <xdr:sp macro="" textlink="">
      <xdr:nvSpPr>
        <xdr:cNvPr id="4" name="2 CuadroTexto"/>
        <xdr:cNvSpPr txBox="1"/>
      </xdr:nvSpPr>
      <xdr:spPr>
        <a:xfrm>
          <a:off x="2336948" y="2923954"/>
          <a:ext cx="13584244" cy="795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874486B-C755-46F3-82CE-2603317370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17226" cy="1072777"/>
        </a:xfrm>
        <a:prstGeom prst="rect">
          <a:avLst/>
        </a:prstGeom>
      </xdr:spPr>
    </xdr:pic>
    <xdr:clientData/>
  </xdr:twoCellAnchor>
  <xdr:twoCellAnchor>
    <xdr:from>
      <xdr:col>3</xdr:col>
      <xdr:colOff>1047750</xdr:colOff>
      <xdr:row>15</xdr:row>
      <xdr:rowOff>0</xdr:rowOff>
    </xdr:from>
    <xdr:to>
      <xdr:col>16</xdr:col>
      <xdr:colOff>956816</xdr:colOff>
      <xdr:row>18</xdr:row>
      <xdr:rowOff>142362</xdr:rowOff>
    </xdr:to>
    <xdr:sp macro="" textlink="">
      <xdr:nvSpPr>
        <xdr:cNvPr id="3" name="2 CuadroTexto"/>
        <xdr:cNvSpPr txBox="1"/>
      </xdr:nvSpPr>
      <xdr:spPr>
        <a:xfrm>
          <a:off x="3497036" y="3592286"/>
          <a:ext cx="13584244" cy="795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  <xdr:oneCellAnchor>
    <xdr:from>
      <xdr:col>2</xdr:col>
      <xdr:colOff>122464</xdr:colOff>
      <xdr:row>38</xdr:row>
      <xdr:rowOff>0</xdr:rowOff>
    </xdr:from>
    <xdr:ext cx="1230759" cy="312737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74321" y="8082643"/>
          <a:ext cx="1230759" cy="312737"/>
        </a:xfrm>
        <a:prstGeom prst="rect">
          <a:avLst/>
        </a:prstGeom>
        <a:noFill/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1978601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8BC27373-959B-40AC-9DEC-429EA590B2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17226" cy="107277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15</xdr:col>
      <xdr:colOff>113173</xdr:colOff>
      <xdr:row>19</xdr:row>
      <xdr:rowOff>47113</xdr:rowOff>
    </xdr:to>
    <xdr:sp macro="" textlink="">
      <xdr:nvSpPr>
        <xdr:cNvPr id="3" name="2 CuadroTexto"/>
        <xdr:cNvSpPr txBox="1"/>
      </xdr:nvSpPr>
      <xdr:spPr>
        <a:xfrm>
          <a:off x="4318000" y="3651250"/>
          <a:ext cx="13591048" cy="80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3600" b="1"/>
            <a:t>"</a:t>
          </a:r>
          <a:r>
            <a:rPr lang="es-MX" sz="3600" b="1" baseline="0"/>
            <a:t> EN EL TRIMESTRE QUE SE REPORTA NO SE PRESENTARON CASOS"</a:t>
          </a:r>
          <a:endParaRPr lang="es-MX" sz="3600" b="1"/>
        </a:p>
      </xdr:txBody>
    </xdr:sp>
    <xdr:clientData/>
  </xdr:twoCellAnchor>
  <xdr:oneCellAnchor>
    <xdr:from>
      <xdr:col>1</xdr:col>
      <xdr:colOff>1294804</xdr:colOff>
      <xdr:row>37</xdr:row>
      <xdr:rowOff>0</xdr:rowOff>
    </xdr:from>
    <xdr:ext cx="1230759" cy="312737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47812" y="7932539"/>
          <a:ext cx="1230759" cy="312737"/>
        </a:xfrm>
        <a:prstGeom prst="rect">
          <a:avLst/>
        </a:prstGeom>
        <a:noFill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esktop/MART&#205;N%202025/ARTICULO%2073/SEGUNDO%20TRIMESTRE/202512%20quinc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12 quincena"/>
    </sheetNames>
    <sheetDataSet>
      <sheetData sheetId="0">
        <row r="2">
          <cell r="J2" t="str">
            <v>CAFA650604HCHNNR00</v>
          </cell>
          <cell r="K2">
            <v>80996511533</v>
          </cell>
          <cell r="L2">
            <v>81071</v>
          </cell>
          <cell r="M2">
            <v>852</v>
          </cell>
          <cell r="N2" t="str">
            <v>C</v>
          </cell>
          <cell r="O2" t="str">
            <v>C0103</v>
          </cell>
          <cell r="P2" t="str">
            <v>C28882</v>
          </cell>
          <cell r="Q2" t="str">
            <v>COORDINADOR DE UNIDAD DE SERVICIOS ESPECIALIZADOS</v>
          </cell>
          <cell r="R2">
            <v>15</v>
          </cell>
          <cell r="S2">
            <v>4501.38</v>
          </cell>
          <cell r="T2">
            <v>757.5</v>
          </cell>
          <cell r="U2">
            <v>492.5</v>
          </cell>
          <cell r="V2">
            <v>462.5</v>
          </cell>
          <cell r="W2">
            <v>1100</v>
          </cell>
          <cell r="X2">
            <v>187.5</v>
          </cell>
          <cell r="Y2">
            <v>1080.33</v>
          </cell>
          <cell r="Z2">
            <v>0</v>
          </cell>
          <cell r="AA2">
            <v>1812.75</v>
          </cell>
          <cell r="AB2">
            <v>0</v>
          </cell>
          <cell r="AC2">
            <v>62366.759999999995</v>
          </cell>
        </row>
        <row r="3">
          <cell r="J3" t="str">
            <v>JACF720703HCHMLR03</v>
          </cell>
          <cell r="K3">
            <v>80977204751</v>
          </cell>
          <cell r="L3">
            <v>80988</v>
          </cell>
          <cell r="M3">
            <v>994</v>
          </cell>
          <cell r="N3" t="str">
            <v>C</v>
          </cell>
          <cell r="O3" t="str">
            <v>C0103</v>
          </cell>
          <cell r="P3" t="str">
            <v>C293OB35</v>
          </cell>
          <cell r="Q3" t="str">
            <v xml:space="preserve">JEFE DE DEPARTAMENTO                             </v>
          </cell>
          <cell r="R3">
            <v>15</v>
          </cell>
          <cell r="S3">
            <v>4171.17</v>
          </cell>
          <cell r="T3">
            <v>757.5</v>
          </cell>
          <cell r="U3">
            <v>0</v>
          </cell>
          <cell r="V3">
            <v>0</v>
          </cell>
          <cell r="W3">
            <v>0</v>
          </cell>
          <cell r="X3">
            <v>187.5</v>
          </cell>
          <cell r="Y3">
            <v>0</v>
          </cell>
          <cell r="Z3">
            <v>0</v>
          </cell>
          <cell r="AA3">
            <v>5851.53</v>
          </cell>
          <cell r="AB3">
            <v>0</v>
          </cell>
          <cell r="AC3">
            <v>65806.200000000012</v>
          </cell>
        </row>
        <row r="4">
          <cell r="J4" t="str">
            <v>JALM640727HCHVNR08</v>
          </cell>
          <cell r="K4">
            <v>80996404143</v>
          </cell>
          <cell r="L4">
            <v>81272</v>
          </cell>
          <cell r="M4">
            <v>1018</v>
          </cell>
          <cell r="N4" t="str">
            <v>C</v>
          </cell>
          <cell r="O4" t="str">
            <v>C0103</v>
          </cell>
          <cell r="P4" t="str">
            <v>C297KC15</v>
          </cell>
          <cell r="Q4" t="str">
            <v xml:space="preserve">DIRECTOR                                         </v>
          </cell>
          <cell r="R4">
            <v>15</v>
          </cell>
          <cell r="S4">
            <v>8335.5</v>
          </cell>
          <cell r="T4">
            <v>757.5</v>
          </cell>
          <cell r="U4">
            <v>0</v>
          </cell>
          <cell r="V4">
            <v>0</v>
          </cell>
          <cell r="W4">
            <v>0</v>
          </cell>
          <cell r="X4">
            <v>105</v>
          </cell>
          <cell r="Y4">
            <v>0</v>
          </cell>
          <cell r="Z4">
            <v>0</v>
          </cell>
          <cell r="AA4">
            <v>29491.38</v>
          </cell>
          <cell r="AB4">
            <v>0</v>
          </cell>
          <cell r="AC4">
            <v>232136.28000000003</v>
          </cell>
        </row>
        <row r="5">
          <cell r="J5" t="str">
            <v>GAHM680504MCHBRR08</v>
          </cell>
          <cell r="K5">
            <v>80906830486</v>
          </cell>
          <cell r="L5">
            <v>80865</v>
          </cell>
          <cell r="M5">
            <v>884</v>
          </cell>
          <cell r="N5" t="str">
            <v>C</v>
          </cell>
          <cell r="O5" t="str">
            <v>C0103</v>
          </cell>
          <cell r="P5" t="str">
            <v>C295NB15</v>
          </cell>
          <cell r="Q5" t="str">
            <v xml:space="preserve">COORDINADOR REGIONAL                             </v>
          </cell>
          <cell r="R5">
            <v>15</v>
          </cell>
          <cell r="S5">
            <v>4171.17</v>
          </cell>
          <cell r="T5">
            <v>757.5</v>
          </cell>
          <cell r="U5">
            <v>0</v>
          </cell>
          <cell r="V5">
            <v>0</v>
          </cell>
          <cell r="W5">
            <v>0</v>
          </cell>
          <cell r="X5">
            <v>187.5</v>
          </cell>
          <cell r="Y5">
            <v>0</v>
          </cell>
          <cell r="Z5">
            <v>0</v>
          </cell>
          <cell r="AA5">
            <v>5851.53</v>
          </cell>
          <cell r="AB5">
            <v>0</v>
          </cell>
          <cell r="AC5">
            <v>65806.200000000012</v>
          </cell>
        </row>
        <row r="6">
          <cell r="J6" t="str">
            <v>VIMI720302MCHLNS05</v>
          </cell>
          <cell r="K6">
            <v>80907269312</v>
          </cell>
          <cell r="L6">
            <v>80921</v>
          </cell>
          <cell r="M6">
            <v>1026</v>
          </cell>
          <cell r="N6" t="str">
            <v>B</v>
          </cell>
          <cell r="O6" t="str">
            <v>C0103</v>
          </cell>
          <cell r="P6" t="str">
            <v>B28572</v>
          </cell>
          <cell r="Q6" t="str">
            <v xml:space="preserve">TECNICO SUPERIOR                                 </v>
          </cell>
          <cell r="R6">
            <v>15</v>
          </cell>
          <cell r="S6">
            <v>4448.5200000000004</v>
          </cell>
          <cell r="T6">
            <v>757.5</v>
          </cell>
          <cell r="U6">
            <v>492.5</v>
          </cell>
          <cell r="V6">
            <v>462.5</v>
          </cell>
          <cell r="W6">
            <v>1100</v>
          </cell>
          <cell r="X6">
            <v>187.5</v>
          </cell>
          <cell r="Y6">
            <v>1245.5899999999999</v>
          </cell>
          <cell r="Z6">
            <v>1081.99</v>
          </cell>
          <cell r="AA6">
            <v>1521.1</v>
          </cell>
          <cell r="AB6">
            <v>0</v>
          </cell>
          <cell r="AC6">
            <v>67783.200000000012</v>
          </cell>
        </row>
        <row r="7">
          <cell r="J7" t="str">
            <v>JURO781027HCHRYM03</v>
          </cell>
          <cell r="K7">
            <v>80037810399</v>
          </cell>
          <cell r="L7">
            <v>81159</v>
          </cell>
          <cell r="M7">
            <v>924</v>
          </cell>
          <cell r="N7" t="str">
            <v>C</v>
          </cell>
          <cell r="O7" t="str">
            <v>C0103</v>
          </cell>
          <cell r="P7" t="str">
            <v>C293OB35</v>
          </cell>
          <cell r="Q7" t="str">
            <v xml:space="preserve">JEFE DE DEPARTAMENTO                             </v>
          </cell>
          <cell r="R7">
            <v>15</v>
          </cell>
          <cell r="S7">
            <v>4171.17</v>
          </cell>
          <cell r="T7">
            <v>757.5</v>
          </cell>
          <cell r="U7">
            <v>0</v>
          </cell>
          <cell r="V7">
            <v>0</v>
          </cell>
          <cell r="W7">
            <v>0</v>
          </cell>
          <cell r="X7">
            <v>172.5</v>
          </cell>
          <cell r="Y7">
            <v>0</v>
          </cell>
          <cell r="Z7">
            <v>0</v>
          </cell>
          <cell r="AA7">
            <v>5851.53</v>
          </cell>
          <cell r="AB7">
            <v>0</v>
          </cell>
          <cell r="AC7">
            <v>65716.200000000012</v>
          </cell>
        </row>
        <row r="8">
          <cell r="J8" t="str">
            <v>MUBL781023MCHXRL08</v>
          </cell>
          <cell r="K8">
            <v>80097884649</v>
          </cell>
          <cell r="L8">
            <v>81213</v>
          </cell>
          <cell r="M8">
            <v>916</v>
          </cell>
          <cell r="N8" t="str">
            <v>B</v>
          </cell>
          <cell r="O8" t="str">
            <v>C0101</v>
          </cell>
          <cell r="P8" t="str">
            <v>B28152</v>
          </cell>
          <cell r="Q8" t="str">
            <v xml:space="preserve">JEFE DE OFICINA                                  </v>
          </cell>
          <cell r="R8">
            <v>15</v>
          </cell>
          <cell r="S8">
            <v>4504.6099999999997</v>
          </cell>
          <cell r="T8">
            <v>757.5</v>
          </cell>
          <cell r="U8">
            <v>492.5</v>
          </cell>
          <cell r="V8">
            <v>462.5</v>
          </cell>
          <cell r="W8">
            <v>1100</v>
          </cell>
          <cell r="X8">
            <v>155</v>
          </cell>
          <cell r="Y8">
            <v>585.6</v>
          </cell>
          <cell r="Z8">
            <v>1095.6300000000001</v>
          </cell>
          <cell r="AA8">
            <v>452.7</v>
          </cell>
          <cell r="AB8">
            <v>0</v>
          </cell>
          <cell r="AC8">
            <v>57636.240000000005</v>
          </cell>
        </row>
        <row r="9">
          <cell r="J9" t="str">
            <v>GUSM890314MCHTLR03</v>
          </cell>
          <cell r="K9">
            <v>80208980153</v>
          </cell>
          <cell r="L9" t="str">
            <v>nnuull</v>
          </cell>
          <cell r="M9">
            <v>900</v>
          </cell>
          <cell r="N9" t="str">
            <v>B</v>
          </cell>
          <cell r="O9" t="str">
            <v>C0103</v>
          </cell>
          <cell r="P9" t="str">
            <v>B24722</v>
          </cell>
          <cell r="Q9" t="str">
            <v xml:space="preserve">TECNICO MEDIO                                    </v>
          </cell>
          <cell r="R9">
            <v>15</v>
          </cell>
          <cell r="S9">
            <v>4167.12</v>
          </cell>
          <cell r="T9">
            <v>757.5</v>
          </cell>
          <cell r="U9">
            <v>492.5</v>
          </cell>
          <cell r="V9">
            <v>462.5</v>
          </cell>
          <cell r="W9">
            <v>1100</v>
          </cell>
          <cell r="X9">
            <v>0</v>
          </cell>
          <cell r="Y9">
            <v>0</v>
          </cell>
          <cell r="Z9">
            <v>1013.55</v>
          </cell>
          <cell r="AA9">
            <v>446.85</v>
          </cell>
          <cell r="AB9">
            <v>0</v>
          </cell>
          <cell r="AC9">
            <v>50640.12</v>
          </cell>
        </row>
        <row r="10">
          <cell r="J10" t="str">
            <v>MARG710629MSRRDL06</v>
          </cell>
          <cell r="K10">
            <v>80947172765</v>
          </cell>
          <cell r="L10">
            <v>80698</v>
          </cell>
          <cell r="M10">
            <v>990</v>
          </cell>
          <cell r="N10" t="str">
            <v>B</v>
          </cell>
          <cell r="O10" t="str">
            <v>C0103</v>
          </cell>
          <cell r="P10" t="str">
            <v>B28572</v>
          </cell>
          <cell r="Q10" t="str">
            <v xml:space="preserve">TECNICO SUPERIOR                                 </v>
          </cell>
          <cell r="R10">
            <v>15</v>
          </cell>
          <cell r="S10">
            <v>4448.5200000000004</v>
          </cell>
          <cell r="T10">
            <v>757.5</v>
          </cell>
          <cell r="U10">
            <v>492.5</v>
          </cell>
          <cell r="V10">
            <v>462.5</v>
          </cell>
          <cell r="W10">
            <v>1100</v>
          </cell>
          <cell r="X10">
            <v>187.5</v>
          </cell>
          <cell r="Y10">
            <v>1334.56</v>
          </cell>
          <cell r="Z10">
            <v>1081.99</v>
          </cell>
          <cell r="AA10">
            <v>1521.1</v>
          </cell>
          <cell r="AB10">
            <v>0</v>
          </cell>
          <cell r="AC10">
            <v>68317.02</v>
          </cell>
        </row>
        <row r="11">
          <cell r="J11" t="str">
            <v>NURZ730718MCHXML02</v>
          </cell>
          <cell r="K11">
            <v>80927353989</v>
          </cell>
          <cell r="L11">
            <v>80929</v>
          </cell>
          <cell r="M11">
            <v>987</v>
          </cell>
          <cell r="N11" t="str">
            <v>B</v>
          </cell>
          <cell r="O11" t="str">
            <v>C0103</v>
          </cell>
          <cell r="P11" t="str">
            <v>B28572</v>
          </cell>
          <cell r="Q11" t="str">
            <v xml:space="preserve">TECNICO SUPERIOR                                 </v>
          </cell>
          <cell r="R11">
            <v>15</v>
          </cell>
          <cell r="S11">
            <v>4448.5200000000004</v>
          </cell>
          <cell r="T11">
            <v>757.5</v>
          </cell>
          <cell r="U11">
            <v>492.5</v>
          </cell>
          <cell r="V11">
            <v>462.5</v>
          </cell>
          <cell r="W11">
            <v>1100</v>
          </cell>
          <cell r="X11">
            <v>187.5</v>
          </cell>
          <cell r="Y11">
            <v>1156.6199999999999</v>
          </cell>
          <cell r="Z11">
            <v>1081.99</v>
          </cell>
          <cell r="AA11">
            <v>1521.1</v>
          </cell>
          <cell r="AB11">
            <v>0</v>
          </cell>
          <cell r="AC11">
            <v>67249.38</v>
          </cell>
        </row>
        <row r="12">
          <cell r="J12" t="str">
            <v>GORJ610721HCHNDS05</v>
          </cell>
          <cell r="K12">
            <v>80126117292</v>
          </cell>
          <cell r="L12" t="str">
            <v>nnuull</v>
          </cell>
          <cell r="M12">
            <v>939</v>
          </cell>
          <cell r="N12" t="str">
            <v>C</v>
          </cell>
          <cell r="O12" t="str">
            <v>C0103</v>
          </cell>
          <cell r="P12" t="str">
            <v>C28362</v>
          </cell>
          <cell r="Q12" t="str">
            <v xml:space="preserve">PROGRAMADOR "B"                                  </v>
          </cell>
          <cell r="R12">
            <v>15</v>
          </cell>
          <cell r="S12">
            <v>4374.3999999999996</v>
          </cell>
          <cell r="T12">
            <v>757.5</v>
          </cell>
          <cell r="U12">
            <v>492.5</v>
          </cell>
          <cell r="V12">
            <v>462.5</v>
          </cell>
          <cell r="W12">
            <v>1100</v>
          </cell>
          <cell r="X12">
            <v>105</v>
          </cell>
          <cell r="Y12">
            <v>218.72</v>
          </cell>
          <cell r="Z12">
            <v>0</v>
          </cell>
          <cell r="AA12">
            <v>1001.53</v>
          </cell>
          <cell r="AB12">
            <v>0</v>
          </cell>
          <cell r="AC12">
            <v>51072.899999999994</v>
          </cell>
        </row>
        <row r="13">
          <cell r="J13" t="str">
            <v>BABB770120MCHQNL09</v>
          </cell>
          <cell r="K13">
            <v>80057775878</v>
          </cell>
          <cell r="L13">
            <v>81182</v>
          </cell>
          <cell r="M13">
            <v>968</v>
          </cell>
          <cell r="N13" t="str">
            <v>C</v>
          </cell>
          <cell r="O13" t="str">
            <v>C0103</v>
          </cell>
          <cell r="P13" t="str">
            <v>C293OB35</v>
          </cell>
          <cell r="Q13" t="str">
            <v xml:space="preserve">JEFE DE DEPARTAMENTO                             </v>
          </cell>
          <cell r="R13">
            <v>15</v>
          </cell>
          <cell r="S13">
            <v>4171.17</v>
          </cell>
          <cell r="T13">
            <v>757.5</v>
          </cell>
          <cell r="U13">
            <v>0</v>
          </cell>
          <cell r="V13">
            <v>0</v>
          </cell>
          <cell r="W13">
            <v>0</v>
          </cell>
          <cell r="X13">
            <v>155</v>
          </cell>
          <cell r="Y13">
            <v>0</v>
          </cell>
          <cell r="Z13">
            <v>0</v>
          </cell>
          <cell r="AA13">
            <v>5851.53</v>
          </cell>
          <cell r="AB13">
            <v>0</v>
          </cell>
          <cell r="AC13">
            <v>65611.200000000012</v>
          </cell>
        </row>
        <row r="14">
          <cell r="J14" t="str">
            <v>LOHD841127MCHPRN07</v>
          </cell>
          <cell r="K14">
            <v>80018401291</v>
          </cell>
          <cell r="L14">
            <v>81121</v>
          </cell>
          <cell r="M14">
            <v>908</v>
          </cell>
          <cell r="N14" t="str">
            <v>B</v>
          </cell>
          <cell r="O14" t="str">
            <v>C0103</v>
          </cell>
          <cell r="P14" t="str">
            <v>B28152</v>
          </cell>
          <cell r="Q14" t="str">
            <v xml:space="preserve">JEFE DE OFICINA                                  </v>
          </cell>
          <cell r="R14">
            <v>15</v>
          </cell>
          <cell r="S14">
            <v>4504.6099999999997</v>
          </cell>
          <cell r="T14">
            <v>757.5</v>
          </cell>
          <cell r="U14">
            <v>492.5</v>
          </cell>
          <cell r="V14">
            <v>462.5</v>
          </cell>
          <cell r="W14">
            <v>1100</v>
          </cell>
          <cell r="X14">
            <v>172.5</v>
          </cell>
          <cell r="Y14">
            <v>991.01</v>
          </cell>
          <cell r="Z14">
            <v>1095.6300000000001</v>
          </cell>
          <cell r="AA14">
            <v>452.7</v>
          </cell>
          <cell r="AB14">
            <v>0</v>
          </cell>
          <cell r="AC14">
            <v>60173.700000000004</v>
          </cell>
        </row>
        <row r="15">
          <cell r="J15" t="str">
            <v>CACC730528MCHRHL05</v>
          </cell>
          <cell r="K15">
            <v>80947314623</v>
          </cell>
          <cell r="L15">
            <v>80739</v>
          </cell>
          <cell r="M15">
            <v>905</v>
          </cell>
          <cell r="N15" t="str">
            <v>B</v>
          </cell>
          <cell r="O15" t="str">
            <v>C0103</v>
          </cell>
          <cell r="P15" t="str">
            <v>B28572</v>
          </cell>
          <cell r="Q15" t="str">
            <v xml:space="preserve">TECNICO SUPERIOR                                 </v>
          </cell>
          <cell r="R15">
            <v>15</v>
          </cell>
          <cell r="S15">
            <v>4448.5200000000004</v>
          </cell>
          <cell r="T15">
            <v>757.5</v>
          </cell>
          <cell r="U15">
            <v>492.5</v>
          </cell>
          <cell r="V15">
            <v>462.5</v>
          </cell>
          <cell r="W15">
            <v>1100</v>
          </cell>
          <cell r="X15">
            <v>187.5</v>
          </cell>
          <cell r="Y15">
            <v>1334.56</v>
          </cell>
          <cell r="Z15">
            <v>1081.99</v>
          </cell>
          <cell r="AA15">
            <v>1521.1</v>
          </cell>
          <cell r="AB15">
            <v>0</v>
          </cell>
          <cell r="AC15">
            <v>68317.02</v>
          </cell>
        </row>
        <row r="16">
          <cell r="J16" t="str">
            <v>BEUO681206MCHLLL03</v>
          </cell>
          <cell r="K16">
            <v>80926876030</v>
          </cell>
          <cell r="L16">
            <v>80639</v>
          </cell>
          <cell r="M16">
            <v>825</v>
          </cell>
          <cell r="N16" t="str">
            <v>B</v>
          </cell>
          <cell r="O16" t="str">
            <v>C0102</v>
          </cell>
          <cell r="P16" t="str">
            <v>B28572</v>
          </cell>
          <cell r="Q16" t="str">
            <v xml:space="preserve">TECNICO SUPERIOR                                 </v>
          </cell>
          <cell r="R16">
            <v>15</v>
          </cell>
          <cell r="S16">
            <v>4448.5200000000004</v>
          </cell>
          <cell r="T16">
            <v>757.5</v>
          </cell>
          <cell r="U16">
            <v>492.5</v>
          </cell>
          <cell r="V16">
            <v>462.5</v>
          </cell>
          <cell r="W16">
            <v>1100</v>
          </cell>
          <cell r="X16">
            <v>187.5</v>
          </cell>
          <cell r="Y16">
            <v>1334.56</v>
          </cell>
          <cell r="Z16">
            <v>1081.99</v>
          </cell>
          <cell r="AA16">
            <v>1521.1</v>
          </cell>
          <cell r="AB16">
            <v>0</v>
          </cell>
          <cell r="AC16">
            <v>68317.02</v>
          </cell>
        </row>
        <row r="17">
          <cell r="J17" t="str">
            <v>GAGG700322MMCNMD03</v>
          </cell>
          <cell r="K17">
            <v>80087014066</v>
          </cell>
          <cell r="L17" t="str">
            <v>nnuull</v>
          </cell>
          <cell r="M17">
            <v>972</v>
          </cell>
          <cell r="N17" t="str">
            <v>C</v>
          </cell>
          <cell r="O17" t="str">
            <v>C0103</v>
          </cell>
          <cell r="P17" t="str">
            <v>C26162</v>
          </cell>
          <cell r="Q17" t="str">
            <v xml:space="preserve">SECRETARIA EJECUTIVA "B"                         </v>
          </cell>
          <cell r="R17">
            <v>15</v>
          </cell>
          <cell r="S17">
            <v>4374.3999999999996</v>
          </cell>
          <cell r="T17">
            <v>757.5</v>
          </cell>
          <cell r="U17">
            <v>492.5</v>
          </cell>
          <cell r="V17">
            <v>462.5</v>
          </cell>
          <cell r="W17">
            <v>1100</v>
          </cell>
          <cell r="X17">
            <v>0</v>
          </cell>
          <cell r="Y17">
            <v>0</v>
          </cell>
          <cell r="Z17">
            <v>0</v>
          </cell>
          <cell r="AA17">
            <v>1001.53</v>
          </cell>
          <cell r="AB17">
            <v>0</v>
          </cell>
          <cell r="AC17">
            <v>49130.579999999994</v>
          </cell>
        </row>
        <row r="18">
          <cell r="J18" t="str">
            <v>BEHR590704MCHNRF08</v>
          </cell>
          <cell r="K18">
            <v>80995916246</v>
          </cell>
          <cell r="L18">
            <v>81088</v>
          </cell>
          <cell r="M18">
            <v>840</v>
          </cell>
          <cell r="N18" t="str">
            <v>B</v>
          </cell>
          <cell r="O18" t="str">
            <v>C0101</v>
          </cell>
          <cell r="P18" t="str">
            <v>B28272</v>
          </cell>
          <cell r="Q18" t="str">
            <v xml:space="preserve">TECNICO DOCENTE                                  </v>
          </cell>
          <cell r="R18">
            <v>15</v>
          </cell>
          <cell r="S18">
            <v>4448.5200000000004</v>
          </cell>
          <cell r="T18">
            <v>757.5</v>
          </cell>
          <cell r="U18">
            <v>492.5</v>
          </cell>
          <cell r="V18">
            <v>462.5</v>
          </cell>
          <cell r="W18">
            <v>1100</v>
          </cell>
          <cell r="X18">
            <v>187.5</v>
          </cell>
          <cell r="Y18">
            <v>1023.16</v>
          </cell>
          <cell r="Z18">
            <v>1081.99</v>
          </cell>
          <cell r="AA18">
            <v>1521.1</v>
          </cell>
          <cell r="AB18">
            <v>0</v>
          </cell>
          <cell r="AC18">
            <v>66448.62</v>
          </cell>
        </row>
        <row r="19">
          <cell r="J19" t="str">
            <v>GAAC680403MCHRLR03</v>
          </cell>
          <cell r="K19">
            <v>80926852155</v>
          </cell>
          <cell r="L19">
            <v>80746</v>
          </cell>
          <cell r="M19">
            <v>880</v>
          </cell>
          <cell r="N19" t="str">
            <v>B</v>
          </cell>
          <cell r="O19" t="str">
            <v>C0101</v>
          </cell>
          <cell r="P19" t="str">
            <v>B28272</v>
          </cell>
          <cell r="Q19" t="str">
            <v xml:space="preserve">TECNICO DOCENTE                                  </v>
          </cell>
          <cell r="R19">
            <v>15</v>
          </cell>
          <cell r="S19">
            <v>4448.5200000000004</v>
          </cell>
          <cell r="T19">
            <v>757.5</v>
          </cell>
          <cell r="U19">
            <v>492.5</v>
          </cell>
          <cell r="V19">
            <v>462.5</v>
          </cell>
          <cell r="W19">
            <v>1100</v>
          </cell>
          <cell r="X19">
            <v>187.5</v>
          </cell>
          <cell r="Y19">
            <v>1334.56</v>
          </cell>
          <cell r="Z19">
            <v>1081.99</v>
          </cell>
          <cell r="AA19">
            <v>1521.1</v>
          </cell>
          <cell r="AB19">
            <v>0</v>
          </cell>
          <cell r="AC19">
            <v>68317.02</v>
          </cell>
        </row>
        <row r="20">
          <cell r="J20" t="str">
            <v>HECA630125HCHRNL08</v>
          </cell>
          <cell r="K20">
            <v>80886399155</v>
          </cell>
          <cell r="L20">
            <v>80829</v>
          </cell>
          <cell r="M20">
            <v>907</v>
          </cell>
          <cell r="N20" t="str">
            <v>B</v>
          </cell>
          <cell r="O20" t="str">
            <v>C0101</v>
          </cell>
          <cell r="P20" t="str">
            <v>B28272</v>
          </cell>
          <cell r="Q20" t="str">
            <v xml:space="preserve">TECNICO DOCENTE                                  </v>
          </cell>
          <cell r="R20">
            <v>15</v>
          </cell>
          <cell r="S20">
            <v>4448.5200000000004</v>
          </cell>
          <cell r="T20">
            <v>757.5</v>
          </cell>
          <cell r="U20">
            <v>492.5</v>
          </cell>
          <cell r="V20">
            <v>462.5</v>
          </cell>
          <cell r="W20">
            <v>1100</v>
          </cell>
          <cell r="X20">
            <v>187.5</v>
          </cell>
          <cell r="Y20">
            <v>1334.56</v>
          </cell>
          <cell r="Z20">
            <v>1081.99</v>
          </cell>
          <cell r="AA20">
            <v>1521.1</v>
          </cell>
          <cell r="AB20">
            <v>0</v>
          </cell>
          <cell r="AC20">
            <v>68317.02</v>
          </cell>
        </row>
        <row r="21">
          <cell r="J21" t="str">
            <v>MOJS761113MCHNRN06</v>
          </cell>
          <cell r="K21">
            <v>80147622312</v>
          </cell>
          <cell r="L21">
            <v>81254</v>
          </cell>
          <cell r="M21">
            <v>946</v>
          </cell>
          <cell r="N21" t="str">
            <v>C</v>
          </cell>
          <cell r="O21" t="str">
            <v>C0101</v>
          </cell>
          <cell r="P21" t="str">
            <v>C24422</v>
          </cell>
          <cell r="Q21" t="str">
            <v xml:space="preserve">COLUMNISTA                                       </v>
          </cell>
          <cell r="R21">
            <v>15</v>
          </cell>
          <cell r="S21">
            <v>4167.12</v>
          </cell>
          <cell r="T21">
            <v>757.5</v>
          </cell>
          <cell r="U21">
            <v>492.5</v>
          </cell>
          <cell r="V21">
            <v>462.5</v>
          </cell>
          <cell r="W21">
            <v>1100</v>
          </cell>
          <cell r="X21">
            <v>122.5</v>
          </cell>
          <cell r="Y21">
            <v>333.37</v>
          </cell>
          <cell r="Z21">
            <v>0</v>
          </cell>
          <cell r="AA21">
            <v>446.85</v>
          </cell>
          <cell r="AB21">
            <v>0</v>
          </cell>
          <cell r="AC21">
            <v>47294.04</v>
          </cell>
        </row>
        <row r="22">
          <cell r="J22" t="str">
            <v>OETD670616MCHRRR04</v>
          </cell>
          <cell r="K22">
            <v>80936787748</v>
          </cell>
          <cell r="L22">
            <v>80542</v>
          </cell>
          <cell r="M22">
            <v>961</v>
          </cell>
          <cell r="N22" t="str">
            <v>B</v>
          </cell>
          <cell r="O22" t="str">
            <v>C0101</v>
          </cell>
          <cell r="P22" t="str">
            <v>B28272</v>
          </cell>
          <cell r="Q22" t="str">
            <v xml:space="preserve">TECNICO DOCENTE                                  </v>
          </cell>
          <cell r="R22">
            <v>15</v>
          </cell>
          <cell r="S22">
            <v>4448.5200000000004</v>
          </cell>
          <cell r="T22">
            <v>757.5</v>
          </cell>
          <cell r="U22">
            <v>492.5</v>
          </cell>
          <cell r="V22">
            <v>462.5</v>
          </cell>
          <cell r="W22">
            <v>1100</v>
          </cell>
          <cell r="X22">
            <v>187.5</v>
          </cell>
          <cell r="Y22">
            <v>1334.56</v>
          </cell>
          <cell r="Z22">
            <v>1081.99</v>
          </cell>
          <cell r="AA22">
            <v>1521.1</v>
          </cell>
          <cell r="AB22">
            <v>0</v>
          </cell>
          <cell r="AC22">
            <v>68317.02</v>
          </cell>
        </row>
        <row r="23">
          <cell r="J23" t="str">
            <v>OOCL831211MCHRHT04</v>
          </cell>
          <cell r="K23">
            <v>80058302714</v>
          </cell>
          <cell r="L23">
            <v>81174</v>
          </cell>
          <cell r="M23">
            <v>965</v>
          </cell>
          <cell r="N23" t="str">
            <v>B</v>
          </cell>
          <cell r="O23" t="str">
            <v>C0101</v>
          </cell>
          <cell r="P23" t="str">
            <v>B28272</v>
          </cell>
          <cell r="Q23" t="str">
            <v xml:space="preserve">TECNICO DOCENTE                                  </v>
          </cell>
          <cell r="R23">
            <v>15</v>
          </cell>
          <cell r="S23">
            <v>4448.5200000000004</v>
          </cell>
          <cell r="T23">
            <v>757.5</v>
          </cell>
          <cell r="U23">
            <v>492.5</v>
          </cell>
          <cell r="V23">
            <v>462.5</v>
          </cell>
          <cell r="W23">
            <v>1100</v>
          </cell>
          <cell r="X23">
            <v>172.5</v>
          </cell>
          <cell r="Y23">
            <v>800.73</v>
          </cell>
          <cell r="Z23">
            <v>1081.99</v>
          </cell>
          <cell r="AA23">
            <v>1521.1</v>
          </cell>
          <cell r="AB23">
            <v>0</v>
          </cell>
          <cell r="AC23">
            <v>65024.04</v>
          </cell>
        </row>
        <row r="24">
          <cell r="J24" t="str">
            <v>RIGS711125HCHVRR02</v>
          </cell>
          <cell r="K24">
            <v>80997106556</v>
          </cell>
          <cell r="L24">
            <v>81070</v>
          </cell>
          <cell r="M24">
            <v>984</v>
          </cell>
          <cell r="N24" t="str">
            <v>C</v>
          </cell>
          <cell r="O24" t="str">
            <v>C0101</v>
          </cell>
          <cell r="P24" t="str">
            <v>C292OB25</v>
          </cell>
          <cell r="Q24" t="str">
            <v xml:space="preserve">COORDINADOR DE ZONA                              </v>
          </cell>
          <cell r="R24">
            <v>15</v>
          </cell>
          <cell r="S24">
            <v>4171.17</v>
          </cell>
          <cell r="T24">
            <v>757.5</v>
          </cell>
          <cell r="U24">
            <v>0</v>
          </cell>
          <cell r="V24">
            <v>0</v>
          </cell>
          <cell r="W24">
            <v>0</v>
          </cell>
          <cell r="X24">
            <v>187.5</v>
          </cell>
          <cell r="Y24">
            <v>0</v>
          </cell>
          <cell r="Z24">
            <v>0</v>
          </cell>
          <cell r="AA24">
            <v>5851.53</v>
          </cell>
          <cell r="AB24">
            <v>0</v>
          </cell>
          <cell r="AC24">
            <v>65806.200000000012</v>
          </cell>
        </row>
        <row r="25">
          <cell r="J25" t="str">
            <v>RORC690812MCHMSL05</v>
          </cell>
          <cell r="K25">
            <v>80936987710</v>
          </cell>
          <cell r="L25">
            <v>80654</v>
          </cell>
          <cell r="M25">
            <v>992</v>
          </cell>
          <cell r="N25" t="str">
            <v>B</v>
          </cell>
          <cell r="O25" t="str">
            <v>C0103</v>
          </cell>
          <cell r="P25" t="str">
            <v>B27032</v>
          </cell>
          <cell r="Q25" t="str">
            <v xml:space="preserve">ANALISTA ADMINISTRATIVO                          </v>
          </cell>
          <cell r="R25">
            <v>15</v>
          </cell>
          <cell r="S25">
            <v>4282.2</v>
          </cell>
          <cell r="T25">
            <v>757.5</v>
          </cell>
          <cell r="U25">
            <v>492.5</v>
          </cell>
          <cell r="V25">
            <v>462.5</v>
          </cell>
          <cell r="W25">
            <v>1100</v>
          </cell>
          <cell r="X25">
            <v>187.5</v>
          </cell>
          <cell r="Y25">
            <v>1284.6600000000001</v>
          </cell>
          <cell r="Z25">
            <v>1041.54</v>
          </cell>
          <cell r="AA25">
            <v>450.58</v>
          </cell>
          <cell r="AB25">
            <v>0</v>
          </cell>
          <cell r="AC25">
            <v>60353.88</v>
          </cell>
        </row>
        <row r="26">
          <cell r="J26" t="str">
            <v>SERG841228MCHRZB03</v>
          </cell>
          <cell r="K26">
            <v>80148498290</v>
          </cell>
          <cell r="L26">
            <v>81231</v>
          </cell>
          <cell r="M26">
            <v>883</v>
          </cell>
          <cell r="N26" t="str">
            <v>B</v>
          </cell>
          <cell r="O26" t="str">
            <v>C0105</v>
          </cell>
          <cell r="P26" t="str">
            <v>B28152</v>
          </cell>
          <cell r="Q26" t="str">
            <v xml:space="preserve">JEFE DE OFICINA                                  </v>
          </cell>
          <cell r="R26">
            <v>15</v>
          </cell>
          <cell r="S26">
            <v>4504.6099999999997</v>
          </cell>
          <cell r="T26">
            <v>757.5</v>
          </cell>
          <cell r="U26">
            <v>492.5</v>
          </cell>
          <cell r="V26">
            <v>462.5</v>
          </cell>
          <cell r="W26">
            <v>1100</v>
          </cell>
          <cell r="X26">
            <v>122.5</v>
          </cell>
          <cell r="Y26">
            <v>495.51</v>
          </cell>
          <cell r="Z26">
            <v>1095.6300000000001</v>
          </cell>
          <cell r="AA26">
            <v>452.7</v>
          </cell>
          <cell r="AB26">
            <v>0</v>
          </cell>
          <cell r="AC26">
            <v>56900.700000000004</v>
          </cell>
        </row>
        <row r="27">
          <cell r="J27" t="str">
            <v>SOHS660418MCHTRN05</v>
          </cell>
          <cell r="K27">
            <v>80896686948</v>
          </cell>
          <cell r="L27">
            <v>80911</v>
          </cell>
          <cell r="M27">
            <v>1012</v>
          </cell>
          <cell r="N27" t="str">
            <v>B</v>
          </cell>
          <cell r="O27" t="str">
            <v>C0101</v>
          </cell>
          <cell r="P27" t="str">
            <v>B28272</v>
          </cell>
          <cell r="Q27" t="str">
            <v xml:space="preserve">TECNICO DOCENTE                                  </v>
          </cell>
          <cell r="R27">
            <v>15</v>
          </cell>
          <cell r="S27">
            <v>4448.5200000000004</v>
          </cell>
          <cell r="T27">
            <v>757.5</v>
          </cell>
          <cell r="U27">
            <v>492.5</v>
          </cell>
          <cell r="V27">
            <v>462.5</v>
          </cell>
          <cell r="W27">
            <v>1100</v>
          </cell>
          <cell r="X27">
            <v>187.5</v>
          </cell>
          <cell r="Y27">
            <v>1245.5899999999999</v>
          </cell>
          <cell r="Z27">
            <v>511.58</v>
          </cell>
          <cell r="AA27">
            <v>1521.1</v>
          </cell>
          <cell r="AB27">
            <v>0</v>
          </cell>
          <cell r="AC27">
            <v>64360.740000000005</v>
          </cell>
        </row>
        <row r="28">
          <cell r="J28" t="str">
            <v>VAJE751014MCHRCR05</v>
          </cell>
          <cell r="K28">
            <v>80947507903</v>
          </cell>
          <cell r="L28">
            <v>80818</v>
          </cell>
          <cell r="M28">
            <v>1019</v>
          </cell>
          <cell r="N28" t="str">
            <v>B</v>
          </cell>
          <cell r="O28" t="str">
            <v>C0103</v>
          </cell>
          <cell r="P28" t="str">
            <v>B25922</v>
          </cell>
          <cell r="Q28" t="str">
            <v xml:space="preserve">ESPECIALISTA EN PROYECTOS TECNICOS               </v>
          </cell>
          <cell r="R28">
            <v>15</v>
          </cell>
          <cell r="S28">
            <v>4167.12</v>
          </cell>
          <cell r="T28">
            <v>757.5</v>
          </cell>
          <cell r="U28">
            <v>492.5</v>
          </cell>
          <cell r="V28">
            <v>462.5</v>
          </cell>
          <cell r="W28">
            <v>1100</v>
          </cell>
          <cell r="X28">
            <v>187.5</v>
          </cell>
          <cell r="Y28">
            <v>1250.1400000000001</v>
          </cell>
          <cell r="Z28">
            <v>1013.55</v>
          </cell>
          <cell r="AA28">
            <v>446.85</v>
          </cell>
          <cell r="AB28">
            <v>0</v>
          </cell>
          <cell r="AC28">
            <v>59265.96</v>
          </cell>
        </row>
        <row r="29">
          <cell r="J29" t="str">
            <v>GAMG720425MCHZNB00</v>
          </cell>
          <cell r="K29">
            <v>80167206483</v>
          </cell>
          <cell r="L29">
            <v>81265</v>
          </cell>
          <cell r="M29">
            <v>827</v>
          </cell>
          <cell r="N29" t="str">
            <v>B</v>
          </cell>
          <cell r="O29" t="str">
            <v>C0101</v>
          </cell>
          <cell r="P29" t="str">
            <v>B28272</v>
          </cell>
          <cell r="Q29" t="str">
            <v xml:space="preserve">TECNICO DOCENTE                                  </v>
          </cell>
          <cell r="R29">
            <v>15</v>
          </cell>
          <cell r="S29">
            <v>4448.5200000000004</v>
          </cell>
          <cell r="T29">
            <v>757.5</v>
          </cell>
          <cell r="U29">
            <v>492.5</v>
          </cell>
          <cell r="V29">
            <v>462.5</v>
          </cell>
          <cell r="W29">
            <v>1100</v>
          </cell>
          <cell r="X29">
            <v>105</v>
          </cell>
          <cell r="Y29">
            <v>311.39999999999998</v>
          </cell>
          <cell r="Z29">
            <v>1081.99</v>
          </cell>
          <cell r="AA29">
            <v>1521.1</v>
          </cell>
          <cell r="AB29">
            <v>0</v>
          </cell>
          <cell r="AC29">
            <v>61683.06</v>
          </cell>
        </row>
        <row r="30">
          <cell r="J30" t="str">
            <v>DICS731121HCHNRR01</v>
          </cell>
          <cell r="K30">
            <v>80207328545</v>
          </cell>
          <cell r="L30" t="str">
            <v>nnuull</v>
          </cell>
          <cell r="M30">
            <v>1029</v>
          </cell>
          <cell r="N30" t="str">
            <v>B</v>
          </cell>
          <cell r="O30" t="str">
            <v>C0101</v>
          </cell>
          <cell r="P30" t="str">
            <v>B28272</v>
          </cell>
          <cell r="Q30" t="str">
            <v xml:space="preserve">TECNICO DOCENTE                                  </v>
          </cell>
          <cell r="R30">
            <v>15</v>
          </cell>
          <cell r="S30">
            <v>4448.5200000000004</v>
          </cell>
          <cell r="T30">
            <v>757.5</v>
          </cell>
          <cell r="U30">
            <v>492.5</v>
          </cell>
          <cell r="V30">
            <v>462.5</v>
          </cell>
          <cell r="W30">
            <v>1100</v>
          </cell>
          <cell r="X30">
            <v>105</v>
          </cell>
          <cell r="Y30">
            <v>133.46</v>
          </cell>
          <cell r="Z30">
            <v>0</v>
          </cell>
          <cell r="AA30">
            <v>1521.1</v>
          </cell>
          <cell r="AB30">
            <v>0</v>
          </cell>
          <cell r="AC30">
            <v>54123.479999999996</v>
          </cell>
        </row>
        <row r="31">
          <cell r="J31" t="str">
            <v>FODV961231MCHLML02</v>
          </cell>
          <cell r="K31">
            <v>80239622204</v>
          </cell>
          <cell r="L31" t="str">
            <v>nnuull</v>
          </cell>
          <cell r="M31">
            <v>906</v>
          </cell>
          <cell r="N31" t="str">
            <v>B</v>
          </cell>
          <cell r="O31" t="str">
            <v>C0103</v>
          </cell>
          <cell r="P31" t="str">
            <v>B24322</v>
          </cell>
          <cell r="Q31" t="str">
            <v xml:space="preserve">SECRETARIA "C"                                   </v>
          </cell>
          <cell r="R31">
            <v>15</v>
          </cell>
          <cell r="S31">
            <v>4167.12</v>
          </cell>
          <cell r="T31">
            <v>757.5</v>
          </cell>
          <cell r="U31">
            <v>492.5</v>
          </cell>
          <cell r="V31">
            <v>462.5</v>
          </cell>
          <cell r="W31">
            <v>1100</v>
          </cell>
          <cell r="X31">
            <v>0</v>
          </cell>
          <cell r="Y31">
            <v>0</v>
          </cell>
          <cell r="Z31">
            <v>1013.55</v>
          </cell>
          <cell r="AA31">
            <v>446.85</v>
          </cell>
          <cell r="AB31">
            <v>0</v>
          </cell>
          <cell r="AC31">
            <v>50640.12</v>
          </cell>
        </row>
        <row r="32">
          <cell r="J32" t="str">
            <v>OOAG790228MCHRRR08</v>
          </cell>
          <cell r="K32">
            <v>80227912856</v>
          </cell>
          <cell r="L32" t="str">
            <v>nnuull</v>
          </cell>
          <cell r="M32">
            <v>872</v>
          </cell>
          <cell r="N32" t="str">
            <v>B</v>
          </cell>
          <cell r="O32" t="str">
            <v>C0104</v>
          </cell>
          <cell r="P32" t="str">
            <v>B24722</v>
          </cell>
          <cell r="Q32" t="str">
            <v xml:space="preserve">TECNICO MEDIO                                    </v>
          </cell>
          <cell r="R32">
            <v>15</v>
          </cell>
          <cell r="S32">
            <v>4167.12</v>
          </cell>
          <cell r="T32">
            <v>757.5</v>
          </cell>
          <cell r="U32">
            <v>492.5</v>
          </cell>
          <cell r="V32">
            <v>462.5</v>
          </cell>
          <cell r="W32">
            <v>1100</v>
          </cell>
          <cell r="X32">
            <v>0</v>
          </cell>
          <cell r="Y32">
            <v>0</v>
          </cell>
          <cell r="Z32">
            <v>479.22</v>
          </cell>
          <cell r="AA32">
            <v>446.85</v>
          </cell>
          <cell r="AB32">
            <v>0</v>
          </cell>
          <cell r="AC32">
            <v>47434.14</v>
          </cell>
        </row>
        <row r="33">
          <cell r="J33" t="str">
            <v>PAND870820MCHLRN00</v>
          </cell>
          <cell r="K33">
            <v>80248756431</v>
          </cell>
          <cell r="L33" t="str">
            <v>nnuull</v>
          </cell>
          <cell r="M33">
            <v>998</v>
          </cell>
          <cell r="N33" t="str">
            <v>B</v>
          </cell>
          <cell r="O33" t="str">
            <v>C0107</v>
          </cell>
          <cell r="P33" t="str">
            <v>B22922</v>
          </cell>
          <cell r="Q33" t="str">
            <v xml:space="preserve">OFICIAL DE SERVICIOS Y MANTENIMIENTO             </v>
          </cell>
          <cell r="R33">
            <v>15</v>
          </cell>
          <cell r="S33">
            <v>4167.12</v>
          </cell>
          <cell r="T33">
            <v>757.5</v>
          </cell>
          <cell r="U33">
            <v>492.5</v>
          </cell>
          <cell r="V33">
            <v>462.5</v>
          </cell>
          <cell r="W33">
            <v>1100</v>
          </cell>
          <cell r="X33">
            <v>0</v>
          </cell>
          <cell r="Y33">
            <v>0</v>
          </cell>
          <cell r="Z33">
            <v>0</v>
          </cell>
          <cell r="AA33">
            <v>446.85</v>
          </cell>
          <cell r="AB33">
            <v>0</v>
          </cell>
          <cell r="AC33">
            <v>44558.819999999992</v>
          </cell>
        </row>
        <row r="34">
          <cell r="J34" t="str">
            <v>BAGI710109MCHRSX03</v>
          </cell>
          <cell r="K34">
            <v>80997124146</v>
          </cell>
          <cell r="L34">
            <v>81176</v>
          </cell>
          <cell r="M34">
            <v>835</v>
          </cell>
          <cell r="N34" t="str">
            <v>B</v>
          </cell>
          <cell r="O34" t="str">
            <v>C0101</v>
          </cell>
          <cell r="P34" t="str">
            <v>B28272</v>
          </cell>
          <cell r="Q34" t="str">
            <v xml:space="preserve">TECNICO DOCENTE                                  </v>
          </cell>
          <cell r="R34">
            <v>15</v>
          </cell>
          <cell r="S34">
            <v>4448.5200000000004</v>
          </cell>
          <cell r="T34">
            <v>757.5</v>
          </cell>
          <cell r="U34">
            <v>492.5</v>
          </cell>
          <cell r="V34">
            <v>462.5</v>
          </cell>
          <cell r="W34">
            <v>1100</v>
          </cell>
          <cell r="X34">
            <v>172.5</v>
          </cell>
          <cell r="Y34">
            <v>800.73</v>
          </cell>
          <cell r="Z34">
            <v>1081.99</v>
          </cell>
          <cell r="AA34">
            <v>1521.1</v>
          </cell>
          <cell r="AB34">
            <v>0</v>
          </cell>
          <cell r="AC34">
            <v>65024.04</v>
          </cell>
        </row>
        <row r="35">
          <cell r="J35" t="str">
            <v>BANT651219MCHRXR08</v>
          </cell>
          <cell r="K35">
            <v>80946536788</v>
          </cell>
          <cell r="L35">
            <v>80531</v>
          </cell>
          <cell r="M35">
            <v>837</v>
          </cell>
          <cell r="N35" t="str">
            <v>B</v>
          </cell>
          <cell r="O35" t="str">
            <v>C0103</v>
          </cell>
          <cell r="P35" t="str">
            <v>B28152</v>
          </cell>
          <cell r="Q35" t="str">
            <v xml:space="preserve">JEFE DE OFICINA                                  </v>
          </cell>
          <cell r="R35">
            <v>15</v>
          </cell>
          <cell r="S35">
            <v>4504.6099999999997</v>
          </cell>
          <cell r="T35">
            <v>757.5</v>
          </cell>
          <cell r="U35">
            <v>492.5</v>
          </cell>
          <cell r="V35">
            <v>462.5</v>
          </cell>
          <cell r="W35">
            <v>1100</v>
          </cell>
          <cell r="X35">
            <v>187.5</v>
          </cell>
          <cell r="Y35">
            <v>1351.38</v>
          </cell>
          <cell r="Z35">
            <v>1095.6300000000001</v>
          </cell>
          <cell r="AA35">
            <v>452.7</v>
          </cell>
          <cell r="AB35">
            <v>0</v>
          </cell>
          <cell r="AC35">
            <v>62425.919999999998</v>
          </cell>
        </row>
        <row r="36">
          <cell r="J36" t="str">
            <v>DICB711024MCHZLL05</v>
          </cell>
          <cell r="K36">
            <v>80927105025</v>
          </cell>
          <cell r="L36">
            <v>80846</v>
          </cell>
          <cell r="M36">
            <v>868</v>
          </cell>
          <cell r="N36" t="str">
            <v>B</v>
          </cell>
          <cell r="O36" t="str">
            <v>C0101</v>
          </cell>
          <cell r="P36" t="str">
            <v>B28272</v>
          </cell>
          <cell r="Q36" t="str">
            <v xml:space="preserve">TECNICO DOCENTE                                  </v>
          </cell>
          <cell r="R36">
            <v>15</v>
          </cell>
          <cell r="S36">
            <v>4448.5200000000004</v>
          </cell>
          <cell r="T36">
            <v>757.5</v>
          </cell>
          <cell r="U36">
            <v>492.5</v>
          </cell>
          <cell r="V36">
            <v>462.5</v>
          </cell>
          <cell r="W36">
            <v>1100</v>
          </cell>
          <cell r="X36">
            <v>187.5</v>
          </cell>
          <cell r="Y36">
            <v>1290.07</v>
          </cell>
          <cell r="Z36">
            <v>1081.99</v>
          </cell>
          <cell r="AA36">
            <v>1521.1</v>
          </cell>
          <cell r="AB36">
            <v>0</v>
          </cell>
          <cell r="AC36">
            <v>68050.080000000002</v>
          </cell>
        </row>
        <row r="37">
          <cell r="J37" t="str">
            <v>GAGL721006MCHRRD08</v>
          </cell>
          <cell r="K37">
            <v>80057201966</v>
          </cell>
          <cell r="L37">
            <v>81173</v>
          </cell>
          <cell r="M37">
            <v>944</v>
          </cell>
          <cell r="N37" t="str">
            <v>B</v>
          </cell>
          <cell r="O37" t="str">
            <v>C0101</v>
          </cell>
          <cell r="P37" t="str">
            <v>B28272</v>
          </cell>
          <cell r="Q37" t="str">
            <v xml:space="preserve">TECNICO DOCENTE                                  </v>
          </cell>
          <cell r="R37">
            <v>15</v>
          </cell>
          <cell r="S37">
            <v>4448.5200000000004</v>
          </cell>
          <cell r="T37">
            <v>757.5</v>
          </cell>
          <cell r="U37">
            <v>492.5</v>
          </cell>
          <cell r="V37">
            <v>462.5</v>
          </cell>
          <cell r="W37">
            <v>1100</v>
          </cell>
          <cell r="X37">
            <v>172.5</v>
          </cell>
          <cell r="Y37">
            <v>800.73</v>
          </cell>
          <cell r="Z37">
            <v>1081.99</v>
          </cell>
          <cell r="AA37">
            <v>1521.1</v>
          </cell>
          <cell r="AB37">
            <v>0</v>
          </cell>
          <cell r="AC37">
            <v>65024.04</v>
          </cell>
        </row>
        <row r="38">
          <cell r="J38" t="str">
            <v>GAMP720324MCHRNT03</v>
          </cell>
          <cell r="K38">
            <v>80937211813</v>
          </cell>
          <cell r="L38">
            <v>80812</v>
          </cell>
          <cell r="M38">
            <v>917</v>
          </cell>
          <cell r="N38" t="str">
            <v>B</v>
          </cell>
          <cell r="O38" t="str">
            <v>C0103</v>
          </cell>
          <cell r="P38" t="str">
            <v>B27032</v>
          </cell>
          <cell r="Q38" t="str">
            <v xml:space="preserve">ANALISTA ADMINISTRATIVO                          </v>
          </cell>
          <cell r="R38">
            <v>15</v>
          </cell>
          <cell r="S38">
            <v>4282.2</v>
          </cell>
          <cell r="T38">
            <v>757.5</v>
          </cell>
          <cell r="U38">
            <v>492.5</v>
          </cell>
          <cell r="V38">
            <v>462.5</v>
          </cell>
          <cell r="W38">
            <v>1100</v>
          </cell>
          <cell r="X38">
            <v>187.5</v>
          </cell>
          <cell r="Y38">
            <v>1284.6600000000001</v>
          </cell>
          <cell r="Z38">
            <v>1041.54</v>
          </cell>
          <cell r="AA38">
            <v>450.58</v>
          </cell>
          <cell r="AB38">
            <v>0</v>
          </cell>
          <cell r="AC38">
            <v>60353.88</v>
          </cell>
        </row>
        <row r="39">
          <cell r="J39" t="str">
            <v>GAPI840329HCHMRS07</v>
          </cell>
          <cell r="K39">
            <v>80148475066</v>
          </cell>
          <cell r="L39">
            <v>81227</v>
          </cell>
          <cell r="M39">
            <v>948</v>
          </cell>
          <cell r="N39" t="str">
            <v>B</v>
          </cell>
          <cell r="O39" t="str">
            <v>C0101</v>
          </cell>
          <cell r="P39" t="str">
            <v>B28272</v>
          </cell>
          <cell r="Q39" t="str">
            <v xml:space="preserve">TECNICO DOCENTE                                  </v>
          </cell>
          <cell r="R39">
            <v>15</v>
          </cell>
          <cell r="S39">
            <v>4448.5200000000004</v>
          </cell>
          <cell r="T39">
            <v>757.5</v>
          </cell>
          <cell r="U39">
            <v>492.5</v>
          </cell>
          <cell r="V39">
            <v>462.5</v>
          </cell>
          <cell r="W39">
            <v>1100</v>
          </cell>
          <cell r="X39">
            <v>122.5</v>
          </cell>
          <cell r="Y39">
            <v>489.34</v>
          </cell>
          <cell r="Z39">
            <v>1081.99</v>
          </cell>
          <cell r="AA39">
            <v>1521.1</v>
          </cell>
          <cell r="AB39">
            <v>0</v>
          </cell>
          <cell r="AC39">
            <v>62855.700000000004</v>
          </cell>
        </row>
        <row r="40">
          <cell r="J40" t="str">
            <v>GORD620618MCHNSL00</v>
          </cell>
          <cell r="K40">
            <v>80886238403</v>
          </cell>
          <cell r="L40">
            <v>80761</v>
          </cell>
          <cell r="M40">
            <v>896</v>
          </cell>
          <cell r="N40" t="str">
            <v>B</v>
          </cell>
          <cell r="O40" t="str">
            <v>C0101</v>
          </cell>
          <cell r="P40" t="str">
            <v>B28272</v>
          </cell>
          <cell r="Q40" t="str">
            <v xml:space="preserve">TECNICO DOCENTE                                  </v>
          </cell>
          <cell r="R40">
            <v>15</v>
          </cell>
          <cell r="S40">
            <v>4448.5200000000004</v>
          </cell>
          <cell r="T40">
            <v>757.5</v>
          </cell>
          <cell r="U40">
            <v>492.5</v>
          </cell>
          <cell r="V40">
            <v>462.5</v>
          </cell>
          <cell r="W40">
            <v>1100</v>
          </cell>
          <cell r="X40">
            <v>187.5</v>
          </cell>
          <cell r="Y40">
            <v>1334.56</v>
          </cell>
          <cell r="Z40">
            <v>1081.99</v>
          </cell>
          <cell r="AA40">
            <v>1521.1</v>
          </cell>
          <cell r="AB40">
            <v>0</v>
          </cell>
          <cell r="AC40">
            <v>68317.02</v>
          </cell>
        </row>
        <row r="41">
          <cell r="J41" t="str">
            <v>HOFK921213MCHLLR01</v>
          </cell>
          <cell r="K41">
            <v>80139201182</v>
          </cell>
          <cell r="L41">
            <v>81237</v>
          </cell>
          <cell r="M41">
            <v>918</v>
          </cell>
          <cell r="N41" t="str">
            <v>B</v>
          </cell>
          <cell r="O41" t="str">
            <v>C0103</v>
          </cell>
          <cell r="P41" t="str">
            <v>B24322</v>
          </cell>
          <cell r="Q41" t="str">
            <v xml:space="preserve">SECRETARIA "C"                                   </v>
          </cell>
          <cell r="R41">
            <v>15</v>
          </cell>
          <cell r="S41">
            <v>4167.12</v>
          </cell>
          <cell r="T41">
            <v>757.5</v>
          </cell>
          <cell r="U41">
            <v>492.5</v>
          </cell>
          <cell r="V41">
            <v>462.5</v>
          </cell>
          <cell r="W41">
            <v>1100</v>
          </cell>
          <cell r="X41">
            <v>122.5</v>
          </cell>
          <cell r="Y41">
            <v>416.71</v>
          </cell>
          <cell r="Z41">
            <v>1013.55</v>
          </cell>
          <cell r="AA41">
            <v>446.85</v>
          </cell>
          <cell r="AB41">
            <v>627.29999999999995</v>
          </cell>
          <cell r="AC41">
            <v>57639.179999999993</v>
          </cell>
        </row>
        <row r="42">
          <cell r="J42" t="str">
            <v>MEAD571013MCHDRL09</v>
          </cell>
          <cell r="K42">
            <v>80015700075</v>
          </cell>
          <cell r="L42">
            <v>81113</v>
          </cell>
          <cell r="M42">
            <v>941</v>
          </cell>
          <cell r="N42" t="str">
            <v>B</v>
          </cell>
          <cell r="O42" t="str">
            <v>C0103</v>
          </cell>
          <cell r="P42" t="str">
            <v>B24722</v>
          </cell>
          <cell r="Q42" t="str">
            <v xml:space="preserve">TECNICO MEDIO                                    </v>
          </cell>
          <cell r="R42">
            <v>15</v>
          </cell>
          <cell r="S42">
            <v>4167.12</v>
          </cell>
          <cell r="T42">
            <v>757.5</v>
          </cell>
          <cell r="U42">
            <v>492.5</v>
          </cell>
          <cell r="V42">
            <v>462.5</v>
          </cell>
          <cell r="W42">
            <v>1100</v>
          </cell>
          <cell r="X42">
            <v>172.5</v>
          </cell>
          <cell r="Y42">
            <v>916.77</v>
          </cell>
          <cell r="Z42">
            <v>1013.55</v>
          </cell>
          <cell r="AA42">
            <v>446.85</v>
          </cell>
          <cell r="AB42">
            <v>0</v>
          </cell>
          <cell r="AC42">
            <v>57175.740000000005</v>
          </cell>
        </row>
        <row r="43">
          <cell r="J43" t="str">
            <v>REOE670925MCHZLL00</v>
          </cell>
          <cell r="K43">
            <v>80876775679</v>
          </cell>
          <cell r="L43">
            <v>80917</v>
          </cell>
          <cell r="M43">
            <v>978</v>
          </cell>
          <cell r="N43" t="str">
            <v>B</v>
          </cell>
          <cell r="O43" t="str">
            <v>C0101</v>
          </cell>
          <cell r="P43" t="str">
            <v>B28272</v>
          </cell>
          <cell r="Q43" t="str">
            <v xml:space="preserve">TECNICO DOCENTE                                  </v>
          </cell>
          <cell r="R43">
            <v>15</v>
          </cell>
          <cell r="S43">
            <v>4448.5200000000004</v>
          </cell>
          <cell r="T43">
            <v>757.5</v>
          </cell>
          <cell r="U43">
            <v>492.5</v>
          </cell>
          <cell r="V43">
            <v>462.5</v>
          </cell>
          <cell r="W43">
            <v>1100</v>
          </cell>
          <cell r="X43">
            <v>187.5</v>
          </cell>
          <cell r="Y43">
            <v>1245.5899999999999</v>
          </cell>
          <cell r="Z43">
            <v>1081.99</v>
          </cell>
          <cell r="AA43">
            <v>1521.1</v>
          </cell>
          <cell r="AB43">
            <v>0</v>
          </cell>
          <cell r="AC43">
            <v>67783.200000000012</v>
          </cell>
        </row>
        <row r="44">
          <cell r="J44" t="str">
            <v>SAHD800918MCHLRV03</v>
          </cell>
          <cell r="K44">
            <v>80018024994</v>
          </cell>
          <cell r="L44">
            <v>81123</v>
          </cell>
          <cell r="M44">
            <v>832</v>
          </cell>
          <cell r="N44" t="str">
            <v>C</v>
          </cell>
          <cell r="O44" t="str">
            <v>C0101</v>
          </cell>
          <cell r="P44" t="str">
            <v>C292OB25</v>
          </cell>
          <cell r="Q44" t="str">
            <v xml:space="preserve">COORDINADOR DE ZONA                              </v>
          </cell>
          <cell r="R44">
            <v>15</v>
          </cell>
          <cell r="S44">
            <v>4171.17</v>
          </cell>
          <cell r="T44">
            <v>757.5</v>
          </cell>
          <cell r="U44">
            <v>0</v>
          </cell>
          <cell r="V44">
            <v>0</v>
          </cell>
          <cell r="W44">
            <v>0</v>
          </cell>
          <cell r="X44">
            <v>172.5</v>
          </cell>
          <cell r="Y44">
            <v>0</v>
          </cell>
          <cell r="Z44">
            <v>0</v>
          </cell>
          <cell r="AA44">
            <v>5851.53</v>
          </cell>
          <cell r="AB44">
            <v>0</v>
          </cell>
          <cell r="AC44">
            <v>65716.200000000012</v>
          </cell>
        </row>
        <row r="45">
          <cell r="J45" t="str">
            <v>SEGO730108MCHPTL04</v>
          </cell>
          <cell r="K45">
            <v>80937363937</v>
          </cell>
          <cell r="L45">
            <v>80913</v>
          </cell>
          <cell r="M45">
            <v>1008</v>
          </cell>
          <cell r="N45" t="str">
            <v>B</v>
          </cell>
          <cell r="O45" t="str">
            <v>C0103</v>
          </cell>
          <cell r="P45" t="str">
            <v>B24722</v>
          </cell>
          <cell r="Q45" t="str">
            <v xml:space="preserve">TECNICO MEDIO                                    </v>
          </cell>
          <cell r="R45">
            <v>15</v>
          </cell>
          <cell r="S45">
            <v>4167.12</v>
          </cell>
          <cell r="T45">
            <v>757.5</v>
          </cell>
          <cell r="U45">
            <v>492.5</v>
          </cell>
          <cell r="V45">
            <v>462.5</v>
          </cell>
          <cell r="W45">
            <v>1100</v>
          </cell>
          <cell r="X45">
            <v>187.5</v>
          </cell>
          <cell r="Y45">
            <v>1166.79</v>
          </cell>
          <cell r="Z45">
            <v>1013.55</v>
          </cell>
          <cell r="AA45">
            <v>446.85</v>
          </cell>
          <cell r="AB45">
            <v>0</v>
          </cell>
          <cell r="AC45">
            <v>58765.860000000008</v>
          </cell>
        </row>
        <row r="46">
          <cell r="J46" t="str">
            <v>COMA890906HCHRRL08</v>
          </cell>
          <cell r="K46">
            <v>80198932594</v>
          </cell>
          <cell r="L46" t="str">
            <v>nnuull</v>
          </cell>
          <cell r="M46">
            <v>947</v>
          </cell>
          <cell r="N46" t="str">
            <v>B</v>
          </cell>
          <cell r="O46" t="str">
            <v>C0101</v>
          </cell>
          <cell r="P46" t="str">
            <v>B28272</v>
          </cell>
          <cell r="Q46" t="str">
            <v xml:space="preserve">TECNICO DOCENTE                                  </v>
          </cell>
          <cell r="R46">
            <v>15</v>
          </cell>
          <cell r="S46">
            <v>4448.5200000000004</v>
          </cell>
          <cell r="T46">
            <v>757.5</v>
          </cell>
          <cell r="U46">
            <v>492.5</v>
          </cell>
          <cell r="V46">
            <v>462.5</v>
          </cell>
          <cell r="W46">
            <v>1100</v>
          </cell>
          <cell r="X46">
            <v>105</v>
          </cell>
          <cell r="Y46">
            <v>222.43</v>
          </cell>
          <cell r="Z46">
            <v>1081.99</v>
          </cell>
          <cell r="AA46">
            <v>1521.1</v>
          </cell>
          <cell r="AB46">
            <v>0</v>
          </cell>
          <cell r="AC46">
            <v>61149.240000000005</v>
          </cell>
        </row>
        <row r="47">
          <cell r="J47" t="str">
            <v>MUZM821001MCHXMR08</v>
          </cell>
          <cell r="K47">
            <v>80078268584</v>
          </cell>
          <cell r="L47" t="str">
            <v>nnuull</v>
          </cell>
          <cell r="M47">
            <v>979</v>
          </cell>
          <cell r="N47" t="str">
            <v>B</v>
          </cell>
          <cell r="O47" t="str">
            <v>C0103</v>
          </cell>
          <cell r="P47" t="str">
            <v>B25922</v>
          </cell>
          <cell r="Q47" t="str">
            <v xml:space="preserve">ESPECIALISTA EN PROYECTOS TECNICOS               </v>
          </cell>
          <cell r="R47">
            <v>15</v>
          </cell>
          <cell r="S47">
            <v>4167.12</v>
          </cell>
          <cell r="T47">
            <v>757.5</v>
          </cell>
          <cell r="U47">
            <v>492.5</v>
          </cell>
          <cell r="V47">
            <v>462.5</v>
          </cell>
          <cell r="W47">
            <v>1100</v>
          </cell>
          <cell r="X47">
            <v>105</v>
          </cell>
          <cell r="Y47">
            <v>125.01</v>
          </cell>
          <cell r="Z47">
            <v>479.22</v>
          </cell>
          <cell r="AA47">
            <v>446.85</v>
          </cell>
          <cell r="AB47">
            <v>0</v>
          </cell>
          <cell r="AC47">
            <v>48814.2</v>
          </cell>
        </row>
        <row r="48">
          <cell r="J48" t="str">
            <v>CEHD891202MCHRRN05</v>
          </cell>
          <cell r="K48">
            <v>80218907022</v>
          </cell>
          <cell r="L48" t="str">
            <v>nnuull</v>
          </cell>
          <cell r="M48">
            <v>881</v>
          </cell>
          <cell r="N48" t="str">
            <v>B</v>
          </cell>
          <cell r="O48" t="str">
            <v>C0106</v>
          </cell>
          <cell r="P48" t="str">
            <v>B24322</v>
          </cell>
          <cell r="Q48" t="str">
            <v xml:space="preserve">SECRETARIA "C"                                   </v>
          </cell>
          <cell r="R48">
            <v>15</v>
          </cell>
          <cell r="S48">
            <v>4167.12</v>
          </cell>
          <cell r="T48">
            <v>757.5</v>
          </cell>
          <cell r="U48">
            <v>492.5</v>
          </cell>
          <cell r="V48">
            <v>462.5</v>
          </cell>
          <cell r="W48">
            <v>1100</v>
          </cell>
          <cell r="X48">
            <v>105</v>
          </cell>
          <cell r="Y48">
            <v>125.01</v>
          </cell>
          <cell r="Z48">
            <v>1013.55</v>
          </cell>
          <cell r="AA48">
            <v>446.85</v>
          </cell>
          <cell r="AB48">
            <v>0</v>
          </cell>
          <cell r="AC48">
            <v>52020.179999999993</v>
          </cell>
        </row>
        <row r="49">
          <cell r="J49" t="str">
            <v>ZACC710109MCHPLR07</v>
          </cell>
          <cell r="K49">
            <v>80247114194</v>
          </cell>
          <cell r="L49" t="str">
            <v>nnuull</v>
          </cell>
          <cell r="M49">
            <v>834</v>
          </cell>
          <cell r="N49" t="str">
            <v>B</v>
          </cell>
          <cell r="O49" t="str">
            <v>C0101</v>
          </cell>
          <cell r="P49" t="str">
            <v>B28272</v>
          </cell>
          <cell r="Q49" t="str">
            <v xml:space="preserve">TECNICO DOCENTE                                  </v>
          </cell>
          <cell r="R49">
            <v>15</v>
          </cell>
          <cell r="S49">
            <v>4448.5200000000004</v>
          </cell>
          <cell r="T49">
            <v>757.5</v>
          </cell>
          <cell r="U49">
            <v>492.5</v>
          </cell>
          <cell r="V49">
            <v>462.5</v>
          </cell>
          <cell r="W49">
            <v>1100</v>
          </cell>
          <cell r="X49">
            <v>0</v>
          </cell>
          <cell r="Y49">
            <v>0</v>
          </cell>
          <cell r="Z49">
            <v>0</v>
          </cell>
          <cell r="AA49">
            <v>1521.1</v>
          </cell>
          <cell r="AB49">
            <v>0</v>
          </cell>
          <cell r="AC49">
            <v>52692.72</v>
          </cell>
        </row>
        <row r="50">
          <cell r="J50" t="str">
            <v>LOLV720217MCHRPL03</v>
          </cell>
          <cell r="K50">
            <v>80247216221</v>
          </cell>
          <cell r="L50" t="str">
            <v>nnuull</v>
          </cell>
          <cell r="M50">
            <v>921</v>
          </cell>
          <cell r="N50" t="str">
            <v>B</v>
          </cell>
          <cell r="O50" t="str">
            <v>C0101</v>
          </cell>
          <cell r="P50" t="str">
            <v>B28272</v>
          </cell>
          <cell r="Q50" t="str">
            <v xml:space="preserve">TECNICO DOCENTE                                  </v>
          </cell>
          <cell r="R50">
            <v>15</v>
          </cell>
          <cell r="S50">
            <v>4448.5200000000004</v>
          </cell>
          <cell r="T50">
            <v>757.5</v>
          </cell>
          <cell r="U50">
            <v>492.5</v>
          </cell>
          <cell r="V50">
            <v>462.5</v>
          </cell>
          <cell r="W50">
            <v>1100</v>
          </cell>
          <cell r="X50">
            <v>0</v>
          </cell>
          <cell r="Y50">
            <v>0</v>
          </cell>
          <cell r="Z50">
            <v>0</v>
          </cell>
          <cell r="AA50">
            <v>1521.1</v>
          </cell>
          <cell r="AB50">
            <v>0</v>
          </cell>
          <cell r="AC50">
            <v>52692.72</v>
          </cell>
        </row>
        <row r="51">
          <cell r="J51" t="str">
            <v>CARB770528MCHRDL16</v>
          </cell>
          <cell r="K51">
            <v>80017727654</v>
          </cell>
          <cell r="L51">
            <v>81117</v>
          </cell>
          <cell r="M51">
            <v>859</v>
          </cell>
          <cell r="N51" t="str">
            <v>B</v>
          </cell>
          <cell r="O51" t="str">
            <v>C0101</v>
          </cell>
          <cell r="P51" t="str">
            <v>B38272</v>
          </cell>
          <cell r="Q51" t="str">
            <v xml:space="preserve">TECNICO DOCENTE                                  </v>
          </cell>
          <cell r="R51">
            <v>15</v>
          </cell>
          <cell r="S51">
            <v>4808.6499999999996</v>
          </cell>
          <cell r="T51">
            <v>757.5</v>
          </cell>
          <cell r="U51">
            <v>492.5</v>
          </cell>
          <cell r="V51">
            <v>462.5</v>
          </cell>
          <cell r="W51">
            <v>1100</v>
          </cell>
          <cell r="X51">
            <v>172.5</v>
          </cell>
          <cell r="Y51">
            <v>1057.9000000000001</v>
          </cell>
          <cell r="Z51">
            <v>1169.58</v>
          </cell>
          <cell r="AA51">
            <v>1635.38</v>
          </cell>
          <cell r="AB51">
            <v>0</v>
          </cell>
          <cell r="AC51">
            <v>69939.06</v>
          </cell>
        </row>
        <row r="52">
          <cell r="J52" t="str">
            <v>FEPW870412HCHRRL09</v>
          </cell>
          <cell r="K52">
            <v>80158763609</v>
          </cell>
          <cell r="L52">
            <v>81244</v>
          </cell>
          <cell r="M52">
            <v>942</v>
          </cell>
          <cell r="N52" t="str">
            <v>B</v>
          </cell>
          <cell r="O52" t="str">
            <v>C0101</v>
          </cell>
          <cell r="P52" t="str">
            <v>B37032</v>
          </cell>
          <cell r="Q52" t="str">
            <v xml:space="preserve">ANALISTA ADMINISTRATIVO                          </v>
          </cell>
          <cell r="R52">
            <v>15</v>
          </cell>
          <cell r="S52">
            <v>4714.8599999999997</v>
          </cell>
          <cell r="T52">
            <v>757.5</v>
          </cell>
          <cell r="U52">
            <v>492.5</v>
          </cell>
          <cell r="V52">
            <v>462.5</v>
          </cell>
          <cell r="W52">
            <v>1100</v>
          </cell>
          <cell r="X52">
            <v>122.5</v>
          </cell>
          <cell r="Y52">
            <v>424.34</v>
          </cell>
          <cell r="Z52">
            <v>542.21</v>
          </cell>
          <cell r="AA52">
            <v>405.13</v>
          </cell>
          <cell r="AB52">
            <v>0</v>
          </cell>
          <cell r="AC52">
            <v>54129.240000000005</v>
          </cell>
        </row>
        <row r="53">
          <cell r="J53" t="str">
            <v>GAOM740911MCHRLR04</v>
          </cell>
          <cell r="K53">
            <v>80977405036</v>
          </cell>
          <cell r="L53">
            <v>80987</v>
          </cell>
          <cell r="M53">
            <v>886</v>
          </cell>
          <cell r="N53" t="str">
            <v>B</v>
          </cell>
          <cell r="O53" t="str">
            <v>C0103</v>
          </cell>
          <cell r="P53" t="str">
            <v>B35922</v>
          </cell>
          <cell r="Q53" t="str">
            <v xml:space="preserve">ESPECIALISTA EN PROYECTOS TECNICOS               </v>
          </cell>
          <cell r="R53">
            <v>15</v>
          </cell>
          <cell r="S53">
            <v>4609.05</v>
          </cell>
          <cell r="T53">
            <v>757.5</v>
          </cell>
          <cell r="U53">
            <v>492.5</v>
          </cell>
          <cell r="V53">
            <v>462.5</v>
          </cell>
          <cell r="W53">
            <v>1100</v>
          </cell>
          <cell r="X53">
            <v>187.5</v>
          </cell>
          <cell r="Y53">
            <v>1198.3499999999999</v>
          </cell>
          <cell r="Z53">
            <v>530.04</v>
          </cell>
          <cell r="AA53">
            <v>453.73</v>
          </cell>
          <cell r="AB53">
            <v>0</v>
          </cell>
          <cell r="AC53">
            <v>58747.020000000004</v>
          </cell>
        </row>
        <row r="54">
          <cell r="J54" t="str">
            <v>MULH630926MCHXPR00</v>
          </cell>
          <cell r="K54">
            <v>80976309221</v>
          </cell>
          <cell r="L54">
            <v>80997</v>
          </cell>
          <cell r="M54">
            <v>952</v>
          </cell>
          <cell r="N54" t="str">
            <v>B</v>
          </cell>
          <cell r="O54" t="str">
            <v>C0101</v>
          </cell>
          <cell r="P54" t="str">
            <v>B38272</v>
          </cell>
          <cell r="Q54" t="str">
            <v xml:space="preserve">TECNICO DOCENTE                                  </v>
          </cell>
          <cell r="R54">
            <v>15</v>
          </cell>
          <cell r="S54">
            <v>4808.6499999999996</v>
          </cell>
          <cell r="T54">
            <v>757.5</v>
          </cell>
          <cell r="U54">
            <v>492.5</v>
          </cell>
          <cell r="V54">
            <v>462.5</v>
          </cell>
          <cell r="W54">
            <v>1100</v>
          </cell>
          <cell r="X54">
            <v>187.5</v>
          </cell>
          <cell r="Y54">
            <v>1250.25</v>
          </cell>
          <cell r="Z54">
            <v>1169.58</v>
          </cell>
          <cell r="AA54">
            <v>1635.38</v>
          </cell>
          <cell r="AB54">
            <v>0</v>
          </cell>
          <cell r="AC54">
            <v>71183.16</v>
          </cell>
        </row>
        <row r="55">
          <cell r="J55" t="str">
            <v>ROHF790205HCHSPL08</v>
          </cell>
          <cell r="K55">
            <v>80047972031</v>
          </cell>
          <cell r="L55">
            <v>81164</v>
          </cell>
          <cell r="M55">
            <v>991</v>
          </cell>
          <cell r="N55" t="str">
            <v>B</v>
          </cell>
          <cell r="O55" t="str">
            <v>C0101</v>
          </cell>
          <cell r="P55" t="str">
            <v>B38272</v>
          </cell>
          <cell r="Q55" t="str">
            <v xml:space="preserve">TECNICO DOCENTE                                  </v>
          </cell>
          <cell r="R55">
            <v>15</v>
          </cell>
          <cell r="S55">
            <v>4808.6499999999996</v>
          </cell>
          <cell r="T55">
            <v>757.5</v>
          </cell>
          <cell r="U55">
            <v>492.5</v>
          </cell>
          <cell r="V55">
            <v>462.5</v>
          </cell>
          <cell r="W55">
            <v>1100</v>
          </cell>
          <cell r="X55">
            <v>172.5</v>
          </cell>
          <cell r="Y55">
            <v>913.64</v>
          </cell>
          <cell r="Z55">
            <v>1169.58</v>
          </cell>
          <cell r="AA55">
            <v>1635.38</v>
          </cell>
          <cell r="AB55">
            <v>0</v>
          </cell>
          <cell r="AC55">
            <v>69073.5</v>
          </cell>
        </row>
        <row r="56">
          <cell r="J56" t="str">
            <v>VAOS631103MCHZCL03</v>
          </cell>
          <cell r="K56">
            <v>80896327881</v>
          </cell>
          <cell r="L56">
            <v>80590</v>
          </cell>
          <cell r="M56">
            <v>1022</v>
          </cell>
          <cell r="N56" t="str">
            <v>B</v>
          </cell>
          <cell r="O56" t="str">
            <v>C0101</v>
          </cell>
          <cell r="P56" t="str">
            <v>B38272</v>
          </cell>
          <cell r="Q56" t="str">
            <v xml:space="preserve">TECNICO DOCENTE                                  </v>
          </cell>
          <cell r="R56">
            <v>15</v>
          </cell>
          <cell r="S56">
            <v>4808.6499999999996</v>
          </cell>
          <cell r="T56">
            <v>757.5</v>
          </cell>
          <cell r="U56">
            <v>492.5</v>
          </cell>
          <cell r="V56">
            <v>462.5</v>
          </cell>
          <cell r="W56">
            <v>1100</v>
          </cell>
          <cell r="X56">
            <v>187.5</v>
          </cell>
          <cell r="Y56">
            <v>1442.6</v>
          </cell>
          <cell r="Z56">
            <v>1169.58</v>
          </cell>
          <cell r="AA56">
            <v>1635.38</v>
          </cell>
          <cell r="AB56">
            <v>0</v>
          </cell>
          <cell r="AC56">
            <v>72337.259999999995</v>
          </cell>
        </row>
        <row r="57">
          <cell r="J57" t="str">
            <v>HEGC651021MCHRRC00</v>
          </cell>
          <cell r="K57">
            <v>80176506790</v>
          </cell>
          <cell r="L57" t="str">
            <v>nnuull</v>
          </cell>
          <cell r="M57">
            <v>873</v>
          </cell>
          <cell r="N57" t="str">
            <v>C</v>
          </cell>
          <cell r="O57" t="str">
            <v>C0101</v>
          </cell>
          <cell r="P57" t="str">
            <v>C392OB25</v>
          </cell>
          <cell r="Q57" t="str">
            <v xml:space="preserve">COORDINADOR DE ZONA                              </v>
          </cell>
          <cell r="R57">
            <v>15</v>
          </cell>
          <cell r="S57">
            <v>4171.17</v>
          </cell>
          <cell r="T57">
            <v>757.5</v>
          </cell>
          <cell r="U57">
            <v>0</v>
          </cell>
          <cell r="V57">
            <v>0</v>
          </cell>
          <cell r="W57">
            <v>0</v>
          </cell>
          <cell r="X57">
            <v>105</v>
          </cell>
          <cell r="Y57">
            <v>0</v>
          </cell>
          <cell r="Z57">
            <v>0</v>
          </cell>
          <cell r="AA57">
            <v>5851.53</v>
          </cell>
          <cell r="AB57">
            <v>0</v>
          </cell>
          <cell r="AC57">
            <v>65311.200000000004</v>
          </cell>
        </row>
        <row r="58">
          <cell r="J58" t="str">
            <v>MEAI710611MDGNCS07</v>
          </cell>
          <cell r="K58">
            <v>80177111533</v>
          </cell>
          <cell r="L58" t="str">
            <v>nnuull</v>
          </cell>
          <cell r="M58">
            <v>911</v>
          </cell>
          <cell r="N58" t="str">
            <v>B</v>
          </cell>
          <cell r="O58" t="str">
            <v>C0101</v>
          </cell>
          <cell r="P58" t="str">
            <v>B35922</v>
          </cell>
          <cell r="Q58" t="str">
            <v xml:space="preserve">ESPECIALISTA EN PROYECTOS TECNICOS               </v>
          </cell>
          <cell r="R58">
            <v>15</v>
          </cell>
          <cell r="S58">
            <v>4609.05</v>
          </cell>
          <cell r="T58">
            <v>757.5</v>
          </cell>
          <cell r="U58">
            <v>492.5</v>
          </cell>
          <cell r="V58">
            <v>462.5</v>
          </cell>
          <cell r="W58">
            <v>1100</v>
          </cell>
          <cell r="X58">
            <v>105</v>
          </cell>
          <cell r="Y58">
            <v>230.45</v>
          </cell>
          <cell r="Z58">
            <v>1121.04</v>
          </cell>
          <cell r="AA58">
            <v>453.73</v>
          </cell>
          <cell r="AB58">
            <v>0</v>
          </cell>
          <cell r="AC58">
            <v>55990.62</v>
          </cell>
        </row>
        <row r="59">
          <cell r="J59" t="str">
            <v>QUZG890915HCHZLB09</v>
          </cell>
          <cell r="K59">
            <v>80238902086</v>
          </cell>
          <cell r="L59" t="str">
            <v>nnuull</v>
          </cell>
          <cell r="M59">
            <v>895</v>
          </cell>
          <cell r="N59" t="str">
            <v>C</v>
          </cell>
          <cell r="O59" t="str">
            <v>C0103</v>
          </cell>
          <cell r="P59" t="str">
            <v>C28882</v>
          </cell>
          <cell r="Q59" t="str">
            <v>COORDINADOR DE UNIDAD DE SERVICIOS ESPECIALIZADOS</v>
          </cell>
          <cell r="R59">
            <v>15</v>
          </cell>
          <cell r="S59">
            <v>4501.38</v>
          </cell>
          <cell r="T59">
            <v>757.5</v>
          </cell>
          <cell r="U59">
            <v>492.5</v>
          </cell>
          <cell r="V59">
            <v>462.5</v>
          </cell>
          <cell r="W59">
            <v>1100</v>
          </cell>
          <cell r="X59">
            <v>0</v>
          </cell>
          <cell r="Y59">
            <v>0</v>
          </cell>
          <cell r="Z59">
            <v>0</v>
          </cell>
          <cell r="AA59">
            <v>1812.75</v>
          </cell>
          <cell r="AB59">
            <v>0</v>
          </cell>
          <cell r="AC59">
            <v>54759.780000000006</v>
          </cell>
        </row>
        <row r="60">
          <cell r="J60" t="str">
            <v>AIGV671223HDFVNC07</v>
          </cell>
          <cell r="K60">
            <v>80906735529</v>
          </cell>
          <cell r="L60">
            <v>80805</v>
          </cell>
          <cell r="M60">
            <v>828</v>
          </cell>
          <cell r="N60" t="str">
            <v>B</v>
          </cell>
          <cell r="O60" t="str">
            <v>C0101</v>
          </cell>
          <cell r="P60" t="str">
            <v>B38272</v>
          </cell>
          <cell r="Q60" t="str">
            <v xml:space="preserve">TECNICO DOCENTE                                  </v>
          </cell>
          <cell r="R60">
            <v>15</v>
          </cell>
          <cell r="S60">
            <v>4808.6499999999996</v>
          </cell>
          <cell r="T60">
            <v>757.5</v>
          </cell>
          <cell r="U60">
            <v>492.5</v>
          </cell>
          <cell r="V60">
            <v>462.5</v>
          </cell>
          <cell r="W60">
            <v>1100</v>
          </cell>
          <cell r="X60">
            <v>187.5</v>
          </cell>
          <cell r="Y60">
            <v>1442.6</v>
          </cell>
          <cell r="Z60">
            <v>552.99</v>
          </cell>
          <cell r="AA60">
            <v>1635.38</v>
          </cell>
          <cell r="AB60">
            <v>0</v>
          </cell>
          <cell r="AC60">
            <v>68637.72</v>
          </cell>
        </row>
        <row r="61">
          <cell r="J61" t="str">
            <v>AOAM651223HCHCCN06</v>
          </cell>
          <cell r="K61">
            <v>80056504642</v>
          </cell>
          <cell r="L61">
            <v>81175</v>
          </cell>
          <cell r="M61">
            <v>830</v>
          </cell>
          <cell r="N61" t="str">
            <v>B</v>
          </cell>
          <cell r="O61" t="str">
            <v>C0101</v>
          </cell>
          <cell r="P61" t="str">
            <v>B38272</v>
          </cell>
          <cell r="Q61" t="str">
            <v xml:space="preserve">TECNICO DOCENTE                                  </v>
          </cell>
          <cell r="R61">
            <v>15</v>
          </cell>
          <cell r="S61">
            <v>4808.6499999999996</v>
          </cell>
          <cell r="T61">
            <v>757.5</v>
          </cell>
          <cell r="U61">
            <v>492.5</v>
          </cell>
          <cell r="V61">
            <v>462.5</v>
          </cell>
          <cell r="W61">
            <v>1100</v>
          </cell>
          <cell r="X61">
            <v>172.5</v>
          </cell>
          <cell r="Y61">
            <v>865.56</v>
          </cell>
          <cell r="Z61">
            <v>0</v>
          </cell>
          <cell r="AA61">
            <v>1635.38</v>
          </cell>
          <cell r="AB61">
            <v>0</v>
          </cell>
          <cell r="AC61">
            <v>61767.54</v>
          </cell>
        </row>
        <row r="62">
          <cell r="J62" t="str">
            <v>OICA670121MDGNNL04</v>
          </cell>
          <cell r="K62">
            <v>80896738186</v>
          </cell>
          <cell r="L62">
            <v>80897</v>
          </cell>
          <cell r="M62">
            <v>962</v>
          </cell>
          <cell r="N62" t="str">
            <v>B</v>
          </cell>
          <cell r="O62" t="str">
            <v>C0101</v>
          </cell>
          <cell r="P62" t="str">
            <v>B38272</v>
          </cell>
          <cell r="Q62" t="str">
            <v xml:space="preserve">TECNICO DOCENTE                                  </v>
          </cell>
          <cell r="R62">
            <v>15</v>
          </cell>
          <cell r="S62">
            <v>4808.6499999999996</v>
          </cell>
          <cell r="T62">
            <v>757.5</v>
          </cell>
          <cell r="U62">
            <v>492.5</v>
          </cell>
          <cell r="V62">
            <v>462.5</v>
          </cell>
          <cell r="W62">
            <v>1100</v>
          </cell>
          <cell r="X62">
            <v>187.5</v>
          </cell>
          <cell r="Y62">
            <v>1346.42</v>
          </cell>
          <cell r="Z62">
            <v>1169.58</v>
          </cell>
          <cell r="AA62">
            <v>1635.38</v>
          </cell>
          <cell r="AB62">
            <v>0</v>
          </cell>
          <cell r="AC62">
            <v>71760.179999999993</v>
          </cell>
        </row>
        <row r="63">
          <cell r="J63" t="str">
            <v>SAMM631112HCHBNS06</v>
          </cell>
          <cell r="K63">
            <v>80016304877</v>
          </cell>
          <cell r="L63">
            <v>81120</v>
          </cell>
          <cell r="M63">
            <v>1005</v>
          </cell>
          <cell r="N63" t="str">
            <v>B</v>
          </cell>
          <cell r="O63" t="str">
            <v>C0101</v>
          </cell>
          <cell r="P63" t="str">
            <v>B38272</v>
          </cell>
          <cell r="Q63" t="str">
            <v xml:space="preserve">TECNICO DOCENTE                                  </v>
          </cell>
          <cell r="R63">
            <v>15</v>
          </cell>
          <cell r="S63">
            <v>4808.6499999999996</v>
          </cell>
          <cell r="T63">
            <v>757.5</v>
          </cell>
          <cell r="U63">
            <v>492.5</v>
          </cell>
          <cell r="V63">
            <v>462.5</v>
          </cell>
          <cell r="W63">
            <v>1100</v>
          </cell>
          <cell r="X63">
            <v>172.5</v>
          </cell>
          <cell r="Y63">
            <v>1057.9000000000001</v>
          </cell>
          <cell r="Z63">
            <v>1169.58</v>
          </cell>
          <cell r="AA63">
            <v>1635.38</v>
          </cell>
          <cell r="AB63">
            <v>0</v>
          </cell>
          <cell r="AC63">
            <v>69939.06</v>
          </cell>
        </row>
        <row r="64">
          <cell r="J64" t="str">
            <v>TACD750601HCHVVN06</v>
          </cell>
          <cell r="K64">
            <v>80077507756</v>
          </cell>
          <cell r="L64">
            <v>81198</v>
          </cell>
          <cell r="M64">
            <v>1014</v>
          </cell>
          <cell r="N64" t="str">
            <v>B</v>
          </cell>
          <cell r="O64" t="str">
            <v>C0104</v>
          </cell>
          <cell r="P64" t="str">
            <v>B37032</v>
          </cell>
          <cell r="Q64" t="str">
            <v xml:space="preserve">ANALISTA ADMINISTRATIVO                          </v>
          </cell>
          <cell r="R64">
            <v>15</v>
          </cell>
          <cell r="S64">
            <v>4714.8599999999997</v>
          </cell>
          <cell r="T64">
            <v>757.5</v>
          </cell>
          <cell r="U64">
            <v>492.5</v>
          </cell>
          <cell r="V64">
            <v>462.5</v>
          </cell>
          <cell r="W64">
            <v>1100</v>
          </cell>
          <cell r="X64">
            <v>155</v>
          </cell>
          <cell r="Y64">
            <v>707.23</v>
          </cell>
          <cell r="Z64">
            <v>1146.77</v>
          </cell>
          <cell r="AA64">
            <v>405.13</v>
          </cell>
          <cell r="AB64">
            <v>0</v>
          </cell>
          <cell r="AC64">
            <v>59648.94</v>
          </cell>
        </row>
        <row r="65">
          <cell r="J65" t="str">
            <v>NAMN610425MCHJRR00</v>
          </cell>
          <cell r="K65">
            <v>80006108338</v>
          </cell>
          <cell r="L65">
            <v>81095</v>
          </cell>
          <cell r="M65">
            <v>1007</v>
          </cell>
          <cell r="N65" t="str">
            <v>B</v>
          </cell>
          <cell r="O65" t="str">
            <v>C0101</v>
          </cell>
          <cell r="P65" t="str">
            <v>B38272</v>
          </cell>
          <cell r="Q65" t="str">
            <v xml:space="preserve">TECNICO DOCENTE                                  </v>
          </cell>
          <cell r="R65">
            <v>15</v>
          </cell>
          <cell r="S65">
            <v>4808.6499999999996</v>
          </cell>
          <cell r="T65">
            <v>757.5</v>
          </cell>
          <cell r="U65">
            <v>492.5</v>
          </cell>
          <cell r="V65">
            <v>462.5</v>
          </cell>
          <cell r="W65">
            <v>1100</v>
          </cell>
          <cell r="X65">
            <v>172.5</v>
          </cell>
          <cell r="Y65">
            <v>1009.82</v>
          </cell>
          <cell r="Z65">
            <v>1169.58</v>
          </cell>
          <cell r="AA65">
            <v>1635.38</v>
          </cell>
          <cell r="AB65">
            <v>0</v>
          </cell>
          <cell r="AC65">
            <v>69650.58</v>
          </cell>
        </row>
        <row r="66">
          <cell r="J66" t="str">
            <v>MEMA631003MCHNRN04</v>
          </cell>
          <cell r="K66">
            <v>80176301689</v>
          </cell>
          <cell r="L66">
            <v>81277</v>
          </cell>
          <cell r="M66">
            <v>839</v>
          </cell>
          <cell r="N66" t="str">
            <v>C</v>
          </cell>
          <cell r="O66" t="str">
            <v>C0101</v>
          </cell>
          <cell r="P66" t="str">
            <v>C392OB25</v>
          </cell>
          <cell r="Q66" t="str">
            <v xml:space="preserve">COORDINADOR DE ZONA                              </v>
          </cell>
          <cell r="R66">
            <v>15</v>
          </cell>
          <cell r="S66">
            <v>4171.17</v>
          </cell>
          <cell r="T66">
            <v>757.5</v>
          </cell>
          <cell r="U66">
            <v>0</v>
          </cell>
          <cell r="V66">
            <v>0</v>
          </cell>
          <cell r="W66">
            <v>0</v>
          </cell>
          <cell r="X66">
            <v>105</v>
          </cell>
          <cell r="Y66">
            <v>0</v>
          </cell>
          <cell r="Z66">
            <v>0</v>
          </cell>
          <cell r="AA66">
            <v>5851.53</v>
          </cell>
          <cell r="AB66">
            <v>0</v>
          </cell>
          <cell r="AC66">
            <v>65311.200000000004</v>
          </cell>
        </row>
        <row r="67">
          <cell r="J67" t="str">
            <v>CACD760706MCHZSL09</v>
          </cell>
          <cell r="K67">
            <v>80037212091</v>
          </cell>
          <cell r="L67" t="str">
            <v>nnuull</v>
          </cell>
          <cell r="M67">
            <v>932</v>
          </cell>
          <cell r="N67" t="str">
            <v>B</v>
          </cell>
          <cell r="O67" t="str">
            <v>C0101</v>
          </cell>
          <cell r="P67" t="str">
            <v>B38272</v>
          </cell>
          <cell r="Q67" t="str">
            <v xml:space="preserve">TECNICO DOCENTE                                  </v>
          </cell>
          <cell r="R67">
            <v>15</v>
          </cell>
          <cell r="S67">
            <v>4808.6499999999996</v>
          </cell>
          <cell r="T67">
            <v>757.5</v>
          </cell>
          <cell r="U67">
            <v>492.5</v>
          </cell>
          <cell r="V67">
            <v>462.5</v>
          </cell>
          <cell r="W67">
            <v>1100</v>
          </cell>
          <cell r="X67">
            <v>105</v>
          </cell>
          <cell r="Y67">
            <v>240.43</v>
          </cell>
          <cell r="Z67">
            <v>0</v>
          </cell>
          <cell r="AA67">
            <v>1635.38</v>
          </cell>
          <cell r="AB67">
            <v>0</v>
          </cell>
          <cell r="AC67">
            <v>57611.759999999995</v>
          </cell>
        </row>
        <row r="68">
          <cell r="J68" t="str">
            <v>BAAE010927HCHCRMA7</v>
          </cell>
          <cell r="K68">
            <v>80190104036</v>
          </cell>
          <cell r="L68" t="str">
            <v>nnuull</v>
          </cell>
          <cell r="M68">
            <v>829</v>
          </cell>
          <cell r="N68" t="str">
            <v>B</v>
          </cell>
          <cell r="O68" t="str">
            <v>C0101</v>
          </cell>
          <cell r="P68" t="str">
            <v>B38272</v>
          </cell>
          <cell r="Q68" t="str">
            <v xml:space="preserve">TECNICO DOCENTE                                  </v>
          </cell>
          <cell r="R68">
            <v>15</v>
          </cell>
          <cell r="S68">
            <v>4808.6499999999996</v>
          </cell>
          <cell r="T68">
            <v>757.5</v>
          </cell>
          <cell r="U68">
            <v>492.5</v>
          </cell>
          <cell r="V68">
            <v>462.5</v>
          </cell>
          <cell r="W68">
            <v>1100</v>
          </cell>
          <cell r="X68">
            <v>105</v>
          </cell>
          <cell r="Y68">
            <v>144.26</v>
          </cell>
          <cell r="Z68">
            <v>0</v>
          </cell>
          <cell r="AA68">
            <v>1635.38</v>
          </cell>
          <cell r="AB68">
            <v>0</v>
          </cell>
          <cell r="AC68">
            <v>57034.740000000005</v>
          </cell>
        </row>
        <row r="69">
          <cell r="J69" t="str">
            <v>GULE730906MCHTPL00</v>
          </cell>
          <cell r="K69">
            <v>80967335177</v>
          </cell>
          <cell r="L69">
            <v>80966</v>
          </cell>
          <cell r="M69">
            <v>898</v>
          </cell>
          <cell r="N69" t="str">
            <v>B</v>
          </cell>
          <cell r="O69" t="str">
            <v>C0101</v>
          </cell>
          <cell r="P69" t="str">
            <v>B28272</v>
          </cell>
          <cell r="Q69" t="str">
            <v xml:space="preserve">TECNICO DOCENTE                                  </v>
          </cell>
          <cell r="R69">
            <v>15</v>
          </cell>
          <cell r="S69">
            <v>4448.5200000000004</v>
          </cell>
          <cell r="T69">
            <v>757.5</v>
          </cell>
          <cell r="U69">
            <v>492.5</v>
          </cell>
          <cell r="V69">
            <v>462.5</v>
          </cell>
          <cell r="W69">
            <v>1100</v>
          </cell>
          <cell r="X69">
            <v>187.5</v>
          </cell>
          <cell r="Y69">
            <v>1201.0999999999999</v>
          </cell>
          <cell r="Z69">
            <v>1081.99</v>
          </cell>
          <cell r="AA69">
            <v>1521.1</v>
          </cell>
          <cell r="AB69">
            <v>0</v>
          </cell>
          <cell r="AC69">
            <v>67516.260000000009</v>
          </cell>
        </row>
        <row r="70">
          <cell r="J70" t="str">
            <v>RIFI610811MCHSRV01</v>
          </cell>
          <cell r="K70">
            <v>80976105959</v>
          </cell>
          <cell r="L70">
            <v>80995</v>
          </cell>
          <cell r="M70">
            <v>983</v>
          </cell>
          <cell r="N70" t="str">
            <v>B</v>
          </cell>
          <cell r="O70" t="str">
            <v>C0101</v>
          </cell>
          <cell r="P70" t="str">
            <v>B28272</v>
          </cell>
          <cell r="Q70" t="str">
            <v xml:space="preserve">TECNICO DOCENTE                                  </v>
          </cell>
          <cell r="R70">
            <v>15</v>
          </cell>
          <cell r="S70">
            <v>4448.5200000000004</v>
          </cell>
          <cell r="T70">
            <v>757.5</v>
          </cell>
          <cell r="U70">
            <v>492.5</v>
          </cell>
          <cell r="V70">
            <v>462.5</v>
          </cell>
          <cell r="W70">
            <v>1100</v>
          </cell>
          <cell r="X70">
            <v>187.5</v>
          </cell>
          <cell r="Y70">
            <v>1156.6199999999999</v>
          </cell>
          <cell r="Z70">
            <v>1081.99</v>
          </cell>
          <cell r="AA70">
            <v>1521.1</v>
          </cell>
          <cell r="AB70">
            <v>0</v>
          </cell>
          <cell r="AC70">
            <v>67249.38</v>
          </cell>
        </row>
        <row r="71">
          <cell r="J71" t="str">
            <v>VADS610510MCHRZL00</v>
          </cell>
          <cell r="K71">
            <v>80986122721</v>
          </cell>
          <cell r="L71">
            <v>81051</v>
          </cell>
          <cell r="M71">
            <v>1017</v>
          </cell>
          <cell r="N71" t="str">
            <v>B</v>
          </cell>
          <cell r="O71" t="str">
            <v>C0101</v>
          </cell>
          <cell r="P71" t="str">
            <v>B28272</v>
          </cell>
          <cell r="Q71" t="str">
            <v xml:space="preserve">TECNICO DOCENTE                                  </v>
          </cell>
          <cell r="R71">
            <v>15</v>
          </cell>
          <cell r="S71">
            <v>4448.5200000000004</v>
          </cell>
          <cell r="T71">
            <v>757.5</v>
          </cell>
          <cell r="U71">
            <v>492.5</v>
          </cell>
          <cell r="V71">
            <v>462.5</v>
          </cell>
          <cell r="W71">
            <v>1100</v>
          </cell>
          <cell r="X71">
            <v>187.5</v>
          </cell>
          <cell r="Y71">
            <v>1067.6400000000001</v>
          </cell>
          <cell r="Z71">
            <v>1081.99</v>
          </cell>
          <cell r="AA71">
            <v>1521.1</v>
          </cell>
          <cell r="AB71">
            <v>0</v>
          </cell>
          <cell r="AC71">
            <v>66715.5</v>
          </cell>
        </row>
        <row r="72">
          <cell r="J72" t="str">
            <v>MUCI790204MCHXNL05</v>
          </cell>
          <cell r="K72">
            <v>80007915699</v>
          </cell>
          <cell r="L72" t="str">
            <v>nnuull</v>
          </cell>
          <cell r="M72">
            <v>1021</v>
          </cell>
          <cell r="N72" t="str">
            <v>B</v>
          </cell>
          <cell r="O72" t="str">
            <v>C0104</v>
          </cell>
          <cell r="P72" t="str">
            <v>B28272</v>
          </cell>
          <cell r="Q72" t="str">
            <v xml:space="preserve">TECNICO DOCENTE                                  </v>
          </cell>
          <cell r="R72">
            <v>15</v>
          </cell>
          <cell r="S72">
            <v>4448.5200000000004</v>
          </cell>
          <cell r="T72">
            <v>757.5</v>
          </cell>
          <cell r="U72">
            <v>492.5</v>
          </cell>
          <cell r="V72">
            <v>462.5</v>
          </cell>
          <cell r="W72">
            <v>1100</v>
          </cell>
          <cell r="X72">
            <v>105</v>
          </cell>
          <cell r="Y72">
            <v>222.43</v>
          </cell>
          <cell r="Z72">
            <v>1081.99</v>
          </cell>
          <cell r="AA72">
            <v>1521.1</v>
          </cell>
          <cell r="AB72">
            <v>0</v>
          </cell>
          <cell r="AC72">
            <v>61149.240000000005</v>
          </cell>
        </row>
        <row r="73">
          <cell r="J73" t="str">
            <v>TOGA770511MCHRNR08</v>
          </cell>
          <cell r="K73">
            <v>80217719873</v>
          </cell>
          <cell r="L73" t="str">
            <v>nnuull</v>
          </cell>
          <cell r="M73">
            <v>997</v>
          </cell>
          <cell r="N73" t="str">
            <v>C</v>
          </cell>
          <cell r="O73" t="str">
            <v>C0101</v>
          </cell>
          <cell r="P73" t="str">
            <v>C292OB25</v>
          </cell>
          <cell r="Q73" t="str">
            <v xml:space="preserve">COORDINADOR DE ZONA                              </v>
          </cell>
          <cell r="R73">
            <v>15</v>
          </cell>
          <cell r="S73">
            <v>4171.17</v>
          </cell>
          <cell r="T73">
            <v>757.5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5851.53</v>
          </cell>
          <cell r="AB73">
            <v>0</v>
          </cell>
          <cell r="AC73">
            <v>64681.200000000004</v>
          </cell>
        </row>
        <row r="74">
          <cell r="J74" t="str">
            <v>DOBA870602HCHMNN05</v>
          </cell>
          <cell r="K74">
            <v>80168756452</v>
          </cell>
          <cell r="L74">
            <v>81249</v>
          </cell>
          <cell r="M74">
            <v>922</v>
          </cell>
          <cell r="N74" t="str">
            <v>B</v>
          </cell>
          <cell r="O74" t="str">
            <v>C0101</v>
          </cell>
          <cell r="P74" t="str">
            <v>B38272</v>
          </cell>
          <cell r="Q74" t="str">
            <v xml:space="preserve">TECNICO DOCENTE                                  </v>
          </cell>
          <cell r="R74">
            <v>15</v>
          </cell>
          <cell r="S74">
            <v>4808.6499999999996</v>
          </cell>
          <cell r="T74">
            <v>757.5</v>
          </cell>
          <cell r="U74">
            <v>492.5</v>
          </cell>
          <cell r="V74">
            <v>462.5</v>
          </cell>
          <cell r="W74">
            <v>1100</v>
          </cell>
          <cell r="X74">
            <v>122.5</v>
          </cell>
          <cell r="Y74">
            <v>384.69</v>
          </cell>
          <cell r="Z74">
            <v>0</v>
          </cell>
          <cell r="AA74">
            <v>1635.38</v>
          </cell>
          <cell r="AB74">
            <v>0</v>
          </cell>
          <cell r="AC74">
            <v>58582.319999999992</v>
          </cell>
        </row>
        <row r="75">
          <cell r="J75" t="str">
            <v>ZAMJ840412MCHMNL02</v>
          </cell>
          <cell r="K75">
            <v>80188434254</v>
          </cell>
          <cell r="L75">
            <v>81278</v>
          </cell>
          <cell r="M75">
            <v>871</v>
          </cell>
          <cell r="N75" t="str">
            <v>C</v>
          </cell>
          <cell r="O75" t="str">
            <v>C0101</v>
          </cell>
          <cell r="P75" t="str">
            <v>C292OB25</v>
          </cell>
          <cell r="Q75" t="str">
            <v xml:space="preserve">COORDINADOR DE ZONA                              </v>
          </cell>
          <cell r="R75">
            <v>15</v>
          </cell>
          <cell r="S75">
            <v>4171.17</v>
          </cell>
          <cell r="T75">
            <v>757.5</v>
          </cell>
          <cell r="U75">
            <v>0</v>
          </cell>
          <cell r="V75">
            <v>0</v>
          </cell>
          <cell r="W75">
            <v>0</v>
          </cell>
          <cell r="X75">
            <v>105</v>
          </cell>
          <cell r="Y75">
            <v>0</v>
          </cell>
          <cell r="Z75">
            <v>0</v>
          </cell>
          <cell r="AA75">
            <v>5851.53</v>
          </cell>
          <cell r="AB75">
            <v>0</v>
          </cell>
          <cell r="AC75">
            <v>65311.200000000004</v>
          </cell>
        </row>
        <row r="76">
          <cell r="J76" t="str">
            <v>SARE821111MCHNSR03</v>
          </cell>
          <cell r="K76">
            <v>80198238497</v>
          </cell>
          <cell r="L76" t="str">
            <v>nnuull</v>
          </cell>
          <cell r="M76">
            <v>870</v>
          </cell>
          <cell r="N76" t="str">
            <v>B</v>
          </cell>
          <cell r="O76" t="str">
            <v>C0101</v>
          </cell>
          <cell r="P76" t="str">
            <v>B38272</v>
          </cell>
          <cell r="Q76" t="str">
            <v xml:space="preserve">TECNICO DOCENTE                                  </v>
          </cell>
          <cell r="R76">
            <v>15</v>
          </cell>
          <cell r="S76">
            <v>4808.6499999999996</v>
          </cell>
          <cell r="T76">
            <v>757.5</v>
          </cell>
          <cell r="U76">
            <v>492.5</v>
          </cell>
          <cell r="V76">
            <v>462.5</v>
          </cell>
          <cell r="W76">
            <v>1100</v>
          </cell>
          <cell r="X76">
            <v>105</v>
          </cell>
          <cell r="Y76">
            <v>144.26</v>
          </cell>
          <cell r="Z76">
            <v>0</v>
          </cell>
          <cell r="AA76">
            <v>1635.38</v>
          </cell>
          <cell r="AB76">
            <v>0</v>
          </cell>
          <cell r="AC76">
            <v>57034.740000000005</v>
          </cell>
        </row>
        <row r="77">
          <cell r="J77" t="str">
            <v>CAAH690627HCHHRM04</v>
          </cell>
          <cell r="K77">
            <v>80926984354</v>
          </cell>
          <cell r="L77">
            <v>80682</v>
          </cell>
          <cell r="M77">
            <v>847</v>
          </cell>
          <cell r="N77" t="str">
            <v>B</v>
          </cell>
          <cell r="O77" t="str">
            <v>C0101</v>
          </cell>
          <cell r="P77" t="str">
            <v>B28272</v>
          </cell>
          <cell r="Q77" t="str">
            <v xml:space="preserve">TECNICO DOCENTE                                  </v>
          </cell>
          <cell r="R77">
            <v>15</v>
          </cell>
          <cell r="S77">
            <v>4448.5200000000004</v>
          </cell>
          <cell r="T77">
            <v>757.5</v>
          </cell>
          <cell r="U77">
            <v>492.5</v>
          </cell>
          <cell r="V77">
            <v>462.5</v>
          </cell>
          <cell r="W77">
            <v>1100</v>
          </cell>
          <cell r="X77">
            <v>187.5</v>
          </cell>
          <cell r="Y77">
            <v>1334.56</v>
          </cell>
          <cell r="Z77">
            <v>1081.99</v>
          </cell>
          <cell r="AA77">
            <v>1521.1</v>
          </cell>
          <cell r="AB77">
            <v>0</v>
          </cell>
          <cell r="AC77">
            <v>68317.02</v>
          </cell>
        </row>
        <row r="78">
          <cell r="J78" t="str">
            <v>CAAO710320MDFBLL06</v>
          </cell>
          <cell r="K78">
            <v>80007128921</v>
          </cell>
          <cell r="L78">
            <v>81097</v>
          </cell>
          <cell r="M78">
            <v>848</v>
          </cell>
          <cell r="N78" t="str">
            <v>B</v>
          </cell>
          <cell r="O78" t="str">
            <v>C0103</v>
          </cell>
          <cell r="P78" t="str">
            <v>B27032</v>
          </cell>
          <cell r="Q78" t="str">
            <v xml:space="preserve">ANALISTA ADMINISTRATIVO                          </v>
          </cell>
          <cell r="R78">
            <v>15</v>
          </cell>
          <cell r="S78">
            <v>4282.2</v>
          </cell>
          <cell r="T78">
            <v>757.5</v>
          </cell>
          <cell r="U78">
            <v>492.5</v>
          </cell>
          <cell r="V78">
            <v>462.5</v>
          </cell>
          <cell r="W78">
            <v>1100</v>
          </cell>
          <cell r="X78">
            <v>155</v>
          </cell>
          <cell r="Y78">
            <v>727.97</v>
          </cell>
          <cell r="Z78">
            <v>1041.54</v>
          </cell>
          <cell r="AA78">
            <v>450.58</v>
          </cell>
          <cell r="AB78">
            <v>0</v>
          </cell>
          <cell r="AC78">
            <v>56818.740000000005</v>
          </cell>
        </row>
        <row r="79">
          <cell r="J79" t="str">
            <v>CAGR550404MCHRZF02</v>
          </cell>
          <cell r="K79">
            <v>80875412936</v>
          </cell>
          <cell r="L79">
            <v>81215</v>
          </cell>
          <cell r="M79">
            <v>853</v>
          </cell>
          <cell r="N79" t="str">
            <v>B</v>
          </cell>
          <cell r="O79" t="str">
            <v>C0101</v>
          </cell>
          <cell r="P79" t="str">
            <v>B28272</v>
          </cell>
          <cell r="Q79" t="str">
            <v xml:space="preserve">TECNICO DOCENTE                                  </v>
          </cell>
          <cell r="R79">
            <v>15</v>
          </cell>
          <cell r="S79">
            <v>4448.5200000000004</v>
          </cell>
          <cell r="T79">
            <v>757.5</v>
          </cell>
          <cell r="U79">
            <v>492.5</v>
          </cell>
          <cell r="V79">
            <v>462.5</v>
          </cell>
          <cell r="W79">
            <v>1100</v>
          </cell>
          <cell r="X79">
            <v>155</v>
          </cell>
          <cell r="Y79">
            <v>578.30999999999995</v>
          </cell>
          <cell r="Z79">
            <v>1081.99</v>
          </cell>
          <cell r="AA79">
            <v>1521.1</v>
          </cell>
          <cell r="AB79">
            <v>0</v>
          </cell>
          <cell r="AC79">
            <v>63584.520000000004</v>
          </cell>
        </row>
        <row r="80">
          <cell r="J80" t="str">
            <v>DOCR760119HCHMRS00</v>
          </cell>
          <cell r="K80">
            <v>80957610746</v>
          </cell>
          <cell r="L80">
            <v>81091</v>
          </cell>
          <cell r="M80">
            <v>943</v>
          </cell>
          <cell r="N80" t="str">
            <v>B</v>
          </cell>
          <cell r="O80" t="str">
            <v>C0101</v>
          </cell>
          <cell r="P80" t="str">
            <v>B28272</v>
          </cell>
          <cell r="Q80" t="str">
            <v xml:space="preserve">TECNICO DOCENTE                                  </v>
          </cell>
          <cell r="R80">
            <v>15</v>
          </cell>
          <cell r="S80">
            <v>4448.5200000000004</v>
          </cell>
          <cell r="T80">
            <v>757.5</v>
          </cell>
          <cell r="U80">
            <v>492.5</v>
          </cell>
          <cell r="V80">
            <v>462.5</v>
          </cell>
          <cell r="W80">
            <v>1100</v>
          </cell>
          <cell r="X80">
            <v>187.5</v>
          </cell>
          <cell r="Y80">
            <v>1023.16</v>
          </cell>
          <cell r="Z80">
            <v>1081.99</v>
          </cell>
          <cell r="AA80">
            <v>1521.1</v>
          </cell>
          <cell r="AB80">
            <v>0</v>
          </cell>
          <cell r="AC80">
            <v>66448.62</v>
          </cell>
        </row>
        <row r="81">
          <cell r="J81" t="str">
            <v>JIAY740406MCHMND06</v>
          </cell>
          <cell r="K81">
            <v>80937463422</v>
          </cell>
          <cell r="L81">
            <v>81073</v>
          </cell>
          <cell r="M81">
            <v>923</v>
          </cell>
          <cell r="N81" t="str">
            <v>B</v>
          </cell>
          <cell r="O81" t="str">
            <v>C0101</v>
          </cell>
          <cell r="P81" t="str">
            <v>B28272</v>
          </cell>
          <cell r="Q81" t="str">
            <v xml:space="preserve">TECNICO DOCENTE                                  </v>
          </cell>
          <cell r="R81">
            <v>15</v>
          </cell>
          <cell r="S81">
            <v>4448.5200000000004</v>
          </cell>
          <cell r="T81">
            <v>757.5</v>
          </cell>
          <cell r="U81">
            <v>492.5</v>
          </cell>
          <cell r="V81">
            <v>462.5</v>
          </cell>
          <cell r="W81">
            <v>1100</v>
          </cell>
          <cell r="X81">
            <v>187.5</v>
          </cell>
          <cell r="Y81">
            <v>1023.16</v>
          </cell>
          <cell r="Z81">
            <v>1081.99</v>
          </cell>
          <cell r="AA81">
            <v>1521.1</v>
          </cell>
          <cell r="AB81">
            <v>0</v>
          </cell>
          <cell r="AC81">
            <v>66448.62</v>
          </cell>
        </row>
        <row r="82">
          <cell r="J82" t="str">
            <v>MIPA611230MCHRND08</v>
          </cell>
          <cell r="K82">
            <v>80146107339</v>
          </cell>
          <cell r="L82">
            <v>81258</v>
          </cell>
          <cell r="M82">
            <v>971</v>
          </cell>
          <cell r="N82" t="str">
            <v>B</v>
          </cell>
          <cell r="O82" t="str">
            <v>C0101</v>
          </cell>
          <cell r="P82" t="str">
            <v>B24322</v>
          </cell>
          <cell r="Q82" t="str">
            <v xml:space="preserve">SECRETARIA "C"                                   </v>
          </cell>
          <cell r="R82">
            <v>15</v>
          </cell>
          <cell r="S82">
            <v>4167.12</v>
          </cell>
          <cell r="T82">
            <v>757.5</v>
          </cell>
          <cell r="U82">
            <v>492.5</v>
          </cell>
          <cell r="V82">
            <v>462.5</v>
          </cell>
          <cell r="W82">
            <v>1100</v>
          </cell>
          <cell r="X82">
            <v>122.5</v>
          </cell>
          <cell r="Y82">
            <v>333.37</v>
          </cell>
          <cell r="Z82">
            <v>0</v>
          </cell>
          <cell r="AA82">
            <v>446.85</v>
          </cell>
          <cell r="AB82">
            <v>0</v>
          </cell>
          <cell r="AC82">
            <v>47294.04</v>
          </cell>
        </row>
        <row r="83">
          <cell r="J83" t="str">
            <v>MOFG640304HCHRLL05</v>
          </cell>
          <cell r="K83">
            <v>80896466960</v>
          </cell>
          <cell r="L83">
            <v>80773</v>
          </cell>
          <cell r="M83">
            <v>945</v>
          </cell>
          <cell r="N83" t="str">
            <v>B</v>
          </cell>
          <cell r="O83" t="str">
            <v>C0101</v>
          </cell>
          <cell r="P83" t="str">
            <v>B28272</v>
          </cell>
          <cell r="Q83" t="str">
            <v xml:space="preserve">TECNICO DOCENTE                                  </v>
          </cell>
          <cell r="R83">
            <v>15</v>
          </cell>
          <cell r="S83">
            <v>4448.5200000000004</v>
          </cell>
          <cell r="T83">
            <v>757.5</v>
          </cell>
          <cell r="U83">
            <v>492.5</v>
          </cell>
          <cell r="V83">
            <v>462.5</v>
          </cell>
          <cell r="W83">
            <v>1100</v>
          </cell>
          <cell r="X83">
            <v>187.5</v>
          </cell>
          <cell r="Y83">
            <v>1023.16</v>
          </cell>
          <cell r="Z83">
            <v>1081.99</v>
          </cell>
          <cell r="AA83">
            <v>1521.1</v>
          </cell>
          <cell r="AB83">
            <v>0</v>
          </cell>
          <cell r="AC83">
            <v>66448.62</v>
          </cell>
        </row>
        <row r="84">
          <cell r="J84" t="str">
            <v>BARS971212MNETDL04</v>
          </cell>
          <cell r="K84">
            <v>80229743937</v>
          </cell>
          <cell r="L84" t="str">
            <v>nnuull</v>
          </cell>
          <cell r="M84">
            <v>1015</v>
          </cell>
          <cell r="N84" t="str">
            <v>C</v>
          </cell>
          <cell r="O84" t="str">
            <v>C0101</v>
          </cell>
          <cell r="P84" t="str">
            <v>C292OB25</v>
          </cell>
          <cell r="Q84" t="str">
            <v xml:space="preserve">COORDINADOR DE ZONA                              </v>
          </cell>
          <cell r="R84">
            <v>15</v>
          </cell>
          <cell r="S84">
            <v>4171.17</v>
          </cell>
          <cell r="T84">
            <v>757.5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5851.53</v>
          </cell>
          <cell r="AB84">
            <v>0</v>
          </cell>
          <cell r="AC84">
            <v>64681.200000000004</v>
          </cell>
        </row>
        <row r="85">
          <cell r="J85" t="str">
            <v>GUBV820707HCHVCC05</v>
          </cell>
          <cell r="K85">
            <v>80008206064</v>
          </cell>
          <cell r="L85">
            <v>81101</v>
          </cell>
          <cell r="M85">
            <v>897</v>
          </cell>
          <cell r="N85" t="str">
            <v>B</v>
          </cell>
          <cell r="O85" t="str">
            <v>C0101</v>
          </cell>
          <cell r="P85" t="str">
            <v>B28272</v>
          </cell>
          <cell r="Q85" t="str">
            <v xml:space="preserve">TECNICO DOCENTE                                  </v>
          </cell>
          <cell r="R85">
            <v>15</v>
          </cell>
          <cell r="S85">
            <v>4448.5200000000004</v>
          </cell>
          <cell r="T85">
            <v>757.5</v>
          </cell>
          <cell r="U85">
            <v>492.5</v>
          </cell>
          <cell r="V85">
            <v>462.5</v>
          </cell>
          <cell r="W85">
            <v>1100</v>
          </cell>
          <cell r="X85">
            <v>187.5</v>
          </cell>
          <cell r="Y85">
            <v>1023.16</v>
          </cell>
          <cell r="Z85">
            <v>1081.99</v>
          </cell>
          <cell r="AA85">
            <v>1521.1</v>
          </cell>
          <cell r="AB85">
            <v>0</v>
          </cell>
          <cell r="AC85">
            <v>66448.62</v>
          </cell>
        </row>
        <row r="86">
          <cell r="J86" t="str">
            <v>GUVH700416MCHRLR10</v>
          </cell>
          <cell r="K86">
            <v>80947030005</v>
          </cell>
          <cell r="L86">
            <v>80592</v>
          </cell>
          <cell r="M86">
            <v>850</v>
          </cell>
          <cell r="N86" t="str">
            <v>B</v>
          </cell>
          <cell r="O86" t="str">
            <v>C0101</v>
          </cell>
          <cell r="P86" t="str">
            <v>B28272</v>
          </cell>
          <cell r="Q86" t="str">
            <v xml:space="preserve">TECNICO DOCENTE                                  </v>
          </cell>
          <cell r="R86">
            <v>15</v>
          </cell>
          <cell r="S86">
            <v>4448.5200000000004</v>
          </cell>
          <cell r="T86">
            <v>757.5</v>
          </cell>
          <cell r="U86">
            <v>492.5</v>
          </cell>
          <cell r="V86">
            <v>462.5</v>
          </cell>
          <cell r="W86">
            <v>1100</v>
          </cell>
          <cell r="X86">
            <v>187.5</v>
          </cell>
          <cell r="Y86">
            <v>1334.56</v>
          </cell>
          <cell r="Z86">
            <v>1081.99</v>
          </cell>
          <cell r="AA86">
            <v>1521.1</v>
          </cell>
          <cell r="AB86">
            <v>0</v>
          </cell>
          <cell r="AC86">
            <v>68317.02</v>
          </cell>
        </row>
        <row r="87">
          <cell r="J87" t="str">
            <v>HEGJ770407HCHRRS08</v>
          </cell>
          <cell r="K87">
            <v>80997707528</v>
          </cell>
          <cell r="L87">
            <v>81067</v>
          </cell>
          <cell r="M87">
            <v>909</v>
          </cell>
          <cell r="N87" t="str">
            <v>B</v>
          </cell>
          <cell r="O87" t="str">
            <v>C0101</v>
          </cell>
          <cell r="P87" t="str">
            <v>B28272</v>
          </cell>
          <cell r="Q87" t="str">
            <v xml:space="preserve">TECNICO DOCENTE                                  </v>
          </cell>
          <cell r="R87">
            <v>15</v>
          </cell>
          <cell r="S87">
            <v>4448.5200000000004</v>
          </cell>
          <cell r="T87">
            <v>757.5</v>
          </cell>
          <cell r="U87">
            <v>492.5</v>
          </cell>
          <cell r="V87">
            <v>462.5</v>
          </cell>
          <cell r="W87">
            <v>1100</v>
          </cell>
          <cell r="X87">
            <v>187.5</v>
          </cell>
          <cell r="Y87">
            <v>1023.16</v>
          </cell>
          <cell r="Z87">
            <v>1081.99</v>
          </cell>
          <cell r="AA87">
            <v>1521.1</v>
          </cell>
          <cell r="AB87">
            <v>0</v>
          </cell>
          <cell r="AC87">
            <v>66448.62</v>
          </cell>
        </row>
        <row r="88">
          <cell r="J88" t="str">
            <v>HEPG621127HCHRRD01</v>
          </cell>
          <cell r="K88">
            <v>80006203337</v>
          </cell>
          <cell r="L88">
            <v>81093</v>
          </cell>
          <cell r="M88">
            <v>912</v>
          </cell>
          <cell r="N88" t="str">
            <v>B</v>
          </cell>
          <cell r="O88" t="str">
            <v>C0101</v>
          </cell>
          <cell r="P88" t="str">
            <v>B28272</v>
          </cell>
          <cell r="Q88" t="str">
            <v xml:space="preserve">TECNICO DOCENTE                                  </v>
          </cell>
          <cell r="R88">
            <v>15</v>
          </cell>
          <cell r="S88">
            <v>4448.5200000000004</v>
          </cell>
          <cell r="T88">
            <v>757.5</v>
          </cell>
          <cell r="U88">
            <v>492.5</v>
          </cell>
          <cell r="V88">
            <v>462.5</v>
          </cell>
          <cell r="W88">
            <v>1100</v>
          </cell>
          <cell r="X88">
            <v>187.5</v>
          </cell>
          <cell r="Y88">
            <v>1023.16</v>
          </cell>
          <cell r="Z88">
            <v>1081.99</v>
          </cell>
          <cell r="AA88">
            <v>1521.1</v>
          </cell>
          <cell r="AB88">
            <v>0</v>
          </cell>
          <cell r="AC88">
            <v>66448.62</v>
          </cell>
        </row>
        <row r="89">
          <cell r="J89" t="str">
            <v>ROGG770514MGTBRR06</v>
          </cell>
          <cell r="K89">
            <v>80007795521</v>
          </cell>
          <cell r="L89">
            <v>81107</v>
          </cell>
          <cell r="M89">
            <v>902</v>
          </cell>
          <cell r="N89" t="str">
            <v>B</v>
          </cell>
          <cell r="O89" t="str">
            <v>C0103</v>
          </cell>
          <cell r="P89" t="str">
            <v>B27032</v>
          </cell>
          <cell r="Q89" t="str">
            <v xml:space="preserve">ANALISTA ADMINISTRATIVO                          </v>
          </cell>
          <cell r="R89">
            <v>15</v>
          </cell>
          <cell r="S89">
            <v>4282.2</v>
          </cell>
          <cell r="T89">
            <v>757.5</v>
          </cell>
          <cell r="U89">
            <v>492.5</v>
          </cell>
          <cell r="V89">
            <v>462.5</v>
          </cell>
          <cell r="W89">
            <v>1100</v>
          </cell>
          <cell r="X89">
            <v>172.5</v>
          </cell>
          <cell r="Y89">
            <v>942.08</v>
          </cell>
          <cell r="Z89">
            <v>1041.54</v>
          </cell>
          <cell r="AA89">
            <v>450.58</v>
          </cell>
          <cell r="AB89">
            <v>0</v>
          </cell>
          <cell r="AC89">
            <v>58208.399999999994</v>
          </cell>
        </row>
        <row r="90">
          <cell r="J90" t="str">
            <v>ROGH750113HPLJVG04</v>
          </cell>
          <cell r="K90">
            <v>80007522842</v>
          </cell>
          <cell r="L90">
            <v>81094</v>
          </cell>
          <cell r="M90">
            <v>989</v>
          </cell>
          <cell r="N90" t="str">
            <v>B</v>
          </cell>
          <cell r="O90" t="str">
            <v>C0101</v>
          </cell>
          <cell r="P90" t="str">
            <v>B28272</v>
          </cell>
          <cell r="Q90" t="str">
            <v xml:space="preserve">TECNICO DOCENTE                                  </v>
          </cell>
          <cell r="R90">
            <v>15</v>
          </cell>
          <cell r="S90">
            <v>4448.5200000000004</v>
          </cell>
          <cell r="T90">
            <v>757.5</v>
          </cell>
          <cell r="U90">
            <v>492.5</v>
          </cell>
          <cell r="V90">
            <v>462.5</v>
          </cell>
          <cell r="W90">
            <v>1100</v>
          </cell>
          <cell r="X90">
            <v>187.5</v>
          </cell>
          <cell r="Y90">
            <v>1023.16</v>
          </cell>
          <cell r="Z90">
            <v>1081.99</v>
          </cell>
          <cell r="AA90">
            <v>1521.1</v>
          </cell>
          <cell r="AB90">
            <v>0</v>
          </cell>
          <cell r="AC90">
            <v>66448.62</v>
          </cell>
        </row>
        <row r="91">
          <cell r="J91" t="str">
            <v>VARL730523HCHRDS01</v>
          </cell>
          <cell r="K91">
            <v>80997349776</v>
          </cell>
          <cell r="L91">
            <v>81078</v>
          </cell>
          <cell r="M91">
            <v>1023</v>
          </cell>
          <cell r="N91" t="str">
            <v>B</v>
          </cell>
          <cell r="O91" t="str">
            <v>C0101</v>
          </cell>
          <cell r="P91" t="str">
            <v>B28272</v>
          </cell>
          <cell r="Q91" t="str">
            <v xml:space="preserve">TECNICO DOCENTE                                  </v>
          </cell>
          <cell r="R91">
            <v>15</v>
          </cell>
          <cell r="S91">
            <v>4448.5200000000004</v>
          </cell>
          <cell r="T91">
            <v>757.5</v>
          </cell>
          <cell r="U91">
            <v>492.5</v>
          </cell>
          <cell r="V91">
            <v>462.5</v>
          </cell>
          <cell r="W91">
            <v>1100</v>
          </cell>
          <cell r="X91">
            <v>187.5</v>
          </cell>
          <cell r="Y91">
            <v>1067.6400000000001</v>
          </cell>
          <cell r="Z91">
            <v>1081.99</v>
          </cell>
          <cell r="AA91">
            <v>1521.1</v>
          </cell>
          <cell r="AB91">
            <v>0</v>
          </cell>
          <cell r="AC91">
            <v>66715.5</v>
          </cell>
        </row>
        <row r="92">
          <cell r="J92" t="str">
            <v>EIEB820930MCHSSR09</v>
          </cell>
          <cell r="K92">
            <v>80098219688</v>
          </cell>
          <cell r="L92" t="str">
            <v>nnuull</v>
          </cell>
          <cell r="M92">
            <v>1016</v>
          </cell>
          <cell r="N92" t="str">
            <v>C</v>
          </cell>
          <cell r="O92" t="str">
            <v>C0101</v>
          </cell>
          <cell r="P92" t="str">
            <v xml:space="preserve">C28882 </v>
          </cell>
          <cell r="Q92" t="str">
            <v>COORDINADOR DE UNIDAD DE SERVICIOS ESPECIALIZADOS</v>
          </cell>
          <cell r="R92">
            <v>15</v>
          </cell>
          <cell r="S92">
            <v>4501.38</v>
          </cell>
          <cell r="T92">
            <v>757.5</v>
          </cell>
          <cell r="U92">
            <v>492.5</v>
          </cell>
          <cell r="V92">
            <v>462.5</v>
          </cell>
          <cell r="W92">
            <v>1100</v>
          </cell>
          <cell r="X92">
            <v>105</v>
          </cell>
          <cell r="Y92">
            <v>270.08</v>
          </cell>
          <cell r="Z92">
            <v>0</v>
          </cell>
          <cell r="AA92">
            <v>1812.75</v>
          </cell>
          <cell r="AB92">
            <v>0</v>
          </cell>
          <cell r="AC92">
            <v>57010.259999999995</v>
          </cell>
        </row>
        <row r="93">
          <cell r="J93" t="str">
            <v>NALC900929HCHJPS06</v>
          </cell>
          <cell r="K93">
            <v>80179002930</v>
          </cell>
          <cell r="L93" t="str">
            <v>nnuull</v>
          </cell>
          <cell r="M93">
            <v>927</v>
          </cell>
          <cell r="N93" t="str">
            <v>C</v>
          </cell>
          <cell r="O93" t="str">
            <v>C0101</v>
          </cell>
          <cell r="P93" t="str">
            <v>C292OB25</v>
          </cell>
          <cell r="Q93" t="str">
            <v xml:space="preserve">COORDINADOR DE ZONA                              </v>
          </cell>
          <cell r="R93">
            <v>15</v>
          </cell>
          <cell r="S93">
            <v>4171.17</v>
          </cell>
          <cell r="T93">
            <v>757.5</v>
          </cell>
          <cell r="U93">
            <v>0</v>
          </cell>
          <cell r="V93">
            <v>0</v>
          </cell>
          <cell r="W93">
            <v>0</v>
          </cell>
          <cell r="X93">
            <v>105</v>
          </cell>
          <cell r="Y93">
            <v>0</v>
          </cell>
          <cell r="Z93">
            <v>0</v>
          </cell>
          <cell r="AA93">
            <v>5851.53</v>
          </cell>
          <cell r="AB93">
            <v>0</v>
          </cell>
          <cell r="AC93">
            <v>65311.200000000004</v>
          </cell>
        </row>
        <row r="94">
          <cell r="J94" t="str">
            <v>MACR730612HDGYHL02</v>
          </cell>
          <cell r="K94">
            <v>80917363774</v>
          </cell>
          <cell r="L94" t="str">
            <v>nnuull</v>
          </cell>
          <cell r="M94">
            <v>988</v>
          </cell>
          <cell r="N94" t="str">
            <v>B</v>
          </cell>
          <cell r="O94" t="str">
            <v>C0103</v>
          </cell>
          <cell r="P94" t="str">
            <v>B24322</v>
          </cell>
          <cell r="Q94" t="str">
            <v xml:space="preserve">SECRETARIA "C"                                   </v>
          </cell>
          <cell r="R94">
            <v>15</v>
          </cell>
          <cell r="S94">
            <v>4167.12</v>
          </cell>
          <cell r="T94">
            <v>757.5</v>
          </cell>
          <cell r="U94">
            <v>492.5</v>
          </cell>
          <cell r="V94">
            <v>462.5</v>
          </cell>
          <cell r="W94">
            <v>1100</v>
          </cell>
          <cell r="X94">
            <v>105</v>
          </cell>
          <cell r="Y94">
            <v>125.01</v>
          </cell>
          <cell r="Z94">
            <v>0</v>
          </cell>
          <cell r="AA94">
            <v>446.85</v>
          </cell>
          <cell r="AB94">
            <v>0</v>
          </cell>
          <cell r="AC94">
            <v>45938.879999999997</v>
          </cell>
        </row>
        <row r="95">
          <cell r="J95" t="str">
            <v>AAXJ710506HCHLXS01</v>
          </cell>
          <cell r="K95">
            <v>80927184236</v>
          </cell>
          <cell r="L95">
            <v>80902</v>
          </cell>
          <cell r="M95">
            <v>824</v>
          </cell>
          <cell r="N95" t="str">
            <v>B</v>
          </cell>
          <cell r="O95" t="str">
            <v>C0101</v>
          </cell>
          <cell r="P95" t="str">
            <v>B28272</v>
          </cell>
          <cell r="Q95" t="str">
            <v xml:space="preserve">TECNICO DOCENTE                                  </v>
          </cell>
          <cell r="R95">
            <v>15</v>
          </cell>
          <cell r="S95">
            <v>4448.5200000000004</v>
          </cell>
          <cell r="T95">
            <v>757.5</v>
          </cell>
          <cell r="U95">
            <v>492.5</v>
          </cell>
          <cell r="V95">
            <v>462.5</v>
          </cell>
          <cell r="W95">
            <v>1100</v>
          </cell>
          <cell r="X95">
            <v>187.5</v>
          </cell>
          <cell r="Y95">
            <v>1245.5899999999999</v>
          </cell>
          <cell r="Z95">
            <v>1081.99</v>
          </cell>
          <cell r="AA95">
            <v>1521.1</v>
          </cell>
          <cell r="AB95">
            <v>0</v>
          </cell>
          <cell r="AC95">
            <v>67783.200000000012</v>
          </cell>
        </row>
        <row r="96">
          <cell r="J96" t="str">
            <v>CACF700109MCHHHL09</v>
          </cell>
          <cell r="K96">
            <v>80927074742</v>
          </cell>
          <cell r="L96">
            <v>80853</v>
          </cell>
          <cell r="M96">
            <v>851</v>
          </cell>
          <cell r="N96" t="str">
            <v>B</v>
          </cell>
          <cell r="O96" t="str">
            <v>C0101</v>
          </cell>
          <cell r="P96" t="str">
            <v>B28272</v>
          </cell>
          <cell r="Q96" t="str">
            <v xml:space="preserve">TECNICO DOCENTE                                  </v>
          </cell>
          <cell r="R96">
            <v>15</v>
          </cell>
          <cell r="S96">
            <v>4448.5200000000004</v>
          </cell>
          <cell r="T96">
            <v>757.5</v>
          </cell>
          <cell r="U96">
            <v>492.5</v>
          </cell>
          <cell r="V96">
            <v>462.5</v>
          </cell>
          <cell r="W96">
            <v>1100</v>
          </cell>
          <cell r="X96">
            <v>187.5</v>
          </cell>
          <cell r="Y96">
            <v>1290.07</v>
          </cell>
          <cell r="Z96">
            <v>1081.99</v>
          </cell>
          <cell r="AA96">
            <v>1521.1</v>
          </cell>
          <cell r="AB96">
            <v>0</v>
          </cell>
          <cell r="AC96">
            <v>68050.080000000002</v>
          </cell>
        </row>
        <row r="97">
          <cell r="J97" t="str">
            <v>CASC471113MCHHLR08</v>
          </cell>
          <cell r="K97">
            <v>80944755273</v>
          </cell>
          <cell r="L97">
            <v>80057</v>
          </cell>
          <cell r="M97">
            <v>860</v>
          </cell>
          <cell r="N97" t="str">
            <v>B</v>
          </cell>
          <cell r="O97" t="str">
            <v>C0103</v>
          </cell>
          <cell r="P97" t="str">
            <v>B27032</v>
          </cell>
          <cell r="Q97" t="str">
            <v xml:space="preserve">ANALISTA ADMINISTRATIVO                          </v>
          </cell>
          <cell r="R97">
            <v>15</v>
          </cell>
          <cell r="S97">
            <v>4282.2</v>
          </cell>
          <cell r="T97">
            <v>757.5</v>
          </cell>
          <cell r="U97">
            <v>492.5</v>
          </cell>
          <cell r="V97">
            <v>462.5</v>
          </cell>
          <cell r="W97">
            <v>1100</v>
          </cell>
          <cell r="X97">
            <v>187.5</v>
          </cell>
          <cell r="Y97">
            <v>1284.6600000000001</v>
          </cell>
          <cell r="Z97">
            <v>492.45</v>
          </cell>
          <cell r="AA97">
            <v>450.58</v>
          </cell>
          <cell r="AB97">
            <v>0</v>
          </cell>
          <cell r="AC97">
            <v>57059.34</v>
          </cell>
        </row>
        <row r="98">
          <cell r="J98" t="str">
            <v>GOMI680811HCHNRS04</v>
          </cell>
          <cell r="K98">
            <v>80916870647</v>
          </cell>
          <cell r="L98">
            <v>80822</v>
          </cell>
          <cell r="M98">
            <v>894</v>
          </cell>
          <cell r="N98" t="str">
            <v>B</v>
          </cell>
          <cell r="O98" t="str">
            <v>C0101</v>
          </cell>
          <cell r="P98" t="str">
            <v>B28272</v>
          </cell>
          <cell r="Q98" t="str">
            <v xml:space="preserve">TECNICO DOCENTE                                  </v>
          </cell>
          <cell r="R98">
            <v>15</v>
          </cell>
          <cell r="S98">
            <v>4448.5200000000004</v>
          </cell>
          <cell r="T98">
            <v>757.5</v>
          </cell>
          <cell r="U98">
            <v>492.5</v>
          </cell>
          <cell r="V98">
            <v>462.5</v>
          </cell>
          <cell r="W98">
            <v>1100</v>
          </cell>
          <cell r="X98">
            <v>187.5</v>
          </cell>
          <cell r="Y98">
            <v>1334.56</v>
          </cell>
          <cell r="Z98">
            <v>1081.99</v>
          </cell>
          <cell r="AA98">
            <v>1521.1</v>
          </cell>
          <cell r="AB98">
            <v>0</v>
          </cell>
          <cell r="AC98">
            <v>68317.02</v>
          </cell>
        </row>
        <row r="99">
          <cell r="J99" t="str">
            <v>MAER690706MCHRSF05</v>
          </cell>
          <cell r="K99">
            <v>80966913420</v>
          </cell>
          <cell r="L99">
            <v>80948</v>
          </cell>
          <cell r="M99">
            <v>936</v>
          </cell>
          <cell r="N99" t="str">
            <v>B</v>
          </cell>
          <cell r="O99" t="str">
            <v>C0103</v>
          </cell>
          <cell r="P99" t="str">
            <v>B27032</v>
          </cell>
          <cell r="Q99" t="str">
            <v xml:space="preserve">ANALISTA ADMINISTRATIVO                          </v>
          </cell>
          <cell r="R99">
            <v>15</v>
          </cell>
          <cell r="S99">
            <v>4282.2</v>
          </cell>
          <cell r="T99">
            <v>757.5</v>
          </cell>
          <cell r="U99">
            <v>492.5</v>
          </cell>
          <cell r="V99">
            <v>462.5</v>
          </cell>
          <cell r="W99">
            <v>1100</v>
          </cell>
          <cell r="X99">
            <v>187.5</v>
          </cell>
          <cell r="Y99">
            <v>1156.19</v>
          </cell>
          <cell r="Z99">
            <v>1041.54</v>
          </cell>
          <cell r="AA99">
            <v>450.58</v>
          </cell>
          <cell r="AB99">
            <v>0</v>
          </cell>
          <cell r="AC99">
            <v>59583.05999999999</v>
          </cell>
        </row>
        <row r="100">
          <cell r="J100" t="str">
            <v>PEVA560203HCHRSN08</v>
          </cell>
          <cell r="K100">
            <v>80865660718</v>
          </cell>
          <cell r="L100">
            <v>80935</v>
          </cell>
          <cell r="M100">
            <v>969</v>
          </cell>
          <cell r="N100" t="str">
            <v>B</v>
          </cell>
          <cell r="O100" t="str">
            <v>C0101</v>
          </cell>
          <cell r="P100" t="str">
            <v>B28272</v>
          </cell>
          <cell r="Q100" t="str">
            <v xml:space="preserve">TECNICO DOCENTE                                  </v>
          </cell>
          <cell r="R100">
            <v>15</v>
          </cell>
          <cell r="S100">
            <v>4448.5200000000004</v>
          </cell>
          <cell r="T100">
            <v>757.5</v>
          </cell>
          <cell r="U100">
            <v>492.5</v>
          </cell>
          <cell r="V100">
            <v>462.5</v>
          </cell>
          <cell r="W100">
            <v>1100</v>
          </cell>
          <cell r="X100">
            <v>187.5</v>
          </cell>
          <cell r="Y100">
            <v>1201.0999999999999</v>
          </cell>
          <cell r="Z100">
            <v>1081.99</v>
          </cell>
          <cell r="AA100">
            <v>1521.1</v>
          </cell>
          <cell r="AB100">
            <v>0</v>
          </cell>
          <cell r="AC100">
            <v>67516.260000000009</v>
          </cell>
        </row>
        <row r="101">
          <cell r="J101" t="str">
            <v>QUHS730726MCHZRS01</v>
          </cell>
          <cell r="K101">
            <v>80947348639</v>
          </cell>
          <cell r="L101">
            <v>80810</v>
          </cell>
          <cell r="M101">
            <v>973</v>
          </cell>
          <cell r="N101" t="str">
            <v>B</v>
          </cell>
          <cell r="O101" t="str">
            <v>C0101</v>
          </cell>
          <cell r="P101" t="str">
            <v>B28272</v>
          </cell>
          <cell r="Q101" t="str">
            <v xml:space="preserve">TECNICO DOCENTE                                  </v>
          </cell>
          <cell r="R101">
            <v>15</v>
          </cell>
          <cell r="S101">
            <v>4448.5200000000004</v>
          </cell>
          <cell r="T101">
            <v>757.5</v>
          </cell>
          <cell r="U101">
            <v>492.5</v>
          </cell>
          <cell r="V101">
            <v>462.5</v>
          </cell>
          <cell r="W101">
            <v>1100</v>
          </cell>
          <cell r="X101">
            <v>187.5</v>
          </cell>
          <cell r="Y101">
            <v>1334.56</v>
          </cell>
          <cell r="Z101">
            <v>1441.48</v>
          </cell>
          <cell r="AA101">
            <v>1521.1</v>
          </cell>
          <cell r="AB101">
            <v>0</v>
          </cell>
          <cell r="AC101">
            <v>70473.959999999992</v>
          </cell>
        </row>
        <row r="102">
          <cell r="J102" t="str">
            <v>RALR610830MCHMRS04</v>
          </cell>
          <cell r="K102">
            <v>80906153392</v>
          </cell>
          <cell r="L102">
            <v>80391</v>
          </cell>
          <cell r="M102">
            <v>975</v>
          </cell>
          <cell r="N102" t="str">
            <v>B</v>
          </cell>
          <cell r="O102" t="str">
            <v>C0103</v>
          </cell>
          <cell r="P102" t="str">
            <v>B27032</v>
          </cell>
          <cell r="Q102" t="str">
            <v xml:space="preserve">ANALISTA ADMINISTRATIVO                          </v>
          </cell>
          <cell r="R102">
            <v>15</v>
          </cell>
          <cell r="S102">
            <v>4282.2</v>
          </cell>
          <cell r="T102">
            <v>757.5</v>
          </cell>
          <cell r="U102">
            <v>492.5</v>
          </cell>
          <cell r="V102">
            <v>462.5</v>
          </cell>
          <cell r="W102">
            <v>1100</v>
          </cell>
          <cell r="X102">
            <v>187.5</v>
          </cell>
          <cell r="Y102">
            <v>1284.6600000000001</v>
          </cell>
          <cell r="Z102">
            <v>1041.54</v>
          </cell>
          <cell r="AA102">
            <v>450.58</v>
          </cell>
          <cell r="AB102">
            <v>0</v>
          </cell>
          <cell r="AC102">
            <v>60353.88</v>
          </cell>
        </row>
        <row r="103">
          <cell r="J103" t="str">
            <v>VIRA700408HCHLNL04</v>
          </cell>
          <cell r="K103">
            <v>80987051457</v>
          </cell>
          <cell r="L103">
            <v>81048</v>
          </cell>
          <cell r="M103">
            <v>1028</v>
          </cell>
          <cell r="N103" t="str">
            <v>B</v>
          </cell>
          <cell r="O103" t="str">
            <v>C0101</v>
          </cell>
          <cell r="P103" t="str">
            <v>B28272</v>
          </cell>
          <cell r="Q103" t="str">
            <v xml:space="preserve">TECNICO DOCENTE                                  </v>
          </cell>
          <cell r="R103">
            <v>15</v>
          </cell>
          <cell r="S103">
            <v>4448.5200000000004</v>
          </cell>
          <cell r="T103">
            <v>757.5</v>
          </cell>
          <cell r="U103">
            <v>492.5</v>
          </cell>
          <cell r="V103">
            <v>462.5</v>
          </cell>
          <cell r="W103">
            <v>1100</v>
          </cell>
          <cell r="X103">
            <v>187.5</v>
          </cell>
          <cell r="Y103">
            <v>1067.6400000000001</v>
          </cell>
          <cell r="Z103">
            <v>1081.99</v>
          </cell>
          <cell r="AA103">
            <v>1521.1</v>
          </cell>
          <cell r="AB103">
            <v>0</v>
          </cell>
          <cell r="AC103">
            <v>66715.5</v>
          </cell>
        </row>
        <row r="104">
          <cell r="J104" t="str">
            <v>PILC730720MCHXLR06</v>
          </cell>
          <cell r="K104">
            <v>80177313089</v>
          </cell>
          <cell r="L104" t="str">
            <v>nnuull</v>
          </cell>
          <cell r="M104">
            <v>889</v>
          </cell>
          <cell r="N104" t="str">
            <v>C</v>
          </cell>
          <cell r="O104" t="str">
            <v>C0101</v>
          </cell>
          <cell r="P104" t="str">
            <v>C28882</v>
          </cell>
          <cell r="Q104" t="str">
            <v>COORDINADOR DE UNIDAD DE SERVICIOS ESPECIALIZADOS</v>
          </cell>
          <cell r="R104">
            <v>15</v>
          </cell>
          <cell r="S104">
            <v>4501.38</v>
          </cell>
          <cell r="T104">
            <v>757.5</v>
          </cell>
          <cell r="U104">
            <v>492.5</v>
          </cell>
          <cell r="V104">
            <v>462.5</v>
          </cell>
          <cell r="W104">
            <v>1100</v>
          </cell>
          <cell r="X104">
            <v>105</v>
          </cell>
          <cell r="Y104">
            <v>225.07</v>
          </cell>
          <cell r="Z104">
            <v>0</v>
          </cell>
          <cell r="AA104">
            <v>1812.75</v>
          </cell>
          <cell r="AB104">
            <v>0</v>
          </cell>
          <cell r="AC104">
            <v>56740.200000000004</v>
          </cell>
        </row>
        <row r="105">
          <cell r="J105" t="str">
            <v>PUDA780728MVZCZL03</v>
          </cell>
          <cell r="K105">
            <v>80227802693</v>
          </cell>
          <cell r="L105" t="str">
            <v>nnuull</v>
          </cell>
          <cell r="M105">
            <v>862</v>
          </cell>
          <cell r="N105" t="str">
            <v>C</v>
          </cell>
          <cell r="O105" t="str">
            <v>C0101</v>
          </cell>
          <cell r="P105" t="str">
            <v>C292OB25</v>
          </cell>
          <cell r="Q105" t="str">
            <v xml:space="preserve">COORDINADOR DE ZONA                              </v>
          </cell>
          <cell r="R105">
            <v>15</v>
          </cell>
          <cell r="S105">
            <v>4171.17</v>
          </cell>
          <cell r="T105">
            <v>757.5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5851.53</v>
          </cell>
          <cell r="AB105">
            <v>0</v>
          </cell>
          <cell r="AC105">
            <v>64681.200000000004</v>
          </cell>
        </row>
        <row r="106">
          <cell r="J106" t="str">
            <v>BAGN780528MCHLTD06</v>
          </cell>
          <cell r="K106">
            <v>80247823141</v>
          </cell>
          <cell r="L106" t="str">
            <v>nnuull</v>
          </cell>
          <cell r="M106">
            <v>4156</v>
          </cell>
          <cell r="N106" t="str">
            <v>B</v>
          </cell>
          <cell r="O106" t="str">
            <v>C0101</v>
          </cell>
          <cell r="P106" t="str">
            <v>B28272</v>
          </cell>
          <cell r="Q106" t="str">
            <v xml:space="preserve">TECNICO DOCENTE                                  </v>
          </cell>
          <cell r="R106">
            <v>15</v>
          </cell>
          <cell r="S106">
            <v>4448.5200000000004</v>
          </cell>
          <cell r="T106">
            <v>757.5</v>
          </cell>
          <cell r="U106">
            <v>492.5</v>
          </cell>
          <cell r="V106">
            <v>462.5</v>
          </cell>
          <cell r="W106">
            <v>1100</v>
          </cell>
          <cell r="X106">
            <v>0</v>
          </cell>
          <cell r="Y106">
            <v>0</v>
          </cell>
          <cell r="Z106">
            <v>0</v>
          </cell>
          <cell r="AA106">
            <v>1521.1</v>
          </cell>
          <cell r="AB106">
            <v>0</v>
          </cell>
          <cell r="AC106">
            <v>52692.72</v>
          </cell>
        </row>
        <row r="107">
          <cell r="J107" t="str">
            <v>BUGH800515HCHSRL00</v>
          </cell>
          <cell r="K107">
            <v>80008049555</v>
          </cell>
          <cell r="L107">
            <v>81109</v>
          </cell>
          <cell r="M107">
            <v>846</v>
          </cell>
          <cell r="N107" t="str">
            <v>B</v>
          </cell>
          <cell r="O107" t="str">
            <v>C0101</v>
          </cell>
          <cell r="P107" t="str">
            <v>B38272</v>
          </cell>
          <cell r="Q107" t="str">
            <v xml:space="preserve">TECNICO DOCENTE                                  </v>
          </cell>
          <cell r="R107">
            <v>15</v>
          </cell>
          <cell r="S107">
            <v>4808.6499999999996</v>
          </cell>
          <cell r="T107">
            <v>757.5</v>
          </cell>
          <cell r="U107">
            <v>492.5</v>
          </cell>
          <cell r="V107">
            <v>462.5</v>
          </cell>
          <cell r="W107">
            <v>1100</v>
          </cell>
          <cell r="X107">
            <v>172.5</v>
          </cell>
          <cell r="Y107">
            <v>1057.9000000000001</v>
          </cell>
          <cell r="Z107">
            <v>1169.58</v>
          </cell>
          <cell r="AA107">
            <v>1635.38</v>
          </cell>
          <cell r="AB107">
            <v>0</v>
          </cell>
          <cell r="AC107">
            <v>69939.06</v>
          </cell>
        </row>
        <row r="108">
          <cell r="J108" t="str">
            <v>CALR630227HCHSPL06</v>
          </cell>
          <cell r="K108">
            <v>80896387067</v>
          </cell>
          <cell r="L108">
            <v>80718</v>
          </cell>
          <cell r="M108">
            <v>1002</v>
          </cell>
          <cell r="N108" t="str">
            <v>B</v>
          </cell>
          <cell r="O108" t="str">
            <v>C0101</v>
          </cell>
          <cell r="P108" t="str">
            <v>B38272</v>
          </cell>
          <cell r="Q108" t="str">
            <v xml:space="preserve">TECNICO DOCENTE                                  </v>
          </cell>
          <cell r="R108">
            <v>15</v>
          </cell>
          <cell r="S108">
            <v>4808.6499999999996</v>
          </cell>
          <cell r="T108">
            <v>757.5</v>
          </cell>
          <cell r="U108">
            <v>492.5</v>
          </cell>
          <cell r="V108">
            <v>462.5</v>
          </cell>
          <cell r="W108">
            <v>1100</v>
          </cell>
          <cell r="X108">
            <v>187.5</v>
          </cell>
          <cell r="Y108">
            <v>1442.6</v>
          </cell>
          <cell r="Z108">
            <v>552.99</v>
          </cell>
          <cell r="AA108">
            <v>1635.38</v>
          </cell>
          <cell r="AB108">
            <v>0</v>
          </cell>
          <cell r="AC108">
            <v>68637.72</v>
          </cell>
        </row>
        <row r="109">
          <cell r="J109" t="str">
            <v>CUPF780224HCHRRR08</v>
          </cell>
          <cell r="K109">
            <v>80147831855</v>
          </cell>
          <cell r="L109">
            <v>81253</v>
          </cell>
          <cell r="M109">
            <v>865</v>
          </cell>
          <cell r="N109" t="str">
            <v>B</v>
          </cell>
          <cell r="O109" t="str">
            <v>C0103</v>
          </cell>
          <cell r="P109" t="str">
            <v>B34622</v>
          </cell>
          <cell r="Q109" t="str">
            <v xml:space="preserve">AUXILIAR DE ADMINISTRADOR                        </v>
          </cell>
          <cell r="R109">
            <v>15</v>
          </cell>
          <cell r="S109">
            <v>4609.05</v>
          </cell>
          <cell r="T109">
            <v>757.5</v>
          </cell>
          <cell r="U109">
            <v>492.5</v>
          </cell>
          <cell r="V109">
            <v>462.5</v>
          </cell>
          <cell r="W109">
            <v>1100</v>
          </cell>
          <cell r="X109">
            <v>122.5</v>
          </cell>
          <cell r="Y109">
            <v>368.72</v>
          </cell>
          <cell r="Z109">
            <v>530.04</v>
          </cell>
          <cell r="AA109">
            <v>453.73</v>
          </cell>
          <cell r="AB109">
            <v>0</v>
          </cell>
          <cell r="AC109">
            <v>53379.240000000005</v>
          </cell>
        </row>
        <row r="110">
          <cell r="J110" t="str">
            <v>LOGM691109MCHZNR08</v>
          </cell>
          <cell r="K110">
            <v>80956918876</v>
          </cell>
          <cell r="L110">
            <v>80947</v>
          </cell>
          <cell r="M110">
            <v>930</v>
          </cell>
          <cell r="N110" t="str">
            <v>B</v>
          </cell>
          <cell r="O110" t="str">
            <v>C0104</v>
          </cell>
          <cell r="P110" t="str">
            <v>B37032</v>
          </cell>
          <cell r="Q110" t="str">
            <v xml:space="preserve">ANALISTA ADMINISTRATIVO                          </v>
          </cell>
          <cell r="R110">
            <v>15</v>
          </cell>
          <cell r="S110">
            <v>4714.8599999999997</v>
          </cell>
          <cell r="T110">
            <v>757.5</v>
          </cell>
          <cell r="U110">
            <v>492.5</v>
          </cell>
          <cell r="V110">
            <v>462.5</v>
          </cell>
          <cell r="W110">
            <v>1100</v>
          </cell>
          <cell r="X110">
            <v>187.5</v>
          </cell>
          <cell r="Y110">
            <v>1273.01</v>
          </cell>
          <cell r="Z110">
            <v>542.21</v>
          </cell>
          <cell r="AA110">
            <v>405.13</v>
          </cell>
          <cell r="AB110">
            <v>0</v>
          </cell>
          <cell r="AC110">
            <v>59611.259999999995</v>
          </cell>
        </row>
        <row r="111">
          <cell r="J111" t="str">
            <v>BOSG720723MCHRTR09</v>
          </cell>
          <cell r="K111">
            <v>80137209518</v>
          </cell>
          <cell r="L111">
            <v>81243</v>
          </cell>
          <cell r="M111">
            <v>845</v>
          </cell>
          <cell r="N111" t="str">
            <v>B</v>
          </cell>
          <cell r="O111" t="str">
            <v>C0103</v>
          </cell>
          <cell r="P111" t="str">
            <v>B25922</v>
          </cell>
          <cell r="Q111" t="str">
            <v xml:space="preserve">ESPECIALISTA EN PROYECTOS TECNICOS               </v>
          </cell>
          <cell r="R111">
            <v>15</v>
          </cell>
          <cell r="S111">
            <v>4167.12</v>
          </cell>
          <cell r="T111">
            <v>757.5</v>
          </cell>
          <cell r="U111">
            <v>492.5</v>
          </cell>
          <cell r="V111">
            <v>462.5</v>
          </cell>
          <cell r="W111">
            <v>1100</v>
          </cell>
          <cell r="X111">
            <v>122.5</v>
          </cell>
          <cell r="Y111">
            <v>416.71</v>
          </cell>
          <cell r="Z111">
            <v>479.22</v>
          </cell>
          <cell r="AA111">
            <v>446.85</v>
          </cell>
          <cell r="AB111">
            <v>0</v>
          </cell>
          <cell r="AC111">
            <v>50669.399999999994</v>
          </cell>
        </row>
        <row r="112">
          <cell r="J112" t="str">
            <v>HESB730709MCHRLL03</v>
          </cell>
          <cell r="K112">
            <v>80017333115</v>
          </cell>
          <cell r="L112">
            <v>81145</v>
          </cell>
          <cell r="M112">
            <v>913</v>
          </cell>
          <cell r="N112" t="str">
            <v>B</v>
          </cell>
          <cell r="O112" t="str">
            <v>C0101</v>
          </cell>
          <cell r="P112" t="str">
            <v>B28272</v>
          </cell>
          <cell r="Q112" t="str">
            <v xml:space="preserve">TECNICO DOCENTE                                  </v>
          </cell>
          <cell r="R112">
            <v>15</v>
          </cell>
          <cell r="S112">
            <v>4448.5200000000004</v>
          </cell>
          <cell r="T112">
            <v>757.5</v>
          </cell>
          <cell r="U112">
            <v>492.5</v>
          </cell>
          <cell r="V112">
            <v>462.5</v>
          </cell>
          <cell r="W112">
            <v>1100</v>
          </cell>
          <cell r="X112">
            <v>172.5</v>
          </cell>
          <cell r="Y112">
            <v>889.7</v>
          </cell>
          <cell r="Z112">
            <v>1081.99</v>
          </cell>
          <cell r="AA112">
            <v>1521.1</v>
          </cell>
          <cell r="AB112">
            <v>0</v>
          </cell>
          <cell r="AC112">
            <v>65557.860000000015</v>
          </cell>
        </row>
        <row r="113">
          <cell r="J113" t="str">
            <v>OISJ720831HCHLNN06</v>
          </cell>
          <cell r="K113">
            <v>80987234087</v>
          </cell>
          <cell r="L113">
            <v>81035</v>
          </cell>
          <cell r="M113">
            <v>967</v>
          </cell>
          <cell r="N113" t="str">
            <v>B</v>
          </cell>
          <cell r="O113" t="str">
            <v>C0101</v>
          </cell>
          <cell r="P113" t="str">
            <v>B28272</v>
          </cell>
          <cell r="Q113" t="str">
            <v xml:space="preserve">TECNICO DOCENTE                                  </v>
          </cell>
          <cell r="R113">
            <v>15</v>
          </cell>
          <cell r="S113">
            <v>4448.5200000000004</v>
          </cell>
          <cell r="T113">
            <v>757.5</v>
          </cell>
          <cell r="U113">
            <v>492.5</v>
          </cell>
          <cell r="V113">
            <v>462.5</v>
          </cell>
          <cell r="W113">
            <v>1100</v>
          </cell>
          <cell r="X113">
            <v>187.5</v>
          </cell>
          <cell r="Y113">
            <v>1112.1300000000001</v>
          </cell>
          <cell r="Z113">
            <v>1081.99</v>
          </cell>
          <cell r="AA113">
            <v>1521.1</v>
          </cell>
          <cell r="AB113">
            <v>0</v>
          </cell>
          <cell r="AC113">
            <v>66982.44</v>
          </cell>
        </row>
        <row r="114">
          <cell r="J114" t="str">
            <v>PAAE710818MDGLYL00</v>
          </cell>
          <cell r="K114">
            <v>80017102015</v>
          </cell>
          <cell r="L114">
            <v>81116</v>
          </cell>
          <cell r="M114">
            <v>966</v>
          </cell>
          <cell r="N114" t="str">
            <v>B</v>
          </cell>
          <cell r="O114" t="str">
            <v>C0101</v>
          </cell>
          <cell r="P114" t="str">
            <v>B28272</v>
          </cell>
          <cell r="Q114" t="str">
            <v xml:space="preserve">TECNICO DOCENTE                                  </v>
          </cell>
          <cell r="R114">
            <v>15</v>
          </cell>
          <cell r="S114">
            <v>4448.5200000000004</v>
          </cell>
          <cell r="T114">
            <v>757.5</v>
          </cell>
          <cell r="U114">
            <v>492.5</v>
          </cell>
          <cell r="V114">
            <v>462.5</v>
          </cell>
          <cell r="W114">
            <v>1100</v>
          </cell>
          <cell r="X114">
            <v>172.5</v>
          </cell>
          <cell r="Y114">
            <v>978.67</v>
          </cell>
          <cell r="Z114">
            <v>1081.99</v>
          </cell>
          <cell r="AA114">
            <v>1521.1</v>
          </cell>
          <cell r="AB114">
            <v>0</v>
          </cell>
          <cell r="AC114">
            <v>66091.680000000008</v>
          </cell>
        </row>
        <row r="115">
          <cell r="J115" t="str">
            <v>PAAS690517MDGLYF05</v>
          </cell>
          <cell r="K115">
            <v>80026912727</v>
          </cell>
          <cell r="L115">
            <v>81141</v>
          </cell>
          <cell r="M115">
            <v>910</v>
          </cell>
          <cell r="N115" t="str">
            <v>B</v>
          </cell>
          <cell r="O115" t="str">
            <v>C0101</v>
          </cell>
          <cell r="P115" t="str">
            <v>B28272</v>
          </cell>
          <cell r="Q115" t="str">
            <v xml:space="preserve">TECNICO DOCENTE                                  </v>
          </cell>
          <cell r="R115">
            <v>15</v>
          </cell>
          <cell r="S115">
            <v>4448.5200000000004</v>
          </cell>
          <cell r="T115">
            <v>757.5</v>
          </cell>
          <cell r="U115">
            <v>492.5</v>
          </cell>
          <cell r="V115">
            <v>462.5</v>
          </cell>
          <cell r="W115">
            <v>1100</v>
          </cell>
          <cell r="X115">
            <v>122.5</v>
          </cell>
          <cell r="Y115">
            <v>533.82000000000005</v>
          </cell>
          <cell r="Z115">
            <v>1081.99</v>
          </cell>
          <cell r="AA115">
            <v>1521.1</v>
          </cell>
          <cell r="AB115">
            <v>0</v>
          </cell>
          <cell r="AC115">
            <v>63122.58</v>
          </cell>
        </row>
        <row r="116">
          <cell r="J116" t="str">
            <v>POAN640902MCHRRR01</v>
          </cell>
          <cell r="K116">
            <v>80876418247</v>
          </cell>
          <cell r="L116">
            <v>80905</v>
          </cell>
          <cell r="M116">
            <v>963</v>
          </cell>
          <cell r="N116" t="str">
            <v>B</v>
          </cell>
          <cell r="O116" t="str">
            <v>C0101</v>
          </cell>
          <cell r="P116" t="str">
            <v>B28272</v>
          </cell>
          <cell r="Q116" t="str">
            <v xml:space="preserve">TECNICO DOCENTE                                  </v>
          </cell>
          <cell r="R116">
            <v>15</v>
          </cell>
          <cell r="S116">
            <v>4448.5200000000004</v>
          </cell>
          <cell r="T116">
            <v>757.5</v>
          </cell>
          <cell r="U116">
            <v>492.5</v>
          </cell>
          <cell r="V116">
            <v>462.5</v>
          </cell>
          <cell r="W116">
            <v>1100</v>
          </cell>
          <cell r="X116">
            <v>122.5</v>
          </cell>
          <cell r="Y116">
            <v>355.88</v>
          </cell>
          <cell r="Z116">
            <v>0</v>
          </cell>
          <cell r="AA116">
            <v>1521.1</v>
          </cell>
          <cell r="AB116">
            <v>0</v>
          </cell>
          <cell r="AC116">
            <v>55563</v>
          </cell>
        </row>
        <row r="117">
          <cell r="J117" t="str">
            <v>ZUAS680506MCHXCR09</v>
          </cell>
          <cell r="K117">
            <v>80926804016</v>
          </cell>
          <cell r="L117">
            <v>80573</v>
          </cell>
          <cell r="M117">
            <v>953</v>
          </cell>
          <cell r="N117" t="str">
            <v>B</v>
          </cell>
          <cell r="O117" t="str">
            <v>C0101</v>
          </cell>
          <cell r="P117" t="str">
            <v>B28272</v>
          </cell>
          <cell r="Q117" t="str">
            <v xml:space="preserve">TECNICO DOCENTE                                  </v>
          </cell>
          <cell r="R117">
            <v>15</v>
          </cell>
          <cell r="S117">
            <v>4448.5200000000004</v>
          </cell>
          <cell r="T117">
            <v>757.5</v>
          </cell>
          <cell r="U117">
            <v>492.5</v>
          </cell>
          <cell r="V117">
            <v>462.5</v>
          </cell>
          <cell r="W117">
            <v>1100</v>
          </cell>
          <cell r="X117">
            <v>187.5</v>
          </cell>
          <cell r="Y117">
            <v>1334.56</v>
          </cell>
          <cell r="Z117">
            <v>1081.99</v>
          </cell>
          <cell r="AA117">
            <v>1521.1</v>
          </cell>
          <cell r="AB117">
            <v>0</v>
          </cell>
          <cell r="AC117">
            <v>68317.02</v>
          </cell>
        </row>
        <row r="118">
          <cell r="J118" t="str">
            <v>MEPR691015HCHDRC07</v>
          </cell>
          <cell r="K118">
            <v>80236902393</v>
          </cell>
          <cell r="L118" t="str">
            <v>nnuull</v>
          </cell>
          <cell r="M118">
            <v>964</v>
          </cell>
          <cell r="N118" t="str">
            <v>C</v>
          </cell>
          <cell r="O118" t="str">
            <v>C0101</v>
          </cell>
          <cell r="P118" t="str">
            <v>C292OB25</v>
          </cell>
          <cell r="Q118" t="str">
            <v xml:space="preserve">COORDINADOR DE ZONA                              </v>
          </cell>
          <cell r="R118">
            <v>15</v>
          </cell>
          <cell r="S118">
            <v>4171.17</v>
          </cell>
          <cell r="T118">
            <v>757.5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5851.53</v>
          </cell>
          <cell r="AB118">
            <v>0</v>
          </cell>
          <cell r="AC118">
            <v>64681.200000000004</v>
          </cell>
        </row>
        <row r="119">
          <cell r="J119" t="str">
            <v>GAQV770412MCHRNL02</v>
          </cell>
          <cell r="K119">
            <v>80247721394</v>
          </cell>
          <cell r="L119" t="str">
            <v>nnuull</v>
          </cell>
          <cell r="M119">
            <v>1030</v>
          </cell>
          <cell r="N119" t="str">
            <v>B</v>
          </cell>
          <cell r="O119" t="str">
            <v>C0104</v>
          </cell>
          <cell r="P119" t="str">
            <v>B24722</v>
          </cell>
          <cell r="Q119" t="str">
            <v xml:space="preserve">TECNICO MEDIO                                    </v>
          </cell>
          <cell r="R119">
            <v>15</v>
          </cell>
          <cell r="S119">
            <v>4167.12</v>
          </cell>
          <cell r="T119">
            <v>757.5</v>
          </cell>
          <cell r="U119">
            <v>492.5</v>
          </cell>
          <cell r="V119">
            <v>462.5</v>
          </cell>
          <cell r="W119">
            <v>1100</v>
          </cell>
          <cell r="X119">
            <v>0</v>
          </cell>
          <cell r="Y119">
            <v>0</v>
          </cell>
          <cell r="Z119">
            <v>0</v>
          </cell>
          <cell r="AA119">
            <v>446.85</v>
          </cell>
          <cell r="AB119">
            <v>0</v>
          </cell>
          <cell r="AC119">
            <v>44558.819999999992</v>
          </cell>
        </row>
        <row r="120">
          <cell r="J120" t="str">
            <v>AEGE740808HCHRRM06</v>
          </cell>
          <cell r="K120">
            <v>80097442232</v>
          </cell>
          <cell r="L120">
            <v>81212</v>
          </cell>
          <cell r="M120">
            <v>826</v>
          </cell>
          <cell r="N120" t="str">
            <v>B</v>
          </cell>
          <cell r="O120" t="str">
            <v>C0101</v>
          </cell>
          <cell r="P120" t="str">
            <v>B38272</v>
          </cell>
          <cell r="Q120" t="str">
            <v xml:space="preserve">TECNICO DOCENTE                                  </v>
          </cell>
          <cell r="R120">
            <v>15</v>
          </cell>
          <cell r="S120">
            <v>4808.6499999999996</v>
          </cell>
          <cell r="T120">
            <v>757.5</v>
          </cell>
          <cell r="U120">
            <v>492.5</v>
          </cell>
          <cell r="V120">
            <v>462.5</v>
          </cell>
          <cell r="W120">
            <v>1100</v>
          </cell>
          <cell r="X120">
            <v>155</v>
          </cell>
          <cell r="Y120">
            <v>625.12</v>
          </cell>
          <cell r="Z120">
            <v>1169.58</v>
          </cell>
          <cell r="AA120">
            <v>1635.38</v>
          </cell>
          <cell r="AB120">
            <v>0</v>
          </cell>
          <cell r="AC120">
            <v>67237.38</v>
          </cell>
        </row>
        <row r="121">
          <cell r="J121" t="str">
            <v>BEME700619HCHLRF03</v>
          </cell>
          <cell r="K121">
            <v>80927059784</v>
          </cell>
          <cell r="L121">
            <v>80841</v>
          </cell>
          <cell r="M121">
            <v>869</v>
          </cell>
          <cell r="N121" t="str">
            <v>B</v>
          </cell>
          <cell r="O121" t="str">
            <v>C0101</v>
          </cell>
          <cell r="P121" t="str">
            <v>B28572</v>
          </cell>
          <cell r="Q121" t="str">
            <v xml:space="preserve">TECNICO SUPERIOR                                 </v>
          </cell>
          <cell r="R121">
            <v>15</v>
          </cell>
          <cell r="S121">
            <v>4448.5200000000004</v>
          </cell>
          <cell r="T121">
            <v>757.5</v>
          </cell>
          <cell r="U121">
            <v>492.5</v>
          </cell>
          <cell r="V121">
            <v>462.5</v>
          </cell>
          <cell r="W121">
            <v>1100</v>
          </cell>
          <cell r="X121">
            <v>187.5</v>
          </cell>
          <cell r="Y121">
            <v>1290.07</v>
          </cell>
          <cell r="Z121">
            <v>0</v>
          </cell>
          <cell r="AA121">
            <v>1521.1</v>
          </cell>
          <cell r="AB121">
            <v>0</v>
          </cell>
          <cell r="AC121">
            <v>61558.14</v>
          </cell>
        </row>
        <row r="122">
          <cell r="J122" t="str">
            <v>COMJ660109HCHRRS07</v>
          </cell>
          <cell r="K122">
            <v>80886635616</v>
          </cell>
          <cell r="L122">
            <v>81150</v>
          </cell>
          <cell r="M122">
            <v>863</v>
          </cell>
          <cell r="N122" t="str">
            <v>B</v>
          </cell>
          <cell r="O122" t="str">
            <v>C0101</v>
          </cell>
          <cell r="P122" t="str">
            <v>B38272</v>
          </cell>
          <cell r="Q122" t="str">
            <v xml:space="preserve">TECNICO DOCENTE                                  </v>
          </cell>
          <cell r="R122">
            <v>15</v>
          </cell>
          <cell r="S122">
            <v>4808.6499999999996</v>
          </cell>
          <cell r="T122">
            <v>757.5</v>
          </cell>
          <cell r="U122">
            <v>492.5</v>
          </cell>
          <cell r="V122">
            <v>462.5</v>
          </cell>
          <cell r="W122">
            <v>1100</v>
          </cell>
          <cell r="X122">
            <v>172.5</v>
          </cell>
          <cell r="Y122">
            <v>961.73</v>
          </cell>
          <cell r="Z122">
            <v>552.99</v>
          </cell>
          <cell r="AA122">
            <v>1635.38</v>
          </cell>
          <cell r="AB122">
            <v>0</v>
          </cell>
          <cell r="AC122">
            <v>65662.5</v>
          </cell>
        </row>
        <row r="123">
          <cell r="J123" t="str">
            <v>GOGX640208MCHNRC06</v>
          </cell>
          <cell r="K123">
            <v>80066468382</v>
          </cell>
          <cell r="L123">
            <v>81194</v>
          </cell>
          <cell r="M123">
            <v>893</v>
          </cell>
          <cell r="N123" t="str">
            <v>B</v>
          </cell>
          <cell r="O123" t="str">
            <v>C0103</v>
          </cell>
          <cell r="P123" t="str">
            <v>B35922</v>
          </cell>
          <cell r="Q123" t="str">
            <v xml:space="preserve">ESPECIALISTA EN PROYECTOS TECNICOS               </v>
          </cell>
          <cell r="R123">
            <v>15</v>
          </cell>
          <cell r="S123">
            <v>4609.05</v>
          </cell>
          <cell r="T123">
            <v>757.5</v>
          </cell>
          <cell r="U123">
            <v>492.5</v>
          </cell>
          <cell r="V123">
            <v>462.5</v>
          </cell>
          <cell r="W123">
            <v>1100</v>
          </cell>
          <cell r="X123">
            <v>155</v>
          </cell>
          <cell r="Y123">
            <v>737.45</v>
          </cell>
          <cell r="Z123">
            <v>0</v>
          </cell>
          <cell r="AA123">
            <v>453.73</v>
          </cell>
          <cell r="AB123">
            <v>0</v>
          </cell>
          <cell r="AC123">
            <v>52606.38</v>
          </cell>
        </row>
        <row r="124">
          <cell r="J124" t="str">
            <v>GUME800920MCHZNV02</v>
          </cell>
          <cell r="K124">
            <v>80028013334</v>
          </cell>
          <cell r="L124">
            <v>81133</v>
          </cell>
          <cell r="M124">
            <v>899</v>
          </cell>
          <cell r="N124" t="str">
            <v>B</v>
          </cell>
          <cell r="O124" t="str">
            <v>C0101</v>
          </cell>
          <cell r="P124" t="str">
            <v>B38272</v>
          </cell>
          <cell r="Q124" t="str">
            <v xml:space="preserve">TECNICO DOCENTE                                  </v>
          </cell>
          <cell r="R124">
            <v>15</v>
          </cell>
          <cell r="S124">
            <v>4808.6499999999996</v>
          </cell>
          <cell r="T124">
            <v>757.5</v>
          </cell>
          <cell r="U124">
            <v>492.5</v>
          </cell>
          <cell r="V124">
            <v>462.5</v>
          </cell>
          <cell r="W124">
            <v>1100</v>
          </cell>
          <cell r="X124">
            <v>172.5</v>
          </cell>
          <cell r="Y124">
            <v>1009.82</v>
          </cell>
          <cell r="Z124">
            <v>1169.58</v>
          </cell>
          <cell r="AA124">
            <v>1635.38</v>
          </cell>
          <cell r="AB124">
            <v>0</v>
          </cell>
          <cell r="AC124">
            <v>69650.58</v>
          </cell>
        </row>
        <row r="125">
          <cell r="J125" t="str">
            <v>LEMM690729MCHNRR00</v>
          </cell>
          <cell r="K125">
            <v>80916902788</v>
          </cell>
          <cell r="L125">
            <v>80832</v>
          </cell>
          <cell r="M125">
            <v>926</v>
          </cell>
          <cell r="N125" t="str">
            <v>B</v>
          </cell>
          <cell r="O125" t="str">
            <v>C0101</v>
          </cell>
          <cell r="P125" t="str">
            <v>B38272</v>
          </cell>
          <cell r="Q125" t="str">
            <v xml:space="preserve">TECNICO DOCENTE                                  </v>
          </cell>
          <cell r="R125">
            <v>15</v>
          </cell>
          <cell r="S125">
            <v>4808.6499999999996</v>
          </cell>
          <cell r="T125">
            <v>757.5</v>
          </cell>
          <cell r="U125">
            <v>492.5</v>
          </cell>
          <cell r="V125">
            <v>462.5</v>
          </cell>
          <cell r="W125">
            <v>1100</v>
          </cell>
          <cell r="X125">
            <v>187.5</v>
          </cell>
          <cell r="Y125">
            <v>1442.6</v>
          </cell>
          <cell r="Z125">
            <v>1169.58</v>
          </cell>
          <cell r="AA125">
            <v>1635.38</v>
          </cell>
          <cell r="AB125">
            <v>0</v>
          </cell>
          <cell r="AC125">
            <v>72337.259999999995</v>
          </cell>
        </row>
        <row r="126">
          <cell r="J126" t="str">
            <v>LUDL620818MCHJRZ05</v>
          </cell>
          <cell r="K126">
            <v>80016216006</v>
          </cell>
          <cell r="L126">
            <v>81129</v>
          </cell>
          <cell r="M126">
            <v>935</v>
          </cell>
          <cell r="N126" t="str">
            <v>B</v>
          </cell>
          <cell r="O126" t="str">
            <v>C0101</v>
          </cell>
          <cell r="P126" t="str">
            <v>B38272</v>
          </cell>
          <cell r="Q126" t="str">
            <v xml:space="preserve">TECNICO DOCENTE                                  </v>
          </cell>
          <cell r="R126">
            <v>15</v>
          </cell>
          <cell r="S126">
            <v>4808.6499999999996</v>
          </cell>
          <cell r="T126">
            <v>757.5</v>
          </cell>
          <cell r="U126">
            <v>492.5</v>
          </cell>
          <cell r="V126">
            <v>462.5</v>
          </cell>
          <cell r="W126">
            <v>1100</v>
          </cell>
          <cell r="X126">
            <v>172.5</v>
          </cell>
          <cell r="Y126">
            <v>1009.82</v>
          </cell>
          <cell r="Z126">
            <v>1169.58</v>
          </cell>
          <cell r="AA126">
            <v>1635.38</v>
          </cell>
          <cell r="AB126">
            <v>0</v>
          </cell>
          <cell r="AC126">
            <v>69650.58</v>
          </cell>
        </row>
        <row r="127">
          <cell r="J127" t="str">
            <v>MASE731117MCHRNR09</v>
          </cell>
          <cell r="K127">
            <v>80947348621</v>
          </cell>
          <cell r="L127">
            <v>80801</v>
          </cell>
          <cell r="M127">
            <v>940</v>
          </cell>
          <cell r="N127" t="str">
            <v>B</v>
          </cell>
          <cell r="O127" t="str">
            <v>C0104</v>
          </cell>
          <cell r="P127" t="str">
            <v>B37032</v>
          </cell>
          <cell r="Q127" t="str">
            <v xml:space="preserve">ANALISTA ADMINISTRATIVO                          </v>
          </cell>
          <cell r="R127">
            <v>15</v>
          </cell>
          <cell r="S127">
            <v>4714.8599999999997</v>
          </cell>
          <cell r="T127">
            <v>757.5</v>
          </cell>
          <cell r="U127">
            <v>492.5</v>
          </cell>
          <cell r="V127">
            <v>462.5</v>
          </cell>
          <cell r="W127">
            <v>1100</v>
          </cell>
          <cell r="X127">
            <v>187.5</v>
          </cell>
          <cell r="Y127">
            <v>1414.46</v>
          </cell>
          <cell r="Z127">
            <v>542.21</v>
          </cell>
          <cell r="AA127">
            <v>405.13</v>
          </cell>
          <cell r="AB127">
            <v>0</v>
          </cell>
          <cell r="AC127">
            <v>60459.96</v>
          </cell>
        </row>
        <row r="128">
          <cell r="J128" t="str">
            <v>DEAM880214MNTVRN06</v>
          </cell>
          <cell r="K128">
            <v>80178850713</v>
          </cell>
          <cell r="L128">
            <v>81262</v>
          </cell>
          <cell r="M128">
            <v>955</v>
          </cell>
          <cell r="N128" t="str">
            <v>B</v>
          </cell>
          <cell r="O128" t="str">
            <v>C0101</v>
          </cell>
          <cell r="P128" t="str">
            <v>B35922</v>
          </cell>
          <cell r="Q128" t="str">
            <v xml:space="preserve">ESPECIALISTA EN PROYECTOS TECNICOS               </v>
          </cell>
          <cell r="R128">
            <v>15</v>
          </cell>
          <cell r="S128">
            <v>4609.05</v>
          </cell>
          <cell r="T128">
            <v>757.5</v>
          </cell>
          <cell r="U128">
            <v>492.5</v>
          </cell>
          <cell r="V128">
            <v>462.5</v>
          </cell>
          <cell r="W128">
            <v>1100</v>
          </cell>
          <cell r="X128">
            <v>105</v>
          </cell>
          <cell r="Y128">
            <v>322.63</v>
          </cell>
          <cell r="Z128">
            <v>530.04</v>
          </cell>
          <cell r="AA128">
            <v>453.73</v>
          </cell>
          <cell r="AB128">
            <v>627.29999999999995</v>
          </cell>
          <cell r="AC128">
            <v>56761.5</v>
          </cell>
        </row>
        <row r="129">
          <cell r="J129" t="str">
            <v>LICS800612MCHMHL00</v>
          </cell>
          <cell r="K129">
            <v>80218024729</v>
          </cell>
          <cell r="L129" t="str">
            <v>nnuull</v>
          </cell>
          <cell r="M129">
            <v>842</v>
          </cell>
          <cell r="N129" t="str">
            <v>C</v>
          </cell>
          <cell r="O129" t="str">
            <v>C0101</v>
          </cell>
          <cell r="P129" t="str">
            <v>C392OB25</v>
          </cell>
          <cell r="Q129" t="str">
            <v xml:space="preserve">COORDINADOR DE ZONA                              </v>
          </cell>
          <cell r="R129">
            <v>15</v>
          </cell>
          <cell r="S129">
            <v>4171.17</v>
          </cell>
          <cell r="T129">
            <v>757.5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5851.53</v>
          </cell>
          <cell r="AB129">
            <v>0</v>
          </cell>
          <cell r="AC129">
            <v>64681.200000000004</v>
          </cell>
        </row>
        <row r="130">
          <cell r="J130" t="str">
            <v>GUNJ780124HCHTVN04</v>
          </cell>
          <cell r="K130">
            <v>80097877437</v>
          </cell>
          <cell r="L130">
            <v>81211</v>
          </cell>
          <cell r="M130">
            <v>949</v>
          </cell>
          <cell r="N130" t="str">
            <v>B</v>
          </cell>
          <cell r="O130" t="str">
            <v>C0101</v>
          </cell>
          <cell r="P130" t="str">
            <v>B38272</v>
          </cell>
          <cell r="Q130" t="str">
            <v xml:space="preserve">TECNICO DOCENTE                                  </v>
          </cell>
          <cell r="R130">
            <v>15</v>
          </cell>
          <cell r="S130">
            <v>4808.6499999999996</v>
          </cell>
          <cell r="T130">
            <v>757.5</v>
          </cell>
          <cell r="U130">
            <v>492.5</v>
          </cell>
          <cell r="V130">
            <v>462.5</v>
          </cell>
          <cell r="W130">
            <v>1100</v>
          </cell>
          <cell r="X130">
            <v>155</v>
          </cell>
          <cell r="Y130">
            <v>625.12</v>
          </cell>
          <cell r="Z130">
            <v>1169.58</v>
          </cell>
          <cell r="AA130">
            <v>1635.38</v>
          </cell>
          <cell r="AB130">
            <v>0</v>
          </cell>
          <cell r="AC130">
            <v>67237.38</v>
          </cell>
        </row>
        <row r="131">
          <cell r="J131" t="str">
            <v>MALL700221MCHRNR06</v>
          </cell>
          <cell r="K131">
            <v>80007024369</v>
          </cell>
          <cell r="L131">
            <v>81096</v>
          </cell>
          <cell r="M131">
            <v>937</v>
          </cell>
          <cell r="N131" t="str">
            <v>B</v>
          </cell>
          <cell r="O131" t="str">
            <v>C0101</v>
          </cell>
          <cell r="P131" t="str">
            <v>B38272</v>
          </cell>
          <cell r="Q131" t="str">
            <v xml:space="preserve">TECNICO DOCENTE                                  </v>
          </cell>
          <cell r="R131">
            <v>15</v>
          </cell>
          <cell r="S131">
            <v>4808.6499999999996</v>
          </cell>
          <cell r="T131">
            <v>757.5</v>
          </cell>
          <cell r="U131">
            <v>492.5</v>
          </cell>
          <cell r="V131">
            <v>462.5</v>
          </cell>
          <cell r="W131">
            <v>1100</v>
          </cell>
          <cell r="X131">
            <v>187.5</v>
          </cell>
          <cell r="Y131">
            <v>1105.99</v>
          </cell>
          <cell r="Z131">
            <v>1169.58</v>
          </cell>
          <cell r="AA131">
            <v>1635.38</v>
          </cell>
          <cell r="AB131">
            <v>0</v>
          </cell>
          <cell r="AC131">
            <v>70317.599999999991</v>
          </cell>
        </row>
        <row r="132">
          <cell r="J132" t="str">
            <v>NUGS630927MCHXRS02</v>
          </cell>
          <cell r="K132">
            <v>80076308842</v>
          </cell>
          <cell r="L132">
            <v>81199</v>
          </cell>
          <cell r="M132">
            <v>919</v>
          </cell>
          <cell r="N132" t="str">
            <v>B</v>
          </cell>
          <cell r="O132" t="str">
            <v>C0101</v>
          </cell>
          <cell r="P132" t="str">
            <v>B37032</v>
          </cell>
          <cell r="Q132" t="str">
            <v xml:space="preserve">ANALISTA ADMINISTRATIVO                          </v>
          </cell>
          <cell r="R132">
            <v>15</v>
          </cell>
          <cell r="S132">
            <v>4714.8599999999997</v>
          </cell>
          <cell r="T132">
            <v>757.5</v>
          </cell>
          <cell r="U132">
            <v>492.5</v>
          </cell>
          <cell r="V132">
            <v>462.5</v>
          </cell>
          <cell r="W132">
            <v>1100</v>
          </cell>
          <cell r="X132">
            <v>155</v>
          </cell>
          <cell r="Y132">
            <v>707.23</v>
          </cell>
          <cell r="Z132">
            <v>542.21</v>
          </cell>
          <cell r="AA132">
            <v>405.13</v>
          </cell>
          <cell r="AB132">
            <v>0</v>
          </cell>
          <cell r="AC132">
            <v>56021.58</v>
          </cell>
        </row>
        <row r="133">
          <cell r="J133" t="str">
            <v>OACJ680518MPLLLN06</v>
          </cell>
          <cell r="K133">
            <v>80936832403</v>
          </cell>
          <cell r="L133">
            <v>80571</v>
          </cell>
          <cell r="M133">
            <v>959</v>
          </cell>
          <cell r="N133" t="str">
            <v>B</v>
          </cell>
          <cell r="O133" t="str">
            <v>C0103</v>
          </cell>
          <cell r="P133" t="str">
            <v>B37032</v>
          </cell>
          <cell r="Q133" t="str">
            <v xml:space="preserve">ANALISTA ADMINISTRATIVO                          </v>
          </cell>
          <cell r="R133">
            <v>15</v>
          </cell>
          <cell r="S133">
            <v>4714.8599999999997</v>
          </cell>
          <cell r="T133">
            <v>757.5</v>
          </cell>
          <cell r="U133">
            <v>492.5</v>
          </cell>
          <cell r="V133">
            <v>462.5</v>
          </cell>
          <cell r="W133">
            <v>1100</v>
          </cell>
          <cell r="X133">
            <v>187.5</v>
          </cell>
          <cell r="Y133">
            <v>1414.46</v>
          </cell>
          <cell r="Z133">
            <v>542.21</v>
          </cell>
          <cell r="AA133">
            <v>405.13</v>
          </cell>
          <cell r="AB133">
            <v>0</v>
          </cell>
          <cell r="AC133">
            <v>60459.96</v>
          </cell>
        </row>
        <row r="134">
          <cell r="J134" t="str">
            <v>RIEA660210MCHVSL01</v>
          </cell>
          <cell r="K134">
            <v>80966631816</v>
          </cell>
          <cell r="L134">
            <v>80977</v>
          </cell>
          <cell r="M134">
            <v>982</v>
          </cell>
          <cell r="N134" t="str">
            <v>B</v>
          </cell>
          <cell r="O134" t="str">
            <v>C0101</v>
          </cell>
          <cell r="P134" t="str">
            <v>B38272</v>
          </cell>
          <cell r="Q134" t="str">
            <v xml:space="preserve">TECNICO DOCENTE                                  </v>
          </cell>
          <cell r="R134">
            <v>15</v>
          </cell>
          <cell r="S134">
            <v>4808.6499999999996</v>
          </cell>
          <cell r="T134">
            <v>757.5</v>
          </cell>
          <cell r="U134">
            <v>492.5</v>
          </cell>
          <cell r="V134">
            <v>462.5</v>
          </cell>
          <cell r="W134">
            <v>1100</v>
          </cell>
          <cell r="X134">
            <v>187.5</v>
          </cell>
          <cell r="Y134">
            <v>1250.25</v>
          </cell>
          <cell r="Z134">
            <v>1169.58</v>
          </cell>
          <cell r="AA134">
            <v>1635.38</v>
          </cell>
          <cell r="AB134">
            <v>0</v>
          </cell>
          <cell r="AC134">
            <v>71183.16</v>
          </cell>
        </row>
        <row r="135">
          <cell r="J135" t="str">
            <v>RULJ801003HCHVPN02</v>
          </cell>
          <cell r="K135">
            <v>80018003576</v>
          </cell>
          <cell r="L135">
            <v>81118</v>
          </cell>
          <cell r="M135">
            <v>996</v>
          </cell>
          <cell r="N135" t="str">
            <v>C</v>
          </cell>
          <cell r="O135" t="str">
            <v>C0101</v>
          </cell>
          <cell r="P135" t="str">
            <v>C392OB25</v>
          </cell>
          <cell r="Q135" t="str">
            <v xml:space="preserve">COORDINADOR DE ZONA                              </v>
          </cell>
          <cell r="R135">
            <v>15</v>
          </cell>
          <cell r="S135">
            <v>4171.17</v>
          </cell>
          <cell r="T135">
            <v>757.5</v>
          </cell>
          <cell r="U135">
            <v>0</v>
          </cell>
          <cell r="V135">
            <v>0</v>
          </cell>
          <cell r="W135">
            <v>0</v>
          </cell>
          <cell r="X135">
            <v>122.5</v>
          </cell>
          <cell r="Y135">
            <v>0</v>
          </cell>
          <cell r="Z135">
            <v>0</v>
          </cell>
          <cell r="AA135">
            <v>5851.53</v>
          </cell>
          <cell r="AB135">
            <v>0</v>
          </cell>
          <cell r="AC135">
            <v>65416.200000000004</v>
          </cell>
        </row>
        <row r="136">
          <cell r="J136" t="str">
            <v>RAPC691122MCHMXC04</v>
          </cell>
          <cell r="K136">
            <v>80136906619</v>
          </cell>
          <cell r="L136" t="str">
            <v>nnuull</v>
          </cell>
          <cell r="M136">
            <v>901</v>
          </cell>
          <cell r="N136" t="str">
            <v>B</v>
          </cell>
          <cell r="O136" t="str">
            <v>C0103</v>
          </cell>
          <cell r="P136" t="str">
            <v>B34722</v>
          </cell>
          <cell r="Q136" t="str">
            <v xml:space="preserve">TECNICO MEDIO                                    </v>
          </cell>
          <cell r="R136">
            <v>15</v>
          </cell>
          <cell r="S136">
            <v>4609.05</v>
          </cell>
          <cell r="T136">
            <v>757.5</v>
          </cell>
          <cell r="U136">
            <v>492.5</v>
          </cell>
          <cell r="V136">
            <v>462.5</v>
          </cell>
          <cell r="W136">
            <v>1100</v>
          </cell>
          <cell r="X136">
            <v>105</v>
          </cell>
          <cell r="Y136">
            <v>230.45</v>
          </cell>
          <cell r="Z136">
            <v>0</v>
          </cell>
          <cell r="AA136">
            <v>453.73</v>
          </cell>
          <cell r="AB136">
            <v>0</v>
          </cell>
          <cell r="AC136">
            <v>49264.38</v>
          </cell>
        </row>
        <row r="137">
          <cell r="J137" t="str">
            <v>CAPB880819MCHMRL01</v>
          </cell>
          <cell r="K137">
            <v>80208831158</v>
          </cell>
          <cell r="L137" t="str">
            <v>nnuull</v>
          </cell>
          <cell r="M137">
            <v>957</v>
          </cell>
          <cell r="N137" t="str">
            <v>B</v>
          </cell>
          <cell r="O137" t="str">
            <v>C0103</v>
          </cell>
          <cell r="P137" t="str">
            <v>B34722</v>
          </cell>
          <cell r="Q137" t="str">
            <v xml:space="preserve">TECNICO MEDIO                                    </v>
          </cell>
          <cell r="R137">
            <v>15</v>
          </cell>
          <cell r="S137">
            <v>4609.05</v>
          </cell>
          <cell r="T137">
            <v>757.5</v>
          </cell>
          <cell r="U137">
            <v>492.5</v>
          </cell>
          <cell r="V137">
            <v>462.5</v>
          </cell>
          <cell r="W137">
            <v>1100</v>
          </cell>
          <cell r="X137">
            <v>105</v>
          </cell>
          <cell r="Y137">
            <v>184.36</v>
          </cell>
          <cell r="Z137">
            <v>0</v>
          </cell>
          <cell r="AA137">
            <v>453.73</v>
          </cell>
          <cell r="AB137">
            <v>627.29999999999995</v>
          </cell>
          <cell r="AC137">
            <v>52751.639999999992</v>
          </cell>
        </row>
        <row r="138">
          <cell r="J138" t="str">
            <v>GOGE860912HOCMMS06</v>
          </cell>
          <cell r="K138">
            <v>80228606564</v>
          </cell>
          <cell r="L138" t="str">
            <v>nnuull</v>
          </cell>
          <cell r="M138">
            <v>877</v>
          </cell>
          <cell r="N138" t="str">
            <v>B</v>
          </cell>
          <cell r="O138" t="str">
            <v>C0101</v>
          </cell>
          <cell r="P138" t="str">
            <v>B32922</v>
          </cell>
          <cell r="Q138" t="str">
            <v xml:space="preserve">OFICIAL DE SERVICIOS Y MANTENIMIENTO             </v>
          </cell>
          <cell r="R138">
            <v>15</v>
          </cell>
          <cell r="S138">
            <v>4609.05</v>
          </cell>
          <cell r="T138">
            <v>757.5</v>
          </cell>
          <cell r="U138">
            <v>492.5</v>
          </cell>
          <cell r="V138">
            <v>462.5</v>
          </cell>
          <cell r="W138">
            <v>1100</v>
          </cell>
          <cell r="X138">
            <v>0</v>
          </cell>
          <cell r="Y138">
            <v>0</v>
          </cell>
          <cell r="Z138">
            <v>530.04</v>
          </cell>
          <cell r="AA138">
            <v>453.73</v>
          </cell>
          <cell r="AB138">
            <v>0</v>
          </cell>
          <cell r="AC138">
            <v>50431.92</v>
          </cell>
        </row>
        <row r="139">
          <cell r="J139" t="str">
            <v>AOMI681124MCHCNL09</v>
          </cell>
          <cell r="K139">
            <v>80046810992</v>
          </cell>
          <cell r="L139">
            <v>81162</v>
          </cell>
          <cell r="M139">
            <v>831</v>
          </cell>
          <cell r="N139" t="str">
            <v>B</v>
          </cell>
          <cell r="O139" t="str">
            <v>C0101</v>
          </cell>
          <cell r="P139" t="str">
            <v>B38272</v>
          </cell>
          <cell r="Q139" t="str">
            <v xml:space="preserve">TECNICO DOCENTE                                  </v>
          </cell>
          <cell r="R139">
            <v>15</v>
          </cell>
          <cell r="S139">
            <v>4808.6499999999996</v>
          </cell>
          <cell r="T139">
            <v>757.5</v>
          </cell>
          <cell r="U139">
            <v>492.5</v>
          </cell>
          <cell r="V139">
            <v>462.5</v>
          </cell>
          <cell r="W139">
            <v>1100</v>
          </cell>
          <cell r="X139">
            <v>172.5</v>
          </cell>
          <cell r="Y139">
            <v>913.64</v>
          </cell>
          <cell r="Z139">
            <v>1169.58</v>
          </cell>
          <cell r="AA139">
            <v>1635.38</v>
          </cell>
          <cell r="AB139">
            <v>0</v>
          </cell>
          <cell r="AC139">
            <v>69073.5</v>
          </cell>
        </row>
        <row r="140">
          <cell r="J140" t="str">
            <v>BOCG650322MCHSBR00</v>
          </cell>
          <cell r="K140">
            <v>80906598950</v>
          </cell>
          <cell r="L140">
            <v>80771</v>
          </cell>
          <cell r="M140">
            <v>844</v>
          </cell>
          <cell r="N140" t="str">
            <v>C</v>
          </cell>
          <cell r="O140" t="str">
            <v>C0101</v>
          </cell>
          <cell r="P140" t="str">
            <v>C392OB25</v>
          </cell>
          <cell r="Q140" t="str">
            <v xml:space="preserve">COORDINADOR DE ZONA                              </v>
          </cell>
          <cell r="R140">
            <v>15</v>
          </cell>
          <cell r="S140">
            <v>4171.17</v>
          </cell>
          <cell r="T140">
            <v>757.5</v>
          </cell>
          <cell r="U140">
            <v>0</v>
          </cell>
          <cell r="V140">
            <v>0</v>
          </cell>
          <cell r="W140">
            <v>0</v>
          </cell>
          <cell r="X140">
            <v>187.5</v>
          </cell>
          <cell r="Y140">
            <v>0</v>
          </cell>
          <cell r="Z140">
            <v>0</v>
          </cell>
          <cell r="AA140">
            <v>5851.53</v>
          </cell>
          <cell r="AB140">
            <v>0</v>
          </cell>
          <cell r="AC140">
            <v>65806.200000000012</v>
          </cell>
        </row>
        <row r="141">
          <cell r="J141" t="str">
            <v>CUGA720101HVZRLD08</v>
          </cell>
          <cell r="K141">
            <v>80987234079</v>
          </cell>
          <cell r="L141">
            <v>81036</v>
          </cell>
          <cell r="M141">
            <v>864</v>
          </cell>
          <cell r="N141" t="str">
            <v>B</v>
          </cell>
          <cell r="O141" t="str">
            <v>C0101</v>
          </cell>
          <cell r="P141" t="str">
            <v>B38272</v>
          </cell>
          <cell r="Q141" t="str">
            <v xml:space="preserve">TECNICO DOCENTE                                  </v>
          </cell>
          <cell r="R141">
            <v>15</v>
          </cell>
          <cell r="S141">
            <v>4808.6499999999996</v>
          </cell>
          <cell r="T141">
            <v>757.5</v>
          </cell>
          <cell r="U141">
            <v>492.5</v>
          </cell>
          <cell r="V141">
            <v>462.5</v>
          </cell>
          <cell r="W141">
            <v>1100</v>
          </cell>
          <cell r="X141">
            <v>187.5</v>
          </cell>
          <cell r="Y141">
            <v>1202.1600000000001</v>
          </cell>
          <cell r="Z141">
            <v>1169.58</v>
          </cell>
          <cell r="AA141">
            <v>1635.38</v>
          </cell>
          <cell r="AB141">
            <v>0</v>
          </cell>
          <cell r="AC141">
            <v>70894.62</v>
          </cell>
        </row>
        <row r="142">
          <cell r="J142" t="str">
            <v>FOAG700207MCHLRR09</v>
          </cell>
          <cell r="K142">
            <v>80937035428</v>
          </cell>
          <cell r="L142">
            <v>80583</v>
          </cell>
          <cell r="M142">
            <v>878</v>
          </cell>
          <cell r="N142" t="str">
            <v>B</v>
          </cell>
          <cell r="O142" t="str">
            <v>C0101</v>
          </cell>
          <cell r="P142" t="str">
            <v>B38272</v>
          </cell>
          <cell r="Q142" t="str">
            <v xml:space="preserve">TECNICO DOCENTE                                  </v>
          </cell>
          <cell r="R142">
            <v>15</v>
          </cell>
          <cell r="S142">
            <v>4808.6499999999996</v>
          </cell>
          <cell r="T142">
            <v>757.5</v>
          </cell>
          <cell r="U142">
            <v>492.5</v>
          </cell>
          <cell r="V142">
            <v>462.5</v>
          </cell>
          <cell r="W142">
            <v>1100</v>
          </cell>
          <cell r="X142">
            <v>187.5</v>
          </cell>
          <cell r="Y142">
            <v>1442.6</v>
          </cell>
          <cell r="Z142">
            <v>1169.58</v>
          </cell>
          <cell r="AA142">
            <v>1635.38</v>
          </cell>
          <cell r="AB142">
            <v>0</v>
          </cell>
          <cell r="AC142">
            <v>72337.259999999995</v>
          </cell>
        </row>
        <row r="143">
          <cell r="J143" t="str">
            <v>LEBM530601HDGRRG01</v>
          </cell>
          <cell r="K143">
            <v>80875319156</v>
          </cell>
          <cell r="L143">
            <v>81178</v>
          </cell>
          <cell r="M143">
            <v>925</v>
          </cell>
          <cell r="N143" t="str">
            <v>B</v>
          </cell>
          <cell r="O143" t="str">
            <v>C0101</v>
          </cell>
          <cell r="P143" t="str">
            <v>B38272</v>
          </cell>
          <cell r="Q143" t="str">
            <v xml:space="preserve">TECNICO DOCENTE                                  </v>
          </cell>
          <cell r="R143">
            <v>15</v>
          </cell>
          <cell r="S143">
            <v>4808.6499999999996</v>
          </cell>
          <cell r="T143">
            <v>757.5</v>
          </cell>
          <cell r="U143">
            <v>492.5</v>
          </cell>
          <cell r="V143">
            <v>462.5</v>
          </cell>
          <cell r="W143">
            <v>1100</v>
          </cell>
          <cell r="X143">
            <v>172.5</v>
          </cell>
          <cell r="Y143">
            <v>865.56</v>
          </cell>
          <cell r="Z143">
            <v>1169.58</v>
          </cell>
          <cell r="AA143">
            <v>1635.38</v>
          </cell>
          <cell r="AB143">
            <v>0</v>
          </cell>
          <cell r="AC143">
            <v>68785.02</v>
          </cell>
        </row>
        <row r="144">
          <cell r="J144" t="str">
            <v>NERL841025MCHVZZ00</v>
          </cell>
          <cell r="K144">
            <v>80158423816</v>
          </cell>
          <cell r="L144">
            <v>81234</v>
          </cell>
          <cell r="M144">
            <v>892</v>
          </cell>
          <cell r="N144" t="str">
            <v>B</v>
          </cell>
          <cell r="O144" t="str">
            <v>C0101</v>
          </cell>
          <cell r="P144" t="str">
            <v>B38272</v>
          </cell>
          <cell r="Q144" t="str">
            <v xml:space="preserve">TECNICO DOCENTE                                  </v>
          </cell>
          <cell r="R144">
            <v>15</v>
          </cell>
          <cell r="S144">
            <v>4808.6499999999996</v>
          </cell>
          <cell r="T144">
            <v>757.5</v>
          </cell>
          <cell r="U144">
            <v>492.5</v>
          </cell>
          <cell r="V144">
            <v>462.5</v>
          </cell>
          <cell r="W144">
            <v>1100</v>
          </cell>
          <cell r="X144">
            <v>122.5</v>
          </cell>
          <cell r="Y144">
            <v>480.87</v>
          </cell>
          <cell r="Z144">
            <v>552.99</v>
          </cell>
          <cell r="AA144">
            <v>1635.38</v>
          </cell>
          <cell r="AB144">
            <v>0</v>
          </cell>
          <cell r="AC144">
            <v>62477.34</v>
          </cell>
        </row>
        <row r="145">
          <cell r="J145" t="str">
            <v>REVH810225MCHNRD01</v>
          </cell>
          <cell r="K145">
            <v>80048134235</v>
          </cell>
          <cell r="L145">
            <v>81161</v>
          </cell>
          <cell r="M145">
            <v>980</v>
          </cell>
          <cell r="N145" t="str">
            <v>B</v>
          </cell>
          <cell r="O145" t="str">
            <v>C0101</v>
          </cell>
          <cell r="P145" t="str">
            <v>B38272</v>
          </cell>
          <cell r="Q145" t="str">
            <v xml:space="preserve">TECNICO DOCENTE                                  </v>
          </cell>
          <cell r="R145">
            <v>15</v>
          </cell>
          <cell r="S145">
            <v>4808.6499999999996</v>
          </cell>
          <cell r="T145">
            <v>757.5</v>
          </cell>
          <cell r="U145">
            <v>492.5</v>
          </cell>
          <cell r="V145">
            <v>462.5</v>
          </cell>
          <cell r="W145">
            <v>1100</v>
          </cell>
          <cell r="X145">
            <v>172.5</v>
          </cell>
          <cell r="Y145">
            <v>913.64</v>
          </cell>
          <cell r="Z145">
            <v>1169.58</v>
          </cell>
          <cell r="AA145">
            <v>1635.38</v>
          </cell>
          <cell r="AB145">
            <v>0</v>
          </cell>
          <cell r="AC145">
            <v>69073.5</v>
          </cell>
        </row>
        <row r="146">
          <cell r="J146" t="str">
            <v>RORR790901HGTDBC15</v>
          </cell>
          <cell r="K146">
            <v>80987926187</v>
          </cell>
          <cell r="L146">
            <v>81047</v>
          </cell>
          <cell r="M146">
            <v>993</v>
          </cell>
          <cell r="N146" t="str">
            <v>B</v>
          </cell>
          <cell r="O146" t="str">
            <v>C0101</v>
          </cell>
          <cell r="P146" t="str">
            <v>B38272</v>
          </cell>
          <cell r="Q146" t="str">
            <v xml:space="preserve">TECNICO DOCENTE                                  </v>
          </cell>
          <cell r="R146">
            <v>15</v>
          </cell>
          <cell r="S146">
            <v>4808.6499999999996</v>
          </cell>
          <cell r="T146">
            <v>757.5</v>
          </cell>
          <cell r="U146">
            <v>492.5</v>
          </cell>
          <cell r="V146">
            <v>462.5</v>
          </cell>
          <cell r="W146">
            <v>1100</v>
          </cell>
          <cell r="X146">
            <v>187.5</v>
          </cell>
          <cell r="Y146">
            <v>1154.08</v>
          </cell>
          <cell r="Z146">
            <v>552.99</v>
          </cell>
          <cell r="AA146">
            <v>1635.38</v>
          </cell>
          <cell r="AB146">
            <v>0</v>
          </cell>
          <cell r="AC146">
            <v>66906.599999999991</v>
          </cell>
        </row>
        <row r="147">
          <cell r="J147" t="str">
            <v>JALJ780619HCHSPS00</v>
          </cell>
          <cell r="K147">
            <v>80177818368</v>
          </cell>
          <cell r="L147" t="str">
            <v>nnuull</v>
          </cell>
          <cell r="M147">
            <v>887</v>
          </cell>
          <cell r="N147" t="str">
            <v>B</v>
          </cell>
          <cell r="O147" t="str">
            <v>C0101</v>
          </cell>
          <cell r="P147" t="str">
            <v>B32922</v>
          </cell>
          <cell r="Q147" t="str">
            <v xml:space="preserve">OFICIAL DE SERVICIOS Y MANTENIMIENTO             </v>
          </cell>
          <cell r="R147">
            <v>15</v>
          </cell>
          <cell r="S147">
            <v>4609.05</v>
          </cell>
          <cell r="T147">
            <v>757.5</v>
          </cell>
          <cell r="U147">
            <v>492.5</v>
          </cell>
          <cell r="V147">
            <v>462.5</v>
          </cell>
          <cell r="W147">
            <v>1100</v>
          </cell>
          <cell r="X147">
            <v>105</v>
          </cell>
          <cell r="Y147">
            <v>230.45</v>
          </cell>
          <cell r="Z147">
            <v>0</v>
          </cell>
          <cell r="AA147">
            <v>453.73</v>
          </cell>
          <cell r="AB147">
            <v>0</v>
          </cell>
          <cell r="AC147">
            <v>49264.38</v>
          </cell>
        </row>
        <row r="148">
          <cell r="J148" t="str">
            <v>HISI680215MCHNNV04</v>
          </cell>
          <cell r="K148">
            <v>80136807647</v>
          </cell>
          <cell r="L148" t="str">
            <v>nnuull</v>
          </cell>
          <cell r="M148">
            <v>981</v>
          </cell>
          <cell r="N148" t="str">
            <v>C</v>
          </cell>
          <cell r="O148" t="str">
            <v>C0101</v>
          </cell>
          <cell r="P148" t="str">
            <v>C38882</v>
          </cell>
          <cell r="Q148" t="str">
            <v>COORDINADOR DE UNIDAD DE SERVICIOS ESPECIALIZADOS</v>
          </cell>
          <cell r="R148">
            <v>15</v>
          </cell>
          <cell r="S148">
            <v>4861.58</v>
          </cell>
          <cell r="T148">
            <v>757.5</v>
          </cell>
          <cell r="U148">
            <v>492.5</v>
          </cell>
          <cell r="V148">
            <v>462.5</v>
          </cell>
          <cell r="W148">
            <v>1100</v>
          </cell>
          <cell r="X148">
            <v>105</v>
          </cell>
          <cell r="Y148">
            <v>243.08</v>
          </cell>
          <cell r="Z148">
            <v>0</v>
          </cell>
          <cell r="AA148">
            <v>1950.1</v>
          </cell>
          <cell r="AB148">
            <v>0</v>
          </cell>
          <cell r="AC148">
            <v>59833.56</v>
          </cell>
        </row>
        <row r="149">
          <cell r="J149" t="str">
            <v>AAGJ880229HCHLTN04</v>
          </cell>
          <cell r="K149">
            <v>80138814506</v>
          </cell>
          <cell r="L149">
            <v>81233</v>
          </cell>
          <cell r="M149">
            <v>938</v>
          </cell>
          <cell r="N149" t="str">
            <v>B</v>
          </cell>
          <cell r="O149" t="str">
            <v>C0103</v>
          </cell>
          <cell r="P149" t="str">
            <v>B28152</v>
          </cell>
          <cell r="Q149" t="str">
            <v xml:space="preserve">JEFE DE OFICINA                                  </v>
          </cell>
          <cell r="R149">
            <v>15</v>
          </cell>
          <cell r="S149">
            <v>4504.6099999999997</v>
          </cell>
          <cell r="T149">
            <v>757.5</v>
          </cell>
          <cell r="U149">
            <v>492.5</v>
          </cell>
          <cell r="V149">
            <v>462.5</v>
          </cell>
          <cell r="W149">
            <v>1100</v>
          </cell>
          <cell r="X149">
            <v>122.5</v>
          </cell>
          <cell r="Y149">
            <v>495.51</v>
          </cell>
          <cell r="Z149">
            <v>518.03</v>
          </cell>
          <cell r="AA149">
            <v>452.7</v>
          </cell>
          <cell r="AB149">
            <v>0</v>
          </cell>
          <cell r="AC149">
            <v>53435.099999999991</v>
          </cell>
        </row>
        <row r="150">
          <cell r="J150" t="str">
            <v>CESJ720812HCHRLS04</v>
          </cell>
          <cell r="K150">
            <v>80987274851</v>
          </cell>
          <cell r="L150">
            <v>81050</v>
          </cell>
          <cell r="M150">
            <v>890</v>
          </cell>
          <cell r="N150" t="str">
            <v>B</v>
          </cell>
          <cell r="O150" t="str">
            <v>C0101</v>
          </cell>
          <cell r="P150" t="str">
            <v>B28272</v>
          </cell>
          <cell r="Q150" t="str">
            <v xml:space="preserve">TECNICO DOCENTE                                  </v>
          </cell>
          <cell r="R150">
            <v>15</v>
          </cell>
          <cell r="S150">
            <v>4448.5200000000004</v>
          </cell>
          <cell r="T150">
            <v>757.5</v>
          </cell>
          <cell r="U150">
            <v>492.5</v>
          </cell>
          <cell r="V150">
            <v>462.5</v>
          </cell>
          <cell r="W150">
            <v>1100</v>
          </cell>
          <cell r="X150">
            <v>155</v>
          </cell>
          <cell r="Y150">
            <v>578.30999999999995</v>
          </cell>
          <cell r="Z150">
            <v>1081.99</v>
          </cell>
          <cell r="AA150">
            <v>1521.1</v>
          </cell>
          <cell r="AB150">
            <v>0</v>
          </cell>
          <cell r="AC150">
            <v>63584.520000000004</v>
          </cell>
        </row>
        <row r="151">
          <cell r="J151" t="str">
            <v>EIVP800826MQTNZL09</v>
          </cell>
          <cell r="K151">
            <v>80048048435</v>
          </cell>
          <cell r="L151">
            <v>81160</v>
          </cell>
          <cell r="M151">
            <v>875</v>
          </cell>
          <cell r="N151" t="str">
            <v>C</v>
          </cell>
          <cell r="O151" t="str">
            <v>C0101</v>
          </cell>
          <cell r="P151" t="str">
            <v>C292OB25</v>
          </cell>
          <cell r="Q151" t="str">
            <v xml:space="preserve">COORDINADOR DE ZONA                              </v>
          </cell>
          <cell r="R151">
            <v>15</v>
          </cell>
          <cell r="S151">
            <v>4171.17</v>
          </cell>
          <cell r="T151">
            <v>757.5</v>
          </cell>
          <cell r="U151">
            <v>0</v>
          </cell>
          <cell r="V151">
            <v>0</v>
          </cell>
          <cell r="W151">
            <v>0</v>
          </cell>
          <cell r="X151">
            <v>172.5</v>
          </cell>
          <cell r="Y151">
            <v>0</v>
          </cell>
          <cell r="Z151">
            <v>0</v>
          </cell>
          <cell r="AA151">
            <v>5851.53</v>
          </cell>
          <cell r="AB151">
            <v>0</v>
          </cell>
          <cell r="AC151">
            <v>65716.200000000012</v>
          </cell>
        </row>
        <row r="152">
          <cell r="J152" t="str">
            <v>REMC690527MCHSRR04</v>
          </cell>
          <cell r="K152">
            <v>80936946542</v>
          </cell>
          <cell r="L152">
            <v>80689</v>
          </cell>
          <cell r="M152">
            <v>977</v>
          </cell>
          <cell r="N152" t="str">
            <v>B</v>
          </cell>
          <cell r="O152" t="str">
            <v>C0101</v>
          </cell>
          <cell r="P152" t="str">
            <v>B28272</v>
          </cell>
          <cell r="Q152" t="str">
            <v xml:space="preserve">TECNICO DOCENTE                                  </v>
          </cell>
          <cell r="R152">
            <v>15</v>
          </cell>
          <cell r="S152">
            <v>4448.5200000000004</v>
          </cell>
          <cell r="T152">
            <v>757.5</v>
          </cell>
          <cell r="U152">
            <v>492.5</v>
          </cell>
          <cell r="V152">
            <v>462.5</v>
          </cell>
          <cell r="W152">
            <v>1100</v>
          </cell>
          <cell r="X152">
            <v>187.5</v>
          </cell>
          <cell r="Y152">
            <v>1334.56</v>
          </cell>
          <cell r="Z152">
            <v>1081.99</v>
          </cell>
          <cell r="AA152">
            <v>1521.1</v>
          </cell>
          <cell r="AB152">
            <v>0</v>
          </cell>
          <cell r="AC152">
            <v>68317.02</v>
          </cell>
        </row>
        <row r="153">
          <cell r="J153" t="str">
            <v>RUGL701019MCHGTR01</v>
          </cell>
          <cell r="K153">
            <v>80927056079</v>
          </cell>
          <cell r="L153">
            <v>80837</v>
          </cell>
          <cell r="M153">
            <v>995</v>
          </cell>
          <cell r="N153" t="str">
            <v>B</v>
          </cell>
          <cell r="O153" t="str">
            <v>C0101</v>
          </cell>
          <cell r="P153" t="str">
            <v>B28272</v>
          </cell>
          <cell r="Q153" t="str">
            <v xml:space="preserve">TECNICO DOCENTE                                  </v>
          </cell>
          <cell r="R153">
            <v>15</v>
          </cell>
          <cell r="S153">
            <v>4448.5200000000004</v>
          </cell>
          <cell r="T153">
            <v>757.5</v>
          </cell>
          <cell r="U153">
            <v>492.5</v>
          </cell>
          <cell r="V153">
            <v>462.5</v>
          </cell>
          <cell r="W153">
            <v>1100</v>
          </cell>
          <cell r="X153">
            <v>187.5</v>
          </cell>
          <cell r="Y153">
            <v>1290.07</v>
          </cell>
          <cell r="Z153">
            <v>1081.99</v>
          </cell>
          <cell r="AA153">
            <v>1521.1</v>
          </cell>
          <cell r="AB153">
            <v>0</v>
          </cell>
          <cell r="AC153">
            <v>68050.080000000002</v>
          </cell>
        </row>
        <row r="154">
          <cell r="J154" t="str">
            <v>RUMS790913MCHZLN06</v>
          </cell>
          <cell r="K154">
            <v>80107907539</v>
          </cell>
          <cell r="L154">
            <v>81210</v>
          </cell>
          <cell r="M154">
            <v>960</v>
          </cell>
          <cell r="N154" t="str">
            <v>B</v>
          </cell>
          <cell r="O154" t="str">
            <v>C0101</v>
          </cell>
          <cell r="P154" t="str">
            <v>B28272</v>
          </cell>
          <cell r="Q154" t="str">
            <v xml:space="preserve">TECNICO DOCENTE                                  </v>
          </cell>
          <cell r="R154">
            <v>15</v>
          </cell>
          <cell r="S154">
            <v>4448.5200000000004</v>
          </cell>
          <cell r="T154">
            <v>757.5</v>
          </cell>
          <cell r="U154">
            <v>492.5</v>
          </cell>
          <cell r="V154">
            <v>462.5</v>
          </cell>
          <cell r="W154">
            <v>1100</v>
          </cell>
          <cell r="X154">
            <v>155</v>
          </cell>
          <cell r="Y154">
            <v>578.30999999999995</v>
          </cell>
          <cell r="Z154">
            <v>1081.99</v>
          </cell>
          <cell r="AA154">
            <v>1521.1</v>
          </cell>
          <cell r="AB154">
            <v>0</v>
          </cell>
          <cell r="AC154">
            <v>63584.520000000004</v>
          </cell>
        </row>
        <row r="155">
          <cell r="J155" t="str">
            <v>SANM820516HCHLTR02</v>
          </cell>
          <cell r="K155">
            <v>80008218531</v>
          </cell>
          <cell r="L155">
            <v>81108</v>
          </cell>
          <cell r="M155">
            <v>1006</v>
          </cell>
          <cell r="N155" t="str">
            <v>B</v>
          </cell>
          <cell r="O155" t="str">
            <v>C0103</v>
          </cell>
          <cell r="P155" t="str">
            <v>B24722</v>
          </cell>
          <cell r="Q155" t="str">
            <v xml:space="preserve">TECNICO MEDIO                                    </v>
          </cell>
          <cell r="R155">
            <v>15</v>
          </cell>
          <cell r="S155">
            <v>4167.12</v>
          </cell>
          <cell r="T155">
            <v>757.5</v>
          </cell>
          <cell r="U155">
            <v>492.5</v>
          </cell>
          <cell r="V155">
            <v>462.5</v>
          </cell>
          <cell r="W155">
            <v>1100</v>
          </cell>
          <cell r="X155">
            <v>172.5</v>
          </cell>
          <cell r="Y155">
            <v>833.42</v>
          </cell>
          <cell r="Z155">
            <v>1013.55</v>
          </cell>
          <cell r="AA155">
            <v>446.85</v>
          </cell>
          <cell r="AB155">
            <v>0</v>
          </cell>
          <cell r="AC155">
            <v>56675.639999999992</v>
          </cell>
        </row>
        <row r="156">
          <cell r="J156" t="str">
            <v>SIJB800515MCHXRL04</v>
          </cell>
          <cell r="K156">
            <v>80088088101</v>
          </cell>
          <cell r="L156">
            <v>81203</v>
          </cell>
          <cell r="M156">
            <v>1027</v>
          </cell>
          <cell r="N156" t="str">
            <v>B</v>
          </cell>
          <cell r="O156" t="str">
            <v>C0101</v>
          </cell>
          <cell r="P156" t="str">
            <v>B27032</v>
          </cell>
          <cell r="Q156" t="str">
            <v xml:space="preserve">ANALISTA ADMINISTRATIVO                          </v>
          </cell>
          <cell r="R156">
            <v>15</v>
          </cell>
          <cell r="S156">
            <v>4282.2</v>
          </cell>
          <cell r="T156">
            <v>757.5</v>
          </cell>
          <cell r="U156">
            <v>492.5</v>
          </cell>
          <cell r="V156">
            <v>462.5</v>
          </cell>
          <cell r="W156">
            <v>1100</v>
          </cell>
          <cell r="X156">
            <v>155</v>
          </cell>
          <cell r="Y156">
            <v>642.33000000000004</v>
          </cell>
          <cell r="Z156">
            <v>1041.54</v>
          </cell>
          <cell r="AA156">
            <v>450.58</v>
          </cell>
          <cell r="AB156">
            <v>0</v>
          </cell>
          <cell r="AC156">
            <v>56304.899999999994</v>
          </cell>
        </row>
        <row r="157">
          <cell r="J157" t="str">
            <v>VALG690505HCHRJL06</v>
          </cell>
          <cell r="K157">
            <v>80926936784</v>
          </cell>
          <cell r="L157">
            <v>80626</v>
          </cell>
          <cell r="M157">
            <v>1020</v>
          </cell>
          <cell r="N157" t="str">
            <v>B</v>
          </cell>
          <cell r="O157" t="str">
            <v>C0101</v>
          </cell>
          <cell r="P157" t="str">
            <v>B38272</v>
          </cell>
          <cell r="Q157" t="str">
            <v xml:space="preserve">TECNICO DOCENTE                                  </v>
          </cell>
          <cell r="R157">
            <v>15</v>
          </cell>
          <cell r="S157">
            <v>4808.6499999999996</v>
          </cell>
          <cell r="T157">
            <v>757.5</v>
          </cell>
          <cell r="U157">
            <v>492.5</v>
          </cell>
          <cell r="V157">
            <v>462.5</v>
          </cell>
          <cell r="W157">
            <v>1100</v>
          </cell>
          <cell r="X157">
            <v>187.5</v>
          </cell>
          <cell r="Y157">
            <v>1442.6</v>
          </cell>
          <cell r="Z157">
            <v>1169.58</v>
          </cell>
          <cell r="AA157">
            <v>1635.38</v>
          </cell>
          <cell r="AB157">
            <v>0</v>
          </cell>
          <cell r="AC157">
            <v>72337.259999999995</v>
          </cell>
        </row>
        <row r="158">
          <cell r="J158" t="str">
            <v>ZUSJ710217HCHXNS09</v>
          </cell>
          <cell r="K158">
            <v>80887190028</v>
          </cell>
          <cell r="L158">
            <v>81172</v>
          </cell>
          <cell r="M158">
            <v>1031</v>
          </cell>
          <cell r="N158" t="str">
            <v>B</v>
          </cell>
          <cell r="O158" t="str">
            <v>C0101</v>
          </cell>
          <cell r="P158" t="str">
            <v>B38272</v>
          </cell>
          <cell r="Q158" t="str">
            <v xml:space="preserve">TECNICO DOCENTE                                  </v>
          </cell>
          <cell r="R158">
            <v>15</v>
          </cell>
          <cell r="S158">
            <v>4808.6499999999996</v>
          </cell>
          <cell r="T158">
            <v>757.5</v>
          </cell>
          <cell r="U158">
            <v>492.5</v>
          </cell>
          <cell r="V158">
            <v>462.5</v>
          </cell>
          <cell r="W158">
            <v>1100</v>
          </cell>
          <cell r="X158">
            <v>172.5</v>
          </cell>
          <cell r="Y158">
            <v>865.56</v>
          </cell>
          <cell r="Z158">
            <v>1169.58</v>
          </cell>
          <cell r="AA158">
            <v>1635.38</v>
          </cell>
          <cell r="AB158">
            <v>0</v>
          </cell>
          <cell r="AC158">
            <v>68785.02</v>
          </cell>
        </row>
        <row r="159">
          <cell r="J159" t="str">
            <v>BOBI851024HCHRLV04</v>
          </cell>
          <cell r="K159">
            <v>80198597702</v>
          </cell>
          <cell r="L159" t="str">
            <v>nnuull</v>
          </cell>
          <cell r="M159">
            <v>931</v>
          </cell>
          <cell r="N159" t="str">
            <v>B</v>
          </cell>
          <cell r="O159" t="str">
            <v>C0104</v>
          </cell>
          <cell r="P159" t="str">
            <v>B24622</v>
          </cell>
          <cell r="Q159" t="str">
            <v xml:space="preserve">AUXILIAR DE ADMINISTRADOR                        </v>
          </cell>
          <cell r="R159">
            <v>15</v>
          </cell>
          <cell r="S159">
            <v>4167.12</v>
          </cell>
          <cell r="T159">
            <v>757.5</v>
          </cell>
          <cell r="U159">
            <v>492.5</v>
          </cell>
          <cell r="V159">
            <v>462.5</v>
          </cell>
          <cell r="W159">
            <v>1100</v>
          </cell>
          <cell r="X159">
            <v>105</v>
          </cell>
          <cell r="Y159">
            <v>208.36</v>
          </cell>
          <cell r="Z159">
            <v>0</v>
          </cell>
          <cell r="AA159">
            <v>446.85</v>
          </cell>
          <cell r="AB159">
            <v>0</v>
          </cell>
          <cell r="AC159">
            <v>46438.979999999996</v>
          </cell>
        </row>
        <row r="160">
          <cell r="J160" t="str">
            <v>AIVY810814MCHVLZ04</v>
          </cell>
          <cell r="K160">
            <v>80188124301</v>
          </cell>
          <cell r="L160" t="str">
            <v>nnuull</v>
          </cell>
          <cell r="M160">
            <v>856</v>
          </cell>
          <cell r="N160" t="str">
            <v>B</v>
          </cell>
          <cell r="O160" t="str">
            <v>C0101</v>
          </cell>
          <cell r="P160" t="str">
            <v>B28272</v>
          </cell>
          <cell r="Q160" t="str">
            <v xml:space="preserve">TECNICO DOCENTE                                  </v>
          </cell>
          <cell r="R160">
            <v>15</v>
          </cell>
          <cell r="S160">
            <v>4448.5200000000004</v>
          </cell>
          <cell r="T160">
            <v>757.5</v>
          </cell>
          <cell r="U160">
            <v>492.5</v>
          </cell>
          <cell r="V160">
            <v>462.5</v>
          </cell>
          <cell r="W160">
            <v>1100</v>
          </cell>
          <cell r="X160">
            <v>105</v>
          </cell>
          <cell r="Y160">
            <v>177.94</v>
          </cell>
          <cell r="Z160">
            <v>1081.99</v>
          </cell>
          <cell r="AA160">
            <v>1521.1</v>
          </cell>
          <cell r="AB160">
            <v>0</v>
          </cell>
          <cell r="AC160">
            <v>60882.3</v>
          </cell>
        </row>
        <row r="161">
          <cell r="J161" t="str">
            <v>GAMR671116MDGRRS06</v>
          </cell>
          <cell r="K161">
            <v>80196612444</v>
          </cell>
          <cell r="L161" t="str">
            <v>nnuull</v>
          </cell>
          <cell r="M161">
            <v>903</v>
          </cell>
          <cell r="N161" t="str">
            <v>B</v>
          </cell>
          <cell r="O161" t="str">
            <v>C0101</v>
          </cell>
          <cell r="P161" t="str">
            <v>B28272</v>
          </cell>
          <cell r="Q161" t="str">
            <v xml:space="preserve">TECNICO DOCENTE                                  </v>
          </cell>
          <cell r="R161">
            <v>15</v>
          </cell>
          <cell r="S161">
            <v>4448.5200000000004</v>
          </cell>
          <cell r="T161">
            <v>757.5</v>
          </cell>
          <cell r="U161">
            <v>492.5</v>
          </cell>
          <cell r="V161">
            <v>462.5</v>
          </cell>
          <cell r="W161">
            <v>1100</v>
          </cell>
          <cell r="X161">
            <v>105</v>
          </cell>
          <cell r="Y161">
            <v>133.46</v>
          </cell>
          <cell r="Z161">
            <v>511.58</v>
          </cell>
          <cell r="AA161">
            <v>1521.1</v>
          </cell>
          <cell r="AB161">
            <v>0</v>
          </cell>
          <cell r="AC161">
            <v>57192.959999999999</v>
          </cell>
        </row>
        <row r="162">
          <cell r="J162" t="str">
            <v>MEGM870406MCHNNY05</v>
          </cell>
          <cell r="K162">
            <v>80158776662</v>
          </cell>
          <cell r="L162" t="str">
            <v>nnuull</v>
          </cell>
          <cell r="M162">
            <v>970</v>
          </cell>
          <cell r="N162" t="str">
            <v>B</v>
          </cell>
          <cell r="O162" t="str">
            <v>C0103</v>
          </cell>
          <cell r="P162" t="str">
            <v>B24722</v>
          </cell>
          <cell r="Q162" t="str">
            <v xml:space="preserve">TECNICO MEDIO                                    </v>
          </cell>
          <cell r="R162">
            <v>15</v>
          </cell>
          <cell r="S162">
            <v>4167.12</v>
          </cell>
          <cell r="T162">
            <v>757.5</v>
          </cell>
          <cell r="U162">
            <v>492.5</v>
          </cell>
          <cell r="V162">
            <v>462.5</v>
          </cell>
          <cell r="W162">
            <v>1100</v>
          </cell>
          <cell r="X162">
            <v>0</v>
          </cell>
          <cell r="Y162">
            <v>0</v>
          </cell>
          <cell r="Z162">
            <v>1013.55</v>
          </cell>
          <cell r="AA162">
            <v>446.85</v>
          </cell>
          <cell r="AB162">
            <v>0</v>
          </cell>
          <cell r="AC162">
            <v>50640.12</v>
          </cell>
        </row>
        <row r="163">
          <cell r="J163" t="str">
            <v>RUCR870510MCHBHB01</v>
          </cell>
          <cell r="K163">
            <v>80228784650</v>
          </cell>
          <cell r="L163" t="str">
            <v>nnuull</v>
          </cell>
          <cell r="M163">
            <v>823</v>
          </cell>
          <cell r="N163" t="str">
            <v>B</v>
          </cell>
          <cell r="O163" t="str">
            <v>C0104</v>
          </cell>
          <cell r="P163" t="str">
            <v>B25922</v>
          </cell>
          <cell r="Q163" t="str">
            <v xml:space="preserve">ESPECIALISTA EN PROYECTOS TECNICOS               </v>
          </cell>
          <cell r="R163">
            <v>15</v>
          </cell>
          <cell r="S163">
            <v>4167.12</v>
          </cell>
          <cell r="T163">
            <v>757.5</v>
          </cell>
          <cell r="U163">
            <v>492.5</v>
          </cell>
          <cell r="V163">
            <v>462.5</v>
          </cell>
          <cell r="W163">
            <v>1100</v>
          </cell>
          <cell r="X163">
            <v>0</v>
          </cell>
          <cell r="Y163">
            <v>0</v>
          </cell>
          <cell r="Z163">
            <v>479.22</v>
          </cell>
          <cell r="AA163">
            <v>446.85</v>
          </cell>
          <cell r="AB163">
            <v>0</v>
          </cell>
          <cell r="AC163">
            <v>47434.14</v>
          </cell>
        </row>
        <row r="164">
          <cell r="J164" t="str">
            <v>CAVM951020HCHLLR04</v>
          </cell>
          <cell r="K164">
            <v>80239570908</v>
          </cell>
          <cell r="L164" t="str">
            <v>nnuull</v>
          </cell>
          <cell r="M164">
            <v>1013</v>
          </cell>
          <cell r="N164" t="str">
            <v>B</v>
          </cell>
          <cell r="O164" t="str">
            <v>C0101</v>
          </cell>
          <cell r="P164" t="str">
            <v>B28272</v>
          </cell>
          <cell r="Q164" t="str">
            <v xml:space="preserve">TECNICO DOCENTE                                  </v>
          </cell>
          <cell r="R164">
            <v>15</v>
          </cell>
          <cell r="S164">
            <v>4448.5200000000004</v>
          </cell>
          <cell r="T164">
            <v>757.5</v>
          </cell>
          <cell r="U164">
            <v>492.5</v>
          </cell>
          <cell r="V164">
            <v>462.5</v>
          </cell>
          <cell r="W164">
            <v>1100</v>
          </cell>
          <cell r="X164">
            <v>0</v>
          </cell>
          <cell r="Y164">
            <v>0</v>
          </cell>
          <cell r="Z164">
            <v>1081.99</v>
          </cell>
          <cell r="AA164">
            <v>1521.1</v>
          </cell>
          <cell r="AB164">
            <v>0</v>
          </cell>
          <cell r="AC164">
            <v>59184.66</v>
          </cell>
        </row>
        <row r="165">
          <cell r="J165" t="str">
            <v>NUES740202MCLXSL05</v>
          </cell>
          <cell r="K165">
            <v>80247402375</v>
          </cell>
          <cell r="L165" t="str">
            <v>nnuull</v>
          </cell>
          <cell r="M165">
            <v>841</v>
          </cell>
          <cell r="N165" t="str">
            <v>B</v>
          </cell>
          <cell r="O165" t="str">
            <v>C0103</v>
          </cell>
          <cell r="P165" t="str">
            <v>B24322</v>
          </cell>
          <cell r="Q165" t="str">
            <v xml:space="preserve">SECRETARIA "C"                                   </v>
          </cell>
          <cell r="R165">
            <v>15</v>
          </cell>
          <cell r="S165">
            <v>4167.12</v>
          </cell>
          <cell r="T165">
            <v>757.5</v>
          </cell>
          <cell r="U165">
            <v>492.5</v>
          </cell>
          <cell r="V165">
            <v>462.5</v>
          </cell>
          <cell r="W165">
            <v>1100</v>
          </cell>
          <cell r="X165">
            <v>0</v>
          </cell>
          <cell r="Y165">
            <v>0</v>
          </cell>
          <cell r="Z165">
            <v>0</v>
          </cell>
          <cell r="AA165">
            <v>446.85</v>
          </cell>
          <cell r="AB165">
            <v>0</v>
          </cell>
          <cell r="AC165">
            <v>44558.819999999992</v>
          </cell>
        </row>
        <row r="166">
          <cell r="J166" t="str">
            <v>AOVN630822MCHCLV07</v>
          </cell>
          <cell r="K166">
            <v>80246301669</v>
          </cell>
          <cell r="L166" t="str">
            <v>nnuull</v>
          </cell>
          <cell r="M166">
            <v>4155</v>
          </cell>
          <cell r="N166" t="str">
            <v>B</v>
          </cell>
          <cell r="O166" t="str">
            <v>C0101</v>
          </cell>
          <cell r="P166" t="str">
            <v>B22922</v>
          </cell>
          <cell r="Q166" t="str">
            <v xml:space="preserve">OFICIAL DE SERVICIOS Y MANTENIMIENTO             </v>
          </cell>
          <cell r="R166">
            <v>15</v>
          </cell>
          <cell r="S166">
            <v>4167.12</v>
          </cell>
          <cell r="T166">
            <v>757.5</v>
          </cell>
          <cell r="U166">
            <v>492.5</v>
          </cell>
          <cell r="V166">
            <v>462.5</v>
          </cell>
          <cell r="W166">
            <v>1100</v>
          </cell>
          <cell r="X166">
            <v>0</v>
          </cell>
          <cell r="Y166">
            <v>0</v>
          </cell>
          <cell r="Z166">
            <v>0</v>
          </cell>
          <cell r="AA166">
            <v>446.85</v>
          </cell>
          <cell r="AB166">
            <v>0</v>
          </cell>
          <cell r="AC166">
            <v>44558.819999999992</v>
          </cell>
        </row>
        <row r="167">
          <cell r="J167" t="str">
            <v>LUSA851121MCHVNR04</v>
          </cell>
          <cell r="K167">
            <v>80248547038</v>
          </cell>
          <cell r="L167" t="str">
            <v>nnuull</v>
          </cell>
          <cell r="M167">
            <v>1009</v>
          </cell>
          <cell r="N167" t="str">
            <v>B</v>
          </cell>
          <cell r="O167" t="str">
            <v>C0101</v>
          </cell>
          <cell r="P167" t="str">
            <v>B25922</v>
          </cell>
          <cell r="Q167" t="str">
            <v xml:space="preserve">ESPECIALISTA EN PROYECTOS TECNICOS               </v>
          </cell>
          <cell r="R167">
            <v>15</v>
          </cell>
          <cell r="S167">
            <v>4167.12</v>
          </cell>
          <cell r="T167">
            <v>757.5</v>
          </cell>
          <cell r="U167">
            <v>492.5</v>
          </cell>
          <cell r="V167">
            <v>462.5</v>
          </cell>
          <cell r="W167">
            <v>1100</v>
          </cell>
          <cell r="X167">
            <v>0</v>
          </cell>
          <cell r="Y167">
            <v>0</v>
          </cell>
          <cell r="Z167">
            <v>0</v>
          </cell>
          <cell r="AA167">
            <v>446.85</v>
          </cell>
          <cell r="AB167">
            <v>0</v>
          </cell>
          <cell r="AC167">
            <v>44558.819999999992</v>
          </cell>
        </row>
        <row r="168">
          <cell r="J168" t="str">
            <v>GAAD680209MCHRNL09</v>
          </cell>
          <cell r="K168">
            <v>80256800725</v>
          </cell>
          <cell r="L168" t="str">
            <v>nnuull</v>
          </cell>
          <cell r="M168">
            <v>999</v>
          </cell>
          <cell r="N168" t="str">
            <v>B</v>
          </cell>
          <cell r="O168" t="str">
            <v>C0101</v>
          </cell>
          <cell r="P168" t="str">
            <v>B28272</v>
          </cell>
          <cell r="Q168" t="str">
            <v xml:space="preserve">TECNICO DOCENTE                                  </v>
          </cell>
          <cell r="R168">
            <v>15</v>
          </cell>
          <cell r="S168">
            <v>4448.5200000000004</v>
          </cell>
          <cell r="T168">
            <v>757.5</v>
          </cell>
          <cell r="U168">
            <v>492.5</v>
          </cell>
          <cell r="V168">
            <v>462.5</v>
          </cell>
          <cell r="W168">
            <v>1100</v>
          </cell>
          <cell r="X168">
            <v>0</v>
          </cell>
          <cell r="Y168">
            <v>0</v>
          </cell>
          <cell r="Z168">
            <v>0</v>
          </cell>
          <cell r="AA168">
            <v>1521.1</v>
          </cell>
          <cell r="AB168">
            <v>0</v>
          </cell>
          <cell r="AC168">
            <v>52692.72</v>
          </cell>
        </row>
        <row r="169">
          <cell r="J169" t="str">
            <v>ROTR740721MCHDRZ16</v>
          </cell>
          <cell r="K169">
            <v>80257403669</v>
          </cell>
          <cell r="L169" t="str">
            <v>nnuull</v>
          </cell>
          <cell r="M169">
            <v>1011</v>
          </cell>
          <cell r="N169" t="str">
            <v>B</v>
          </cell>
          <cell r="O169" t="str">
            <v>C0101</v>
          </cell>
          <cell r="P169" t="str">
            <v>B25922</v>
          </cell>
          <cell r="Q169" t="str">
            <v xml:space="preserve">ESPECIALISTA EN PROYECTOS TECNICOS               </v>
          </cell>
          <cell r="R169">
            <v>15</v>
          </cell>
          <cell r="S169">
            <v>4167.12</v>
          </cell>
          <cell r="T169">
            <v>757.5</v>
          </cell>
          <cell r="U169">
            <v>492.5</v>
          </cell>
          <cell r="V169">
            <v>462.5</v>
          </cell>
          <cell r="W169">
            <v>1100</v>
          </cell>
          <cell r="X169">
            <v>0</v>
          </cell>
          <cell r="Y169">
            <v>0</v>
          </cell>
          <cell r="Z169">
            <v>0</v>
          </cell>
          <cell r="AA169">
            <v>446.85</v>
          </cell>
          <cell r="AB169">
            <v>0</v>
          </cell>
          <cell r="AC169">
            <v>44558.819999999992</v>
          </cell>
        </row>
        <row r="170">
          <cell r="J170" t="str">
            <v>OOHW941012HCHCLL01</v>
          </cell>
          <cell r="K170">
            <v>80179451341</v>
          </cell>
          <cell r="L170" t="str">
            <v>nnuull</v>
          </cell>
          <cell r="M170">
            <v>854</v>
          </cell>
          <cell r="N170" t="str">
            <v>C</v>
          </cell>
          <cell r="O170" t="str">
            <v>C0101</v>
          </cell>
          <cell r="P170" t="str">
            <v>C392OB25</v>
          </cell>
          <cell r="Q170" t="str">
            <v xml:space="preserve">COORDINADOR DE ZONA                              </v>
          </cell>
          <cell r="R170">
            <v>15</v>
          </cell>
          <cell r="S170">
            <v>4171.17</v>
          </cell>
          <cell r="T170">
            <v>757.5</v>
          </cell>
          <cell r="U170">
            <v>0</v>
          </cell>
          <cell r="V170">
            <v>0</v>
          </cell>
          <cell r="W170">
            <v>0</v>
          </cell>
          <cell r="X170">
            <v>105</v>
          </cell>
          <cell r="Y170">
            <v>0</v>
          </cell>
          <cell r="Z170">
            <v>0</v>
          </cell>
          <cell r="AA170">
            <v>5851.53</v>
          </cell>
          <cell r="AB170">
            <v>0</v>
          </cell>
          <cell r="AC170">
            <v>65311.200000000004</v>
          </cell>
        </row>
        <row r="171">
          <cell r="J171" t="str">
            <v>AUAJ580925HCHGGN05</v>
          </cell>
          <cell r="K171">
            <v>80875827299</v>
          </cell>
          <cell r="L171">
            <v>80859</v>
          </cell>
          <cell r="M171">
            <v>934</v>
          </cell>
          <cell r="N171" t="str">
            <v>C</v>
          </cell>
          <cell r="O171" t="str">
            <v>C0104</v>
          </cell>
          <cell r="P171" t="str">
            <v>C293OB35</v>
          </cell>
          <cell r="Q171" t="str">
            <v xml:space="preserve">JEFE DE DEPARTAMENTO                             </v>
          </cell>
          <cell r="R171">
            <v>15</v>
          </cell>
          <cell r="S171">
            <v>4171.17</v>
          </cell>
          <cell r="T171">
            <v>757.5</v>
          </cell>
          <cell r="U171">
            <v>0</v>
          </cell>
          <cell r="V171">
            <v>0</v>
          </cell>
          <cell r="W171">
            <v>0</v>
          </cell>
          <cell r="X171">
            <v>187.5</v>
          </cell>
          <cell r="Y171">
            <v>0</v>
          </cell>
          <cell r="Z171">
            <v>0</v>
          </cell>
          <cell r="AA171">
            <v>5851.53</v>
          </cell>
          <cell r="AB171">
            <v>0</v>
          </cell>
          <cell r="AC171">
            <v>65806.200000000012</v>
          </cell>
        </row>
        <row r="172">
          <cell r="J172" t="str">
            <v>CAQE841015HCHNXD09</v>
          </cell>
          <cell r="K172">
            <v>80088444064</v>
          </cell>
          <cell r="L172">
            <v>81202</v>
          </cell>
          <cell r="M172">
            <v>858</v>
          </cell>
          <cell r="N172" t="str">
            <v>B</v>
          </cell>
          <cell r="O172" t="str">
            <v>C0104</v>
          </cell>
          <cell r="P172" t="str">
            <v>B24722</v>
          </cell>
          <cell r="Q172" t="str">
            <v xml:space="preserve">TECNICO MEDIO                                    </v>
          </cell>
          <cell r="R172">
            <v>15</v>
          </cell>
          <cell r="S172">
            <v>4167.12</v>
          </cell>
          <cell r="T172">
            <v>757.5</v>
          </cell>
          <cell r="U172">
            <v>492.5</v>
          </cell>
          <cell r="V172">
            <v>462.5</v>
          </cell>
          <cell r="W172">
            <v>1100</v>
          </cell>
          <cell r="X172">
            <v>155</v>
          </cell>
          <cell r="Y172">
            <v>583.4</v>
          </cell>
          <cell r="Z172">
            <v>0</v>
          </cell>
          <cell r="AA172">
            <v>446.85</v>
          </cell>
          <cell r="AB172">
            <v>0</v>
          </cell>
          <cell r="AC172">
            <v>48989.22</v>
          </cell>
        </row>
        <row r="173">
          <cell r="J173" t="str">
            <v>FOCN710606MCHLLR02</v>
          </cell>
          <cell r="K173">
            <v>80937127266</v>
          </cell>
          <cell r="L173">
            <v>80784</v>
          </cell>
          <cell r="M173">
            <v>986</v>
          </cell>
          <cell r="N173" t="str">
            <v>B</v>
          </cell>
          <cell r="O173" t="str">
            <v>C0104</v>
          </cell>
          <cell r="P173" t="str">
            <v>B28572</v>
          </cell>
          <cell r="Q173" t="str">
            <v xml:space="preserve">TECNICO SUPERIOR                                 </v>
          </cell>
          <cell r="R173">
            <v>15</v>
          </cell>
          <cell r="S173">
            <v>4448.5200000000004</v>
          </cell>
          <cell r="T173">
            <v>757.5</v>
          </cell>
          <cell r="U173">
            <v>492.5</v>
          </cell>
          <cell r="V173">
            <v>462.5</v>
          </cell>
          <cell r="W173">
            <v>1100</v>
          </cell>
          <cell r="X173">
            <v>187.5</v>
          </cell>
          <cell r="Y173">
            <v>1334.56</v>
          </cell>
          <cell r="Z173">
            <v>511.58</v>
          </cell>
          <cell r="AA173">
            <v>1521.1</v>
          </cell>
          <cell r="AB173">
            <v>0</v>
          </cell>
          <cell r="AC173">
            <v>64894.559999999998</v>
          </cell>
        </row>
        <row r="174">
          <cell r="J174" t="str">
            <v>LOOB640628MCHMRL01</v>
          </cell>
          <cell r="K174">
            <v>80146403623</v>
          </cell>
          <cell r="L174">
            <v>81251</v>
          </cell>
          <cell r="M174">
            <v>833</v>
          </cell>
          <cell r="N174" t="str">
            <v>B</v>
          </cell>
          <cell r="O174" t="str">
            <v>C0101</v>
          </cell>
          <cell r="P174" t="str">
            <v>B25922</v>
          </cell>
          <cell r="Q174" t="str">
            <v xml:space="preserve">ESPECIALISTA EN PROYECTOS TECNICOS               </v>
          </cell>
          <cell r="R174">
            <v>15</v>
          </cell>
          <cell r="S174">
            <v>4167.12</v>
          </cell>
          <cell r="T174">
            <v>757.5</v>
          </cell>
          <cell r="U174">
            <v>492.5</v>
          </cell>
          <cell r="V174">
            <v>462.5</v>
          </cell>
          <cell r="W174">
            <v>1100</v>
          </cell>
          <cell r="X174">
            <v>122.5</v>
          </cell>
          <cell r="Y174">
            <v>375.04</v>
          </cell>
          <cell r="Z174">
            <v>479.22</v>
          </cell>
          <cell r="AA174">
            <v>446.85</v>
          </cell>
          <cell r="AB174">
            <v>0</v>
          </cell>
          <cell r="AC174">
            <v>50419.38</v>
          </cell>
        </row>
        <row r="175">
          <cell r="J175" t="str">
            <v>SAAC670827MCHLGN02</v>
          </cell>
          <cell r="K175">
            <v>80916725882</v>
          </cell>
          <cell r="L175">
            <v>80154</v>
          </cell>
          <cell r="M175">
            <v>1001</v>
          </cell>
          <cell r="N175" t="str">
            <v>B</v>
          </cell>
          <cell r="O175" t="str">
            <v>C0104</v>
          </cell>
          <cell r="P175" t="str">
            <v>B28572</v>
          </cell>
          <cell r="Q175" t="str">
            <v xml:space="preserve">TECNICO SUPERIOR                                 </v>
          </cell>
          <cell r="R175">
            <v>15</v>
          </cell>
          <cell r="S175">
            <v>4448.5200000000004</v>
          </cell>
          <cell r="T175">
            <v>757.5</v>
          </cell>
          <cell r="U175">
            <v>492.5</v>
          </cell>
          <cell r="V175">
            <v>462.5</v>
          </cell>
          <cell r="W175">
            <v>1100</v>
          </cell>
          <cell r="X175">
            <v>187.5</v>
          </cell>
          <cell r="Y175">
            <v>1334.56</v>
          </cell>
          <cell r="Z175">
            <v>1081.99</v>
          </cell>
          <cell r="AA175">
            <v>1521.1</v>
          </cell>
          <cell r="AB175">
            <v>0</v>
          </cell>
          <cell r="AC175">
            <v>68317.02</v>
          </cell>
        </row>
        <row r="176">
          <cell r="J176" t="str">
            <v>COGP780508MCHRRR06</v>
          </cell>
          <cell r="K176">
            <v>80177818350</v>
          </cell>
          <cell r="L176" t="str">
            <v>nnuull</v>
          </cell>
          <cell r="M176">
            <v>891</v>
          </cell>
          <cell r="N176" t="str">
            <v>B</v>
          </cell>
          <cell r="O176" t="str">
            <v>C0104</v>
          </cell>
          <cell r="P176" t="str">
            <v>B27032</v>
          </cell>
          <cell r="Q176" t="str">
            <v xml:space="preserve">ANALISTA ADMINISTRATIVO                          </v>
          </cell>
          <cell r="R176">
            <v>15</v>
          </cell>
          <cell r="S176">
            <v>4282.2</v>
          </cell>
          <cell r="T176">
            <v>757.5</v>
          </cell>
          <cell r="U176">
            <v>492.5</v>
          </cell>
          <cell r="V176">
            <v>462.5</v>
          </cell>
          <cell r="W176">
            <v>1100</v>
          </cell>
          <cell r="X176">
            <v>105</v>
          </cell>
          <cell r="Y176">
            <v>214.11</v>
          </cell>
          <cell r="Z176">
            <v>1041.54</v>
          </cell>
          <cell r="AA176">
            <v>450.58</v>
          </cell>
          <cell r="AB176">
            <v>0</v>
          </cell>
          <cell r="AC176">
            <v>53435.58</v>
          </cell>
        </row>
        <row r="177">
          <cell r="J177" t="str">
            <v>LEGG650215MCHYTD06</v>
          </cell>
          <cell r="K177">
            <v>80066277395</v>
          </cell>
          <cell r="L177" t="str">
            <v>nnuull</v>
          </cell>
          <cell r="M177">
            <v>1004</v>
          </cell>
          <cell r="N177" t="str">
            <v>C</v>
          </cell>
          <cell r="O177" t="str">
            <v>C0103</v>
          </cell>
          <cell r="P177" t="str">
            <v>C28882</v>
          </cell>
          <cell r="Q177" t="str">
            <v>COORDINADOR DE UNIDAD DE SERVICIOS ESPECIALIZADOS</v>
          </cell>
          <cell r="R177">
            <v>15</v>
          </cell>
          <cell r="S177">
            <v>4501.38</v>
          </cell>
          <cell r="T177">
            <v>757.5</v>
          </cell>
          <cell r="U177">
            <v>492.5</v>
          </cell>
          <cell r="V177">
            <v>462.5</v>
          </cell>
          <cell r="W177">
            <v>1100</v>
          </cell>
          <cell r="X177">
            <v>105</v>
          </cell>
          <cell r="Y177">
            <v>135.04</v>
          </cell>
          <cell r="Z177">
            <v>0</v>
          </cell>
          <cell r="AA177">
            <v>1812.75</v>
          </cell>
          <cell r="AB177">
            <v>0</v>
          </cell>
          <cell r="AC177">
            <v>56200.020000000004</v>
          </cell>
        </row>
        <row r="178">
          <cell r="J178" t="str">
            <v>POCL850206HCHNPN07</v>
          </cell>
          <cell r="K178">
            <v>80208562738</v>
          </cell>
          <cell r="L178" t="str">
            <v>nnuull</v>
          </cell>
          <cell r="M178">
            <v>838</v>
          </cell>
          <cell r="N178" t="str">
            <v>B</v>
          </cell>
          <cell r="O178" t="str">
            <v>C0107</v>
          </cell>
          <cell r="P178" t="str">
            <v>B24322</v>
          </cell>
          <cell r="Q178" t="str">
            <v xml:space="preserve">SECRETARIA "C"                                   </v>
          </cell>
          <cell r="R178">
            <v>15</v>
          </cell>
          <cell r="S178">
            <v>4167.12</v>
          </cell>
          <cell r="T178">
            <v>757.5</v>
          </cell>
          <cell r="U178">
            <v>492.5</v>
          </cell>
          <cell r="V178">
            <v>462.5</v>
          </cell>
          <cell r="W178">
            <v>1100</v>
          </cell>
          <cell r="X178">
            <v>105</v>
          </cell>
          <cell r="Y178">
            <v>125.01</v>
          </cell>
          <cell r="Z178">
            <v>1013.55</v>
          </cell>
          <cell r="AA178">
            <v>446.85</v>
          </cell>
          <cell r="AB178">
            <v>0</v>
          </cell>
          <cell r="AC178">
            <v>52020.179999999993</v>
          </cell>
        </row>
        <row r="179">
          <cell r="J179" t="str">
            <v>MAPK890621MCHRRR06</v>
          </cell>
          <cell r="K179">
            <v>80218966218</v>
          </cell>
          <cell r="L179" t="str">
            <v>nnuull</v>
          </cell>
          <cell r="M179">
            <v>4166</v>
          </cell>
          <cell r="N179" t="str">
            <v>B</v>
          </cell>
          <cell r="O179" t="str">
            <v>C0101</v>
          </cell>
          <cell r="P179" t="str">
            <v>B27032</v>
          </cell>
          <cell r="Q179" t="str">
            <v xml:space="preserve">ANALISTA ADMINISTRATIVO                          </v>
          </cell>
          <cell r="R179">
            <v>15</v>
          </cell>
          <cell r="S179">
            <v>4282.2</v>
          </cell>
          <cell r="T179">
            <v>757.5</v>
          </cell>
          <cell r="U179">
            <v>492.5</v>
          </cell>
          <cell r="V179">
            <v>462.5</v>
          </cell>
          <cell r="W179">
            <v>1100</v>
          </cell>
          <cell r="X179">
            <v>105</v>
          </cell>
          <cell r="Y179">
            <v>128.47</v>
          </cell>
          <cell r="Z179">
            <v>1041.54</v>
          </cell>
          <cell r="AA179">
            <v>450.58</v>
          </cell>
          <cell r="AB179">
            <v>0</v>
          </cell>
          <cell r="AC179">
            <v>52921.740000000005</v>
          </cell>
        </row>
        <row r="180">
          <cell r="J180" t="str">
            <v>EIEN921010MCHRRY18</v>
          </cell>
          <cell r="K180">
            <v>80249266703</v>
          </cell>
          <cell r="L180" t="str">
            <v>nnuull</v>
          </cell>
          <cell r="M180">
            <v>855</v>
          </cell>
          <cell r="N180" t="str">
            <v>B</v>
          </cell>
          <cell r="O180" t="str">
            <v>C0104</v>
          </cell>
          <cell r="P180" t="str">
            <v>B24322</v>
          </cell>
          <cell r="Q180" t="str">
            <v xml:space="preserve">SECRETARIA "C"                                   </v>
          </cell>
          <cell r="R180">
            <v>15</v>
          </cell>
          <cell r="S180">
            <v>4167.12</v>
          </cell>
          <cell r="T180">
            <v>757.5</v>
          </cell>
          <cell r="U180">
            <v>492.5</v>
          </cell>
          <cell r="V180">
            <v>462.5</v>
          </cell>
          <cell r="W180">
            <v>1100</v>
          </cell>
          <cell r="X180">
            <v>0</v>
          </cell>
          <cell r="Y180">
            <v>0</v>
          </cell>
          <cell r="Z180">
            <v>479.22</v>
          </cell>
          <cell r="AA180">
            <v>446.85</v>
          </cell>
          <cell r="AB180">
            <v>627.29999999999995</v>
          </cell>
          <cell r="AC180">
            <v>51197.94</v>
          </cell>
        </row>
        <row r="181">
          <cell r="J181" t="str">
            <v>CACV831216HCHSSD01</v>
          </cell>
          <cell r="K181">
            <v>80178399756</v>
          </cell>
          <cell r="L181">
            <v>81271</v>
          </cell>
          <cell r="M181">
            <v>976</v>
          </cell>
          <cell r="N181" t="str">
            <v>C</v>
          </cell>
          <cell r="O181" t="str">
            <v>C0101</v>
          </cell>
          <cell r="P181" t="str">
            <v>C28882</v>
          </cell>
          <cell r="Q181" t="str">
            <v>COORDINADOR DE UNIDAD DE SERVICIOS ESPECIALIZADOS</v>
          </cell>
          <cell r="R181">
            <v>15</v>
          </cell>
          <cell r="S181">
            <v>4501.38</v>
          </cell>
          <cell r="T181">
            <v>757.5</v>
          </cell>
          <cell r="U181">
            <v>492.5</v>
          </cell>
          <cell r="V181">
            <v>462.5</v>
          </cell>
          <cell r="W181">
            <v>1100</v>
          </cell>
          <cell r="X181">
            <v>105</v>
          </cell>
          <cell r="Y181">
            <v>270.08</v>
          </cell>
          <cell r="Z181">
            <v>0</v>
          </cell>
          <cell r="AA181">
            <v>1812.75</v>
          </cell>
          <cell r="AB181">
            <v>0</v>
          </cell>
          <cell r="AC181">
            <v>57010.259999999995</v>
          </cell>
        </row>
        <row r="182">
          <cell r="J182" t="str">
            <v>DOTJ710923MCHMRS08</v>
          </cell>
          <cell r="K182">
            <v>80947192011</v>
          </cell>
          <cell r="L182" t="str">
            <v>nnuull</v>
          </cell>
          <cell r="M182">
            <v>920</v>
          </cell>
          <cell r="N182" t="str">
            <v>C</v>
          </cell>
          <cell r="O182" t="str">
            <v>C0103</v>
          </cell>
          <cell r="P182" t="str">
            <v>C293OB35</v>
          </cell>
          <cell r="Q182" t="str">
            <v xml:space="preserve">JEFE DE DEPARTAMENTO                             </v>
          </cell>
          <cell r="R182">
            <v>15</v>
          </cell>
          <cell r="S182">
            <v>4171.17</v>
          </cell>
          <cell r="T182">
            <v>757.5</v>
          </cell>
          <cell r="U182">
            <v>0</v>
          </cell>
          <cell r="V182">
            <v>0</v>
          </cell>
          <cell r="W182">
            <v>0</v>
          </cell>
          <cell r="X182">
            <v>105</v>
          </cell>
          <cell r="Y182">
            <v>0</v>
          </cell>
          <cell r="Z182">
            <v>0</v>
          </cell>
          <cell r="AA182">
            <v>5851.53</v>
          </cell>
          <cell r="AB182">
            <v>0</v>
          </cell>
          <cell r="AC182">
            <v>65311.200000000004</v>
          </cell>
        </row>
        <row r="183">
          <cell r="J183" t="str">
            <v>LOAD710428MCHPLN00</v>
          </cell>
          <cell r="K183">
            <v>80967149529</v>
          </cell>
          <cell r="L183">
            <v>80975</v>
          </cell>
          <cell r="M183">
            <v>928</v>
          </cell>
          <cell r="N183" t="str">
            <v>B</v>
          </cell>
          <cell r="O183" t="str">
            <v>C0103</v>
          </cell>
          <cell r="P183" t="str">
            <v>B28572</v>
          </cell>
          <cell r="Q183" t="str">
            <v xml:space="preserve">TECNICO SUPERIOR                                 </v>
          </cell>
          <cell r="R183">
            <v>15</v>
          </cell>
          <cell r="S183">
            <v>4448.5200000000004</v>
          </cell>
          <cell r="T183">
            <v>757.5</v>
          </cell>
          <cell r="U183">
            <v>492.5</v>
          </cell>
          <cell r="V183">
            <v>462.5</v>
          </cell>
          <cell r="W183">
            <v>1100</v>
          </cell>
          <cell r="X183">
            <v>187.5</v>
          </cell>
          <cell r="Y183">
            <v>1156.6199999999999</v>
          </cell>
          <cell r="Z183">
            <v>1081.99</v>
          </cell>
          <cell r="AA183">
            <v>1521.1</v>
          </cell>
          <cell r="AB183">
            <v>0</v>
          </cell>
          <cell r="AC183">
            <v>67249.38</v>
          </cell>
        </row>
        <row r="184">
          <cell r="J184" t="str">
            <v>LOCL760531MCHZRR02</v>
          </cell>
          <cell r="K184">
            <v>80017631138</v>
          </cell>
          <cell r="L184">
            <v>81115</v>
          </cell>
          <cell r="M184">
            <v>929</v>
          </cell>
          <cell r="N184" t="str">
            <v>B</v>
          </cell>
          <cell r="O184" t="str">
            <v>C0101</v>
          </cell>
          <cell r="P184" t="str">
            <v>B28272</v>
          </cell>
          <cell r="Q184" t="str">
            <v xml:space="preserve">TECNICO DOCENTE                                  </v>
          </cell>
          <cell r="R184">
            <v>15</v>
          </cell>
          <cell r="S184">
            <v>4448.5200000000004</v>
          </cell>
          <cell r="T184">
            <v>757.5</v>
          </cell>
          <cell r="U184">
            <v>492.5</v>
          </cell>
          <cell r="V184">
            <v>462.5</v>
          </cell>
          <cell r="W184">
            <v>1100</v>
          </cell>
          <cell r="X184">
            <v>172.5</v>
          </cell>
          <cell r="Y184">
            <v>978.67</v>
          </cell>
          <cell r="Z184">
            <v>1081.99</v>
          </cell>
          <cell r="AA184">
            <v>1521.1</v>
          </cell>
          <cell r="AB184">
            <v>0</v>
          </cell>
          <cell r="AC184">
            <v>66091.680000000008</v>
          </cell>
        </row>
        <row r="185">
          <cell r="J185" t="str">
            <v>GAGJ841015HCHRNS09</v>
          </cell>
          <cell r="K185">
            <v>80188432340</v>
          </cell>
          <cell r="L185" t="str">
            <v>nnuull</v>
          </cell>
          <cell r="M185">
            <v>950</v>
          </cell>
          <cell r="N185" t="str">
            <v>B</v>
          </cell>
          <cell r="O185" t="str">
            <v>C0103</v>
          </cell>
          <cell r="P185" t="str">
            <v>B25922</v>
          </cell>
          <cell r="Q185" t="str">
            <v xml:space="preserve">ESPECIALISTA EN PROYECTOS TECNICOS               </v>
          </cell>
          <cell r="R185">
            <v>15</v>
          </cell>
          <cell r="S185">
            <v>4167.12</v>
          </cell>
          <cell r="T185">
            <v>757.5</v>
          </cell>
          <cell r="U185">
            <v>492.5</v>
          </cell>
          <cell r="V185">
            <v>462.5</v>
          </cell>
          <cell r="W185">
            <v>1100</v>
          </cell>
          <cell r="X185">
            <v>0</v>
          </cell>
          <cell r="Y185">
            <v>0</v>
          </cell>
          <cell r="Z185">
            <v>0</v>
          </cell>
          <cell r="AA185">
            <v>446.85</v>
          </cell>
          <cell r="AB185">
            <v>0</v>
          </cell>
          <cell r="AC185">
            <v>44558.819999999992</v>
          </cell>
        </row>
        <row r="186">
          <cell r="J186" t="str">
            <v>GAOM901019HCHRLR03</v>
          </cell>
          <cell r="K186">
            <v>80149050393</v>
          </cell>
          <cell r="L186">
            <v>81247</v>
          </cell>
          <cell r="M186">
            <v>857</v>
          </cell>
          <cell r="N186" t="str">
            <v>C</v>
          </cell>
          <cell r="O186" t="str">
            <v>C0103</v>
          </cell>
          <cell r="P186" t="str">
            <v xml:space="preserve">C28882 </v>
          </cell>
          <cell r="Q186" t="str">
            <v>COORDINADOR DE UNIDAD DE SERVICIOS ESPECIALIZADOS</v>
          </cell>
          <cell r="R186">
            <v>15</v>
          </cell>
          <cell r="S186">
            <v>4501.38</v>
          </cell>
          <cell r="T186">
            <v>757.5</v>
          </cell>
          <cell r="U186">
            <v>492.5</v>
          </cell>
          <cell r="V186">
            <v>462.5</v>
          </cell>
          <cell r="W186">
            <v>1100</v>
          </cell>
          <cell r="X186">
            <v>122.5</v>
          </cell>
          <cell r="Y186">
            <v>405.12</v>
          </cell>
          <cell r="Z186">
            <v>0</v>
          </cell>
          <cell r="AA186">
            <v>1812.75</v>
          </cell>
          <cell r="AB186">
            <v>0</v>
          </cell>
          <cell r="AC186">
            <v>57925.5</v>
          </cell>
        </row>
        <row r="187">
          <cell r="J187" t="str">
            <v>MUJD630703MCHXRN08</v>
          </cell>
          <cell r="K187">
            <v>80856333952</v>
          </cell>
          <cell r="L187">
            <v>81156</v>
          </cell>
          <cell r="M187">
            <v>951</v>
          </cell>
          <cell r="N187" t="str">
            <v>C</v>
          </cell>
          <cell r="O187" t="str">
            <v>C0103</v>
          </cell>
          <cell r="P187" t="str">
            <v>C28882</v>
          </cell>
          <cell r="Q187" t="str">
            <v>COORDINADOR DE UNIDAD DE SERVICIOS ESPECIALIZADOS</v>
          </cell>
          <cell r="R187">
            <v>15</v>
          </cell>
          <cell r="S187">
            <v>4501.38</v>
          </cell>
          <cell r="T187">
            <v>757.5</v>
          </cell>
          <cell r="U187">
            <v>492.5</v>
          </cell>
          <cell r="V187">
            <v>462.5</v>
          </cell>
          <cell r="W187">
            <v>1100</v>
          </cell>
          <cell r="X187">
            <v>172.5</v>
          </cell>
          <cell r="Y187">
            <v>855.26</v>
          </cell>
          <cell r="Z187">
            <v>0</v>
          </cell>
          <cell r="AA187">
            <v>1812.75</v>
          </cell>
          <cell r="AB187">
            <v>0</v>
          </cell>
          <cell r="AC187">
            <v>60926.34</v>
          </cell>
        </row>
        <row r="188">
          <cell r="J188" t="str">
            <v>PIGI660226MCHRRR04</v>
          </cell>
          <cell r="K188">
            <v>80096605136</v>
          </cell>
          <cell r="L188">
            <v>81209</v>
          </cell>
          <cell r="M188">
            <v>4157</v>
          </cell>
          <cell r="N188" t="str">
            <v>B</v>
          </cell>
          <cell r="O188" t="str">
            <v>C0101</v>
          </cell>
          <cell r="P188" t="str">
            <v>B26542</v>
          </cell>
          <cell r="Q188" t="str">
            <v>COORD. EN TECNICAS DE COMPUTACION</v>
          </cell>
          <cell r="R188">
            <v>15</v>
          </cell>
          <cell r="S188">
            <v>4388.07</v>
          </cell>
          <cell r="T188">
            <v>757.5</v>
          </cell>
          <cell r="U188">
            <v>492.5</v>
          </cell>
          <cell r="V188">
            <v>462.5</v>
          </cell>
          <cell r="W188">
            <v>1100</v>
          </cell>
          <cell r="X188">
            <v>155</v>
          </cell>
          <cell r="Y188">
            <v>614.33000000000004</v>
          </cell>
          <cell r="Z188">
            <v>1067.29</v>
          </cell>
          <cell r="AA188">
            <v>451.58</v>
          </cell>
          <cell r="AB188">
            <v>0</v>
          </cell>
          <cell r="AC188">
            <v>56932.62</v>
          </cell>
        </row>
        <row r="189">
          <cell r="J189" t="str">
            <v>PAMG811116HCHRRR00</v>
          </cell>
          <cell r="K189">
            <v>80098115621</v>
          </cell>
          <cell r="L189">
            <v>81273</v>
          </cell>
          <cell r="M189">
            <v>1003</v>
          </cell>
          <cell r="N189" t="str">
            <v>C</v>
          </cell>
          <cell r="O189" t="str">
            <v>C0103</v>
          </cell>
          <cell r="P189" t="str">
            <v>C293OB35</v>
          </cell>
          <cell r="Q189" t="str">
            <v xml:space="preserve">JEFE DE DEPARTAMENTO                             </v>
          </cell>
          <cell r="R189">
            <v>15</v>
          </cell>
          <cell r="S189">
            <v>4171.17</v>
          </cell>
          <cell r="T189">
            <v>757.5</v>
          </cell>
          <cell r="U189">
            <v>0</v>
          </cell>
          <cell r="V189">
            <v>0</v>
          </cell>
          <cell r="W189">
            <v>0</v>
          </cell>
          <cell r="X189">
            <v>105</v>
          </cell>
          <cell r="Y189">
            <v>0</v>
          </cell>
          <cell r="Z189">
            <v>0</v>
          </cell>
          <cell r="AA189">
            <v>5851.53</v>
          </cell>
          <cell r="AB189">
            <v>0</v>
          </cell>
          <cell r="AC189">
            <v>65311.200000000004</v>
          </cell>
        </row>
        <row r="190">
          <cell r="J190" t="str">
            <v>VISA720206MCHLNL02</v>
          </cell>
          <cell r="K190">
            <v>80187207008</v>
          </cell>
          <cell r="L190" t="str">
            <v>nnuull</v>
          </cell>
          <cell r="M190">
            <v>974</v>
          </cell>
          <cell r="N190" t="str">
            <v>B</v>
          </cell>
          <cell r="O190" t="str">
            <v>C0101</v>
          </cell>
          <cell r="P190" t="str">
            <v>B24322</v>
          </cell>
          <cell r="Q190" t="str">
            <v xml:space="preserve">SECRETARIA "C"                                   </v>
          </cell>
          <cell r="R190">
            <v>15</v>
          </cell>
          <cell r="S190">
            <v>4167.12</v>
          </cell>
          <cell r="T190">
            <v>757.5</v>
          </cell>
          <cell r="U190">
            <v>492.5</v>
          </cell>
          <cell r="V190">
            <v>462.5</v>
          </cell>
          <cell r="W190">
            <v>1100</v>
          </cell>
          <cell r="X190">
            <v>105</v>
          </cell>
          <cell r="Y190">
            <v>208.36</v>
          </cell>
          <cell r="Z190">
            <v>1013.55</v>
          </cell>
          <cell r="AA190">
            <v>446.85</v>
          </cell>
          <cell r="AB190">
            <v>0</v>
          </cell>
          <cell r="AC190">
            <v>52520.280000000006</v>
          </cell>
        </row>
        <row r="191">
          <cell r="J191" t="str">
            <v>GOCG711120MJCMHB09</v>
          </cell>
          <cell r="K191">
            <v>80947116333</v>
          </cell>
          <cell r="L191">
            <v>81166</v>
          </cell>
          <cell r="M191">
            <v>849</v>
          </cell>
          <cell r="N191" t="str">
            <v>B</v>
          </cell>
          <cell r="O191" t="str">
            <v>C0103</v>
          </cell>
          <cell r="P191" t="str">
            <v>B28152</v>
          </cell>
          <cell r="Q191" t="str">
            <v xml:space="preserve">JEFE DE OFICINA                                  </v>
          </cell>
          <cell r="R191">
            <v>15</v>
          </cell>
          <cell r="S191">
            <v>4504.6099999999997</v>
          </cell>
          <cell r="T191">
            <v>757.5</v>
          </cell>
          <cell r="U191">
            <v>492.5</v>
          </cell>
          <cell r="V191">
            <v>462.5</v>
          </cell>
          <cell r="W191">
            <v>1100</v>
          </cell>
          <cell r="X191">
            <v>187.5</v>
          </cell>
          <cell r="Y191">
            <v>1351.38</v>
          </cell>
          <cell r="Z191">
            <v>1095.6300000000001</v>
          </cell>
          <cell r="AA191">
            <v>452.7</v>
          </cell>
          <cell r="AB191">
            <v>0</v>
          </cell>
          <cell r="AC191">
            <v>62425.919999999998</v>
          </cell>
        </row>
        <row r="192">
          <cell r="J192" t="str">
            <v>MEPB780415MCLDRL08</v>
          </cell>
          <cell r="K192">
            <v>80097853095</v>
          </cell>
          <cell r="L192" t="str">
            <v>nnuull</v>
          </cell>
          <cell r="M192">
            <v>879</v>
          </cell>
          <cell r="N192" t="str">
            <v>B</v>
          </cell>
          <cell r="O192" t="str">
            <v>C0103</v>
          </cell>
          <cell r="P192" t="str">
            <v>B27032</v>
          </cell>
          <cell r="Q192" t="str">
            <v xml:space="preserve">ANALISTA ADMINISTRATIVO                          </v>
          </cell>
          <cell r="R192">
            <v>15</v>
          </cell>
          <cell r="S192">
            <v>4282.2</v>
          </cell>
          <cell r="T192">
            <v>757.5</v>
          </cell>
          <cell r="U192">
            <v>492.5</v>
          </cell>
          <cell r="V192">
            <v>462.5</v>
          </cell>
          <cell r="W192">
            <v>1100</v>
          </cell>
          <cell r="X192">
            <v>105</v>
          </cell>
          <cell r="Y192">
            <v>214.11</v>
          </cell>
          <cell r="Z192">
            <v>1041.54</v>
          </cell>
          <cell r="AA192">
            <v>450.58</v>
          </cell>
          <cell r="AB192">
            <v>0</v>
          </cell>
          <cell r="AC192">
            <v>53435.58</v>
          </cell>
        </row>
        <row r="193">
          <cell r="J193" t="str">
            <v>HOVS830307MCHLLN05</v>
          </cell>
          <cell r="K193">
            <v>80198311138</v>
          </cell>
          <cell r="L193" t="str">
            <v>nnuull</v>
          </cell>
          <cell r="M193">
            <v>867</v>
          </cell>
          <cell r="N193" t="str">
            <v>B</v>
          </cell>
          <cell r="O193" t="str">
            <v>C0103</v>
          </cell>
          <cell r="P193" t="str">
            <v>B24722</v>
          </cell>
          <cell r="Q193" t="str">
            <v xml:space="preserve">TECNICO MEDIO                                    </v>
          </cell>
          <cell r="R193">
            <v>15</v>
          </cell>
          <cell r="S193">
            <v>4167.12</v>
          </cell>
          <cell r="T193">
            <v>757.5</v>
          </cell>
          <cell r="U193">
            <v>492.5</v>
          </cell>
          <cell r="V193">
            <v>462.5</v>
          </cell>
          <cell r="W193">
            <v>1100</v>
          </cell>
          <cell r="X193">
            <v>105</v>
          </cell>
          <cell r="Y193">
            <v>166.69</v>
          </cell>
          <cell r="Z193">
            <v>479.22</v>
          </cell>
          <cell r="AA193">
            <v>446.85</v>
          </cell>
          <cell r="AB193">
            <v>0</v>
          </cell>
          <cell r="AC193">
            <v>49064.28</v>
          </cell>
        </row>
        <row r="194">
          <cell r="J194" t="str">
            <v>GORM820927MCHNYY07</v>
          </cell>
          <cell r="K194">
            <v>80218204933</v>
          </cell>
          <cell r="L194" t="str">
            <v>nnuull</v>
          </cell>
          <cell r="M194">
            <v>882</v>
          </cell>
          <cell r="N194" t="str">
            <v>B</v>
          </cell>
          <cell r="O194" t="str">
            <v>C0103</v>
          </cell>
          <cell r="P194" t="str">
            <v>B24322</v>
          </cell>
          <cell r="Q194" t="str">
            <v xml:space="preserve">SECRETARIA "C"                                   </v>
          </cell>
          <cell r="R194">
            <v>15</v>
          </cell>
          <cell r="S194">
            <v>4167.12</v>
          </cell>
          <cell r="T194">
            <v>757.5</v>
          </cell>
          <cell r="U194">
            <v>492.5</v>
          </cell>
          <cell r="V194">
            <v>462.5</v>
          </cell>
          <cell r="W194">
            <v>1100</v>
          </cell>
          <cell r="X194">
            <v>0</v>
          </cell>
          <cell r="Y194">
            <v>0</v>
          </cell>
          <cell r="Z194">
            <v>0</v>
          </cell>
          <cell r="AA194">
            <v>446.85</v>
          </cell>
          <cell r="AB194">
            <v>0</v>
          </cell>
          <cell r="AC194">
            <v>44558.819999999992</v>
          </cell>
        </row>
        <row r="195">
          <cell r="J195" t="str">
            <v>PEJA830801MCHXRR04</v>
          </cell>
          <cell r="K195">
            <v>80218327023</v>
          </cell>
          <cell r="L195" t="str">
            <v>nnuull</v>
          </cell>
          <cell r="M195">
            <v>1024</v>
          </cell>
          <cell r="N195" t="str">
            <v>B</v>
          </cell>
          <cell r="O195" t="str">
            <v>C0103</v>
          </cell>
          <cell r="P195" t="str">
            <v>B22922</v>
          </cell>
          <cell r="Q195" t="str">
            <v xml:space="preserve">OFICIAL DE SERVICIOS Y MANTENIMIENTO             </v>
          </cell>
          <cell r="R195">
            <v>15</v>
          </cell>
          <cell r="S195">
            <v>4167.12</v>
          </cell>
          <cell r="T195">
            <v>757.5</v>
          </cell>
          <cell r="U195">
            <v>492.5</v>
          </cell>
          <cell r="V195">
            <v>462.5</v>
          </cell>
          <cell r="W195">
            <v>1100</v>
          </cell>
          <cell r="X195">
            <v>0</v>
          </cell>
          <cell r="Y195">
            <v>0</v>
          </cell>
          <cell r="Z195">
            <v>479.22</v>
          </cell>
          <cell r="AA195">
            <v>446.85</v>
          </cell>
          <cell r="AB195">
            <v>0</v>
          </cell>
          <cell r="AC195">
            <v>47434.14</v>
          </cell>
        </row>
        <row r="196">
          <cell r="J196" t="str">
            <v>DEAC740904MCHLCR04</v>
          </cell>
          <cell r="K196">
            <v>80027468539</v>
          </cell>
          <cell r="L196">
            <v>81148</v>
          </cell>
          <cell r="M196">
            <v>985</v>
          </cell>
          <cell r="N196" t="str">
            <v>B</v>
          </cell>
          <cell r="O196" t="str">
            <v>C0103</v>
          </cell>
          <cell r="P196" t="str">
            <v>B27032</v>
          </cell>
          <cell r="Q196" t="str">
            <v xml:space="preserve">ANALISTA ADMINISTRATIVO                          </v>
          </cell>
          <cell r="R196">
            <v>15</v>
          </cell>
          <cell r="S196">
            <v>4282.2</v>
          </cell>
          <cell r="T196">
            <v>757.5</v>
          </cell>
          <cell r="U196">
            <v>492.5</v>
          </cell>
          <cell r="V196">
            <v>462.5</v>
          </cell>
          <cell r="W196">
            <v>1100</v>
          </cell>
          <cell r="X196">
            <v>172.5</v>
          </cell>
          <cell r="Y196">
            <v>856.44</v>
          </cell>
          <cell r="Z196">
            <v>1041.54</v>
          </cell>
          <cell r="AA196">
            <v>450.58</v>
          </cell>
          <cell r="AB196">
            <v>0</v>
          </cell>
          <cell r="AC196">
            <v>57694.55999999999</v>
          </cell>
        </row>
        <row r="197">
          <cell r="J197" t="str">
            <v>DIVR670119HCHZNB04</v>
          </cell>
          <cell r="K197">
            <v>80866710231</v>
          </cell>
          <cell r="L197">
            <v>80835</v>
          </cell>
          <cell r="M197">
            <v>914</v>
          </cell>
          <cell r="N197" t="str">
            <v>B</v>
          </cell>
          <cell r="O197" t="str">
            <v>C0106</v>
          </cell>
          <cell r="P197" t="str">
            <v>B24722</v>
          </cell>
          <cell r="Q197" t="str">
            <v xml:space="preserve">TECNICO MEDIO                                    </v>
          </cell>
          <cell r="R197">
            <v>15</v>
          </cell>
          <cell r="S197">
            <v>4167.12</v>
          </cell>
          <cell r="T197">
            <v>757.5</v>
          </cell>
          <cell r="U197">
            <v>492.5</v>
          </cell>
          <cell r="V197">
            <v>462.5</v>
          </cell>
          <cell r="W197">
            <v>1100</v>
          </cell>
          <cell r="X197">
            <v>187.5</v>
          </cell>
          <cell r="Y197">
            <v>1125.1199999999999</v>
          </cell>
          <cell r="Z197">
            <v>1013.55</v>
          </cell>
          <cell r="AA197">
            <v>446.85</v>
          </cell>
          <cell r="AB197">
            <v>0</v>
          </cell>
          <cell r="AC197">
            <v>58515.839999999997</v>
          </cell>
        </row>
        <row r="198">
          <cell r="J198" t="str">
            <v>GAAR701228HCHRGC06</v>
          </cell>
          <cell r="K198">
            <v>80937068908</v>
          </cell>
          <cell r="L198">
            <v>80645</v>
          </cell>
          <cell r="M198">
            <v>954</v>
          </cell>
          <cell r="N198" t="str">
            <v>B</v>
          </cell>
          <cell r="O198" t="str">
            <v>C0101</v>
          </cell>
          <cell r="P198" t="str">
            <v>B25922</v>
          </cell>
          <cell r="Q198" t="str">
            <v xml:space="preserve">ESPECIALISTA EN PROYECTOS TECNICOS               </v>
          </cell>
          <cell r="R198">
            <v>15</v>
          </cell>
          <cell r="S198">
            <v>4167.12</v>
          </cell>
          <cell r="T198">
            <v>757.5</v>
          </cell>
          <cell r="U198">
            <v>492.5</v>
          </cell>
          <cell r="V198">
            <v>462.5</v>
          </cell>
          <cell r="W198">
            <v>1100</v>
          </cell>
          <cell r="X198">
            <v>187.5</v>
          </cell>
          <cell r="Y198">
            <v>1250.1400000000001</v>
          </cell>
          <cell r="Z198">
            <v>1013.55</v>
          </cell>
          <cell r="AA198">
            <v>446.85</v>
          </cell>
          <cell r="AB198">
            <v>0</v>
          </cell>
          <cell r="AC198">
            <v>59265.96</v>
          </cell>
        </row>
        <row r="199">
          <cell r="J199" t="str">
            <v>ROCE690416MCHDMR01</v>
          </cell>
          <cell r="K199">
            <v>80946996610</v>
          </cell>
          <cell r="L199">
            <v>80394</v>
          </cell>
          <cell r="M199">
            <v>843</v>
          </cell>
          <cell r="N199" t="str">
            <v>B</v>
          </cell>
          <cell r="O199" t="str">
            <v>C0103</v>
          </cell>
          <cell r="P199" t="str">
            <v>B28152</v>
          </cell>
          <cell r="Q199" t="str">
            <v xml:space="preserve">JEFE DE OFICINA                                  </v>
          </cell>
          <cell r="R199">
            <v>15</v>
          </cell>
          <cell r="S199">
            <v>4504.6099999999997</v>
          </cell>
          <cell r="T199">
            <v>757.5</v>
          </cell>
          <cell r="U199">
            <v>492.5</v>
          </cell>
          <cell r="V199">
            <v>462.5</v>
          </cell>
          <cell r="W199">
            <v>1100</v>
          </cell>
          <cell r="X199">
            <v>187.5</v>
          </cell>
          <cell r="Y199">
            <v>1351.38</v>
          </cell>
          <cell r="Z199">
            <v>1095.6300000000001</v>
          </cell>
          <cell r="AA199">
            <v>452.7</v>
          </cell>
          <cell r="AB199">
            <v>0</v>
          </cell>
          <cell r="AC199">
            <v>62425.919999999998</v>
          </cell>
        </row>
        <row r="200">
          <cell r="J200" t="str">
            <v>RUPA740216MCHZRN04</v>
          </cell>
          <cell r="K200">
            <v>80947403574</v>
          </cell>
          <cell r="L200">
            <v>80742</v>
          </cell>
          <cell r="M200">
            <v>1010</v>
          </cell>
          <cell r="N200" t="str">
            <v>B</v>
          </cell>
          <cell r="O200" t="str">
            <v>C0103</v>
          </cell>
          <cell r="P200" t="str">
            <v xml:space="preserve">B28152 </v>
          </cell>
          <cell r="Q200" t="str">
            <v xml:space="preserve">JEFE DE OFICINA                                  </v>
          </cell>
          <cell r="R200">
            <v>15</v>
          </cell>
          <cell r="S200">
            <v>4504.6099999999997</v>
          </cell>
          <cell r="T200">
            <v>757.5</v>
          </cell>
          <cell r="U200">
            <v>492.5</v>
          </cell>
          <cell r="V200">
            <v>462.5</v>
          </cell>
          <cell r="W200">
            <v>1100</v>
          </cell>
          <cell r="X200">
            <v>187.5</v>
          </cell>
          <cell r="Y200">
            <v>1351.38</v>
          </cell>
          <cell r="Z200">
            <v>1095.6300000000001</v>
          </cell>
          <cell r="AA200">
            <v>452.7</v>
          </cell>
          <cell r="AB200">
            <v>0</v>
          </cell>
          <cell r="AC200">
            <v>62425.919999999998</v>
          </cell>
        </row>
        <row r="201">
          <cell r="J201" t="str">
            <v>SAAA760117HCHLRB06</v>
          </cell>
          <cell r="K201">
            <v>80977629999</v>
          </cell>
          <cell r="L201">
            <v>81007</v>
          </cell>
          <cell r="M201">
            <v>1000</v>
          </cell>
          <cell r="N201" t="str">
            <v>B</v>
          </cell>
          <cell r="O201" t="str">
            <v>C0106</v>
          </cell>
          <cell r="P201" t="str">
            <v>B24322</v>
          </cell>
          <cell r="Q201" t="str">
            <v xml:space="preserve">SECRETARIA "C"                                   </v>
          </cell>
          <cell r="R201">
            <v>15</v>
          </cell>
          <cell r="S201">
            <v>4167.12</v>
          </cell>
          <cell r="T201">
            <v>757.5</v>
          </cell>
          <cell r="U201">
            <v>492.5</v>
          </cell>
          <cell r="V201">
            <v>462.5</v>
          </cell>
          <cell r="W201">
            <v>1100</v>
          </cell>
          <cell r="X201">
            <v>187.5</v>
          </cell>
          <cell r="Y201">
            <v>1041.78</v>
          </cell>
          <cell r="Z201">
            <v>0</v>
          </cell>
          <cell r="AA201">
            <v>446.85</v>
          </cell>
          <cell r="AB201">
            <v>0</v>
          </cell>
          <cell r="AC201">
            <v>51934.5</v>
          </cell>
        </row>
        <row r="202">
          <cell r="J202" t="str">
            <v>BANA620821HCHRXL06</v>
          </cell>
          <cell r="K202">
            <v>80166208191</v>
          </cell>
          <cell r="L202">
            <v>81270</v>
          </cell>
          <cell r="M202">
            <v>836</v>
          </cell>
          <cell r="N202" t="str">
            <v>B</v>
          </cell>
          <cell r="O202" t="str">
            <v>C0106</v>
          </cell>
          <cell r="P202" t="str">
            <v>B24722</v>
          </cell>
          <cell r="Q202" t="str">
            <v xml:space="preserve">TECNICO MEDIO                                    </v>
          </cell>
          <cell r="R202">
            <v>15</v>
          </cell>
          <cell r="S202">
            <v>4167.12</v>
          </cell>
          <cell r="T202">
            <v>757.5</v>
          </cell>
          <cell r="U202">
            <v>492.5</v>
          </cell>
          <cell r="V202">
            <v>462.5</v>
          </cell>
          <cell r="W202">
            <v>1100</v>
          </cell>
          <cell r="X202">
            <v>105</v>
          </cell>
          <cell r="Y202">
            <v>250.03</v>
          </cell>
          <cell r="Z202">
            <v>0</v>
          </cell>
          <cell r="AA202">
            <v>446.85</v>
          </cell>
          <cell r="AB202">
            <v>0</v>
          </cell>
          <cell r="AC202">
            <v>46689</v>
          </cell>
        </row>
        <row r="203">
          <cell r="J203" t="str">
            <v>LODA730406MCHZZL05</v>
          </cell>
          <cell r="K203">
            <v>80177303155</v>
          </cell>
          <cell r="L203">
            <v>81276</v>
          </cell>
          <cell r="M203">
            <v>888</v>
          </cell>
          <cell r="N203" t="str">
            <v>B</v>
          </cell>
          <cell r="O203" t="str">
            <v>C0101</v>
          </cell>
          <cell r="P203" t="str">
            <v>B22922</v>
          </cell>
          <cell r="Q203" t="str">
            <v xml:space="preserve">OFICIAL DE SERVICIOS Y MANTENIMIENTO             </v>
          </cell>
          <cell r="R203">
            <v>15</v>
          </cell>
          <cell r="S203">
            <v>4167.12</v>
          </cell>
          <cell r="T203">
            <v>757.5</v>
          </cell>
          <cell r="U203">
            <v>492.5</v>
          </cell>
          <cell r="V203">
            <v>462.5</v>
          </cell>
          <cell r="W203">
            <v>1100</v>
          </cell>
          <cell r="X203">
            <v>105</v>
          </cell>
          <cell r="Y203">
            <v>250.03</v>
          </cell>
          <cell r="Z203">
            <v>0</v>
          </cell>
          <cell r="AA203">
            <v>446.85</v>
          </cell>
          <cell r="AB203">
            <v>0</v>
          </cell>
          <cell r="AC203">
            <v>46689</v>
          </cell>
        </row>
        <row r="204">
          <cell r="J204" t="str">
            <v>LORJ760223HCHPMR05</v>
          </cell>
          <cell r="K204">
            <v>80187620077</v>
          </cell>
          <cell r="L204" t="str">
            <v>nnuull</v>
          </cell>
          <cell r="M204">
            <v>1025</v>
          </cell>
          <cell r="N204" t="str">
            <v>B</v>
          </cell>
          <cell r="O204" t="str">
            <v>C0103</v>
          </cell>
          <cell r="P204" t="str">
            <v>B25922</v>
          </cell>
          <cell r="Q204" t="str">
            <v xml:space="preserve">ESPECIALISTA EN PROYECTOS TECNICOS               </v>
          </cell>
          <cell r="R204">
            <v>15</v>
          </cell>
          <cell r="S204">
            <v>4167.12</v>
          </cell>
          <cell r="T204">
            <v>757.5</v>
          </cell>
          <cell r="U204">
            <v>492.5</v>
          </cell>
          <cell r="V204">
            <v>462.5</v>
          </cell>
          <cell r="W204">
            <v>1100</v>
          </cell>
          <cell r="X204">
            <v>105</v>
          </cell>
          <cell r="Y204">
            <v>166.69</v>
          </cell>
          <cell r="Z204">
            <v>479.22</v>
          </cell>
          <cell r="AA204">
            <v>446.85</v>
          </cell>
          <cell r="AB204">
            <v>0</v>
          </cell>
          <cell r="AC204">
            <v>49064.28</v>
          </cell>
        </row>
        <row r="205">
          <cell r="J205" t="str">
            <v>AEPJ661128HDGRLN08</v>
          </cell>
          <cell r="K205">
            <v>80086611110</v>
          </cell>
          <cell r="L205" t="str">
            <v>nnuull</v>
          </cell>
          <cell r="M205">
            <v>866</v>
          </cell>
          <cell r="N205" t="str">
            <v>C</v>
          </cell>
          <cell r="O205" t="str">
            <v>C0103</v>
          </cell>
          <cell r="P205" t="str">
            <v>C28882</v>
          </cell>
          <cell r="Q205" t="str">
            <v>COORDINADOR DE UNIDAD DE SERVICIOS ESPECIALIZADOS</v>
          </cell>
          <cell r="R205">
            <v>15</v>
          </cell>
          <cell r="S205">
            <v>4501.38</v>
          </cell>
          <cell r="T205">
            <v>757.5</v>
          </cell>
          <cell r="U205">
            <v>492.5</v>
          </cell>
          <cell r="V205">
            <v>462.5</v>
          </cell>
          <cell r="W205">
            <v>1100</v>
          </cell>
          <cell r="X205">
            <v>0</v>
          </cell>
          <cell r="Y205">
            <v>0</v>
          </cell>
          <cell r="Z205">
            <v>0</v>
          </cell>
          <cell r="AA205">
            <v>1812.75</v>
          </cell>
          <cell r="AB205">
            <v>0</v>
          </cell>
          <cell r="AC205">
            <v>54759.780000000006</v>
          </cell>
        </row>
        <row r="206">
          <cell r="J206" t="str">
            <v>CAPA900626MCHHXR05</v>
          </cell>
          <cell r="K206">
            <v>80129032746</v>
          </cell>
          <cell r="L206">
            <v>81228</v>
          </cell>
          <cell r="M206">
            <v>915</v>
          </cell>
          <cell r="N206" t="str">
            <v>B</v>
          </cell>
          <cell r="O206" t="str">
            <v>C0103</v>
          </cell>
          <cell r="P206" t="str">
            <v>B27032</v>
          </cell>
          <cell r="Q206" t="str">
            <v xml:space="preserve">ANALISTA ADMINISTRATIVO                          </v>
          </cell>
          <cell r="R206">
            <v>15</v>
          </cell>
          <cell r="S206">
            <v>4282.2</v>
          </cell>
          <cell r="T206">
            <v>757.5</v>
          </cell>
          <cell r="U206">
            <v>492.5</v>
          </cell>
          <cell r="V206">
            <v>462.5</v>
          </cell>
          <cell r="W206">
            <v>1100</v>
          </cell>
          <cell r="X206">
            <v>122.5</v>
          </cell>
          <cell r="Y206">
            <v>471.04</v>
          </cell>
          <cell r="Z206">
            <v>492.45</v>
          </cell>
          <cell r="AA206">
            <v>450.58</v>
          </cell>
          <cell r="AB206">
            <v>0</v>
          </cell>
          <cell r="AC206">
            <v>51787.62</v>
          </cell>
        </row>
        <row r="207">
          <cell r="J207" t="str">
            <v>HEVN690108MCHRRR07</v>
          </cell>
          <cell r="K207">
            <v>80916947452</v>
          </cell>
          <cell r="L207">
            <v>80864</v>
          </cell>
          <cell r="M207">
            <v>904</v>
          </cell>
          <cell r="N207" t="str">
            <v>B</v>
          </cell>
          <cell r="O207" t="str">
            <v>C0103</v>
          </cell>
          <cell r="P207" t="str">
            <v>B28572</v>
          </cell>
          <cell r="Q207" t="str">
            <v xml:space="preserve">TECNICO SUPERIOR                                 </v>
          </cell>
          <cell r="R207">
            <v>15</v>
          </cell>
          <cell r="S207">
            <v>4448.5200000000004</v>
          </cell>
          <cell r="T207">
            <v>757.5</v>
          </cell>
          <cell r="U207">
            <v>492.5</v>
          </cell>
          <cell r="V207">
            <v>462.5</v>
          </cell>
          <cell r="W207">
            <v>1100</v>
          </cell>
          <cell r="X207">
            <v>187.5</v>
          </cell>
          <cell r="Y207">
            <v>1290.07</v>
          </cell>
          <cell r="Z207">
            <v>1081.99</v>
          </cell>
          <cell r="AA207">
            <v>1521.1</v>
          </cell>
          <cell r="AB207">
            <v>0</v>
          </cell>
          <cell r="AC207">
            <v>68050.080000000002</v>
          </cell>
        </row>
        <row r="208">
          <cell r="J208" t="str">
            <v>NUGR550505MCHXTS09</v>
          </cell>
          <cell r="K208">
            <v>80915540035</v>
          </cell>
          <cell r="L208">
            <v>80348</v>
          </cell>
          <cell r="M208">
            <v>956</v>
          </cell>
          <cell r="N208" t="str">
            <v>B</v>
          </cell>
          <cell r="O208" t="str">
            <v>C0103</v>
          </cell>
          <cell r="P208" t="str">
            <v>B28572</v>
          </cell>
          <cell r="Q208" t="str">
            <v xml:space="preserve">TECNICO SUPERIOR                                 </v>
          </cell>
          <cell r="R208">
            <v>15</v>
          </cell>
          <cell r="S208">
            <v>4448.5200000000004</v>
          </cell>
          <cell r="T208">
            <v>757.5</v>
          </cell>
          <cell r="U208">
            <v>492.5</v>
          </cell>
          <cell r="V208">
            <v>462.5</v>
          </cell>
          <cell r="W208">
            <v>1100</v>
          </cell>
          <cell r="X208">
            <v>187.5</v>
          </cell>
          <cell r="Y208">
            <v>1334.56</v>
          </cell>
          <cell r="Z208">
            <v>1081.99</v>
          </cell>
          <cell r="AA208">
            <v>1521.1</v>
          </cell>
          <cell r="AB208">
            <v>0</v>
          </cell>
          <cell r="AC208">
            <v>68317.02</v>
          </cell>
        </row>
        <row r="209">
          <cell r="J209" t="str">
            <v>LOML790910MCHPZR06</v>
          </cell>
          <cell r="K209">
            <v>80197921788</v>
          </cell>
          <cell r="L209" t="str">
            <v>nnuull</v>
          </cell>
          <cell r="M209">
            <v>933</v>
          </cell>
          <cell r="N209" t="str">
            <v>B</v>
          </cell>
          <cell r="O209" t="str">
            <v>C0101</v>
          </cell>
          <cell r="P209" t="str">
            <v>B22922</v>
          </cell>
          <cell r="Q209" t="str">
            <v xml:space="preserve">OFICIAL DE SERVICIOS Y MANTENIMIENTO             </v>
          </cell>
          <cell r="R209">
            <v>15</v>
          </cell>
          <cell r="S209">
            <v>4167.12</v>
          </cell>
          <cell r="T209">
            <v>757.5</v>
          </cell>
          <cell r="U209">
            <v>492.5</v>
          </cell>
          <cell r="V209">
            <v>462.5</v>
          </cell>
          <cell r="W209">
            <v>1100</v>
          </cell>
          <cell r="X209">
            <v>105</v>
          </cell>
          <cell r="Y209">
            <v>125.01</v>
          </cell>
          <cell r="Z209">
            <v>479.22</v>
          </cell>
          <cell r="AA209">
            <v>446.85</v>
          </cell>
          <cell r="AB209">
            <v>0</v>
          </cell>
          <cell r="AC209">
            <v>48814.2</v>
          </cell>
        </row>
        <row r="210">
          <cell r="J210" t="str">
            <v>AOGK760630MCHLRR04</v>
          </cell>
          <cell r="K210">
            <v>80207633159</v>
          </cell>
          <cell r="L210" t="str">
            <v>nnuull</v>
          </cell>
          <cell r="M210">
            <v>861</v>
          </cell>
          <cell r="N210" t="str">
            <v>B</v>
          </cell>
          <cell r="O210" t="str">
            <v>C0101</v>
          </cell>
          <cell r="P210" t="str">
            <v>B25922</v>
          </cell>
          <cell r="Q210" t="str">
            <v xml:space="preserve">ESPECIALISTA EN PROYECTOS TECNICOS               </v>
          </cell>
          <cell r="R210">
            <v>15</v>
          </cell>
          <cell r="S210">
            <v>4167.12</v>
          </cell>
          <cell r="T210">
            <v>757.5</v>
          </cell>
          <cell r="U210">
            <v>492.5</v>
          </cell>
          <cell r="V210">
            <v>462.5</v>
          </cell>
          <cell r="W210">
            <v>1100</v>
          </cell>
          <cell r="X210">
            <v>105</v>
          </cell>
          <cell r="Y210">
            <v>125.01</v>
          </cell>
          <cell r="Z210">
            <v>479.22</v>
          </cell>
          <cell r="AA210">
            <v>446.85</v>
          </cell>
          <cell r="AB210">
            <v>0</v>
          </cell>
          <cell r="AC210">
            <v>48814.2</v>
          </cell>
        </row>
        <row r="211">
          <cell r="J211" t="str">
            <v>SASS821010MCHNTR08</v>
          </cell>
          <cell r="K211">
            <v>80218218784</v>
          </cell>
          <cell r="L211" t="str">
            <v>nnuull</v>
          </cell>
          <cell r="M211">
            <v>876</v>
          </cell>
          <cell r="N211" t="str">
            <v>B</v>
          </cell>
          <cell r="O211" t="str">
            <v>C0103</v>
          </cell>
          <cell r="P211" t="str">
            <v>B24322</v>
          </cell>
          <cell r="Q211" t="str">
            <v xml:space="preserve">SECRETARIA "C"                                   </v>
          </cell>
          <cell r="R211">
            <v>15</v>
          </cell>
          <cell r="S211">
            <v>4167.12</v>
          </cell>
          <cell r="T211">
            <v>757.5</v>
          </cell>
          <cell r="U211">
            <v>492.5</v>
          </cell>
          <cell r="V211">
            <v>462.5</v>
          </cell>
          <cell r="W211">
            <v>1100</v>
          </cell>
          <cell r="X211">
            <v>0</v>
          </cell>
          <cell r="Y211">
            <v>0</v>
          </cell>
          <cell r="Z211">
            <v>0</v>
          </cell>
          <cell r="AA211">
            <v>446.85</v>
          </cell>
          <cell r="AB211">
            <v>0</v>
          </cell>
          <cell r="AC211">
            <v>44558.819999999992</v>
          </cell>
        </row>
        <row r="212">
          <cell r="J212" t="str">
            <v>CAPD950918MCHNYN05</v>
          </cell>
          <cell r="K212">
            <v>80249519556</v>
          </cell>
          <cell r="L212" t="str">
            <v>nnuull</v>
          </cell>
          <cell r="M212">
            <v>885</v>
          </cell>
          <cell r="N212" t="str">
            <v>B</v>
          </cell>
          <cell r="O212" t="str">
            <v>C0103</v>
          </cell>
          <cell r="P212" t="str">
            <v>B24722</v>
          </cell>
          <cell r="Q212" t="str">
            <v xml:space="preserve">TECNICO MEDIO                                    </v>
          </cell>
          <cell r="R212">
            <v>15</v>
          </cell>
          <cell r="S212">
            <v>4167.12</v>
          </cell>
          <cell r="T212">
            <v>757.5</v>
          </cell>
          <cell r="U212">
            <v>492.5</v>
          </cell>
          <cell r="V212">
            <v>462.5</v>
          </cell>
          <cell r="W212">
            <v>1100</v>
          </cell>
          <cell r="X212">
            <v>0</v>
          </cell>
          <cell r="Y212">
            <v>0</v>
          </cell>
          <cell r="Z212">
            <v>479.22</v>
          </cell>
          <cell r="AA212">
            <v>446.85</v>
          </cell>
          <cell r="AB212">
            <v>0</v>
          </cell>
          <cell r="AC212">
            <v>47434.14</v>
          </cell>
        </row>
      </sheetData>
    </sheetDataSet>
  </externalBook>
</externalLink>
</file>

<file path=xl/tables/table1.xml><?xml version="1.0" encoding="utf-8"?>
<table xmlns="http://schemas.openxmlformats.org/spreadsheetml/2006/main" id="5" name="Tabla12" displayName="Tabla12" ref="B14:V225" totalsRowShown="0" headerRowDxfId="22" tableBorderDxfId="21">
  <sortState ref="B16:V223">
    <sortCondition ref="N16:N223"/>
    <sortCondition ref="L16:L223"/>
    <sortCondition ref="M16:M223"/>
    <sortCondition ref="P16:P223"/>
  </sortState>
  <tableColumns count="21">
    <tableColumn id="1" name="Entidad Federativa" dataDxfId="20"/>
    <tableColumn id="2" name="Clave CT" dataDxfId="19"/>
    <tableColumn id="3" name="Turno" dataDxfId="18"/>
    <tableColumn id="4" name="RFC" dataDxfId="17"/>
    <tableColumn id="5" name="CURP" dataDxfId="16"/>
    <tableColumn id="6" name="Nombre" dataDxfId="15"/>
    <tableColumn id="7" name="Funcion Real" dataDxfId="14"/>
    <tableColumn id="8" name="Horas que labora en el Centro de Trabajo" dataDxfId="13" dataCellStyle="Millares"/>
    <tableColumn id="11" name="Partida Presupuestal" dataDxfId="12"/>
    <tableColumn id="12" name="Código de Pago" dataDxfId="11"/>
    <tableColumn id="13" name="Clave de Unidad" dataDxfId="10"/>
    <tableColumn id="14" name="Clave de Sub Unidad" dataDxfId="9"/>
    <tableColumn id="15" name="Clave de Categoría" dataDxfId="8"/>
    <tableColumn id="16" name="Horas semana mes" dataDxfId="7" dataCellStyle="Millares"/>
    <tableColumn id="17" name="Número de plaza" dataDxfId="6"/>
    <tableColumn id="18" name="Tipo de Categoría" dataDxfId="5"/>
    <tableColumn id="19" name="Identificador de Contrato de Honorarios" dataDxfId="4"/>
    <tableColumn id="20" name="Periodo de efecto de pago en el trimestre_x000a_Inicial" dataDxfId="3"/>
    <tableColumn id="21" name="Periodo de efecto de pago en el trimestre_x000a_Termino" dataDxfId="2"/>
    <tableColumn id="22" name="Percepciones pagadas en el Periodo de Comisión con Presupuesto Federal*" dataDxfId="1" dataCellStyle="Millares">
      <calculatedColumnFormula>VLOOKUP(Tabla12[[#This Row],[CURP]],'[1]202512 quincena'!$J$2:$AC$212,20,0)</calculatedColumnFormula>
    </tableColumn>
    <tableColumn id="23" name="Percepciones pagadas en el Periodo de Comisión con Presupuesto de otra fuente*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T57"/>
  <sheetViews>
    <sheetView showGridLines="0" tabSelected="1" topLeftCell="A31" zoomScale="70" zoomScaleNormal="70" workbookViewId="0">
      <selection activeCell="K54" sqref="K54"/>
    </sheetView>
  </sheetViews>
  <sheetFormatPr baseColWidth="10" defaultRowHeight="15"/>
  <cols>
    <col min="1" max="1" width="3" customWidth="1"/>
    <col min="2" max="2" width="4.5703125" customWidth="1"/>
    <col min="3" max="3" width="9.5703125" customWidth="1"/>
    <col min="4" max="6" width="20.7109375" customWidth="1"/>
    <col min="7" max="7" width="13.5703125" customWidth="1"/>
    <col min="8" max="8" width="1.7109375" customWidth="1"/>
    <col min="9" max="9" width="14.28515625" customWidth="1"/>
    <col min="10" max="10" width="1.5703125" customWidth="1"/>
    <col min="11" max="11" width="15" customWidth="1"/>
    <col min="12" max="12" width="1.7109375" customWidth="1"/>
    <col min="13" max="13" width="15" customWidth="1"/>
    <col min="14" max="14" width="1.28515625" customWidth="1"/>
    <col min="15" max="15" width="15" customWidth="1"/>
    <col min="16" max="16" width="1.28515625" customWidth="1"/>
    <col min="17" max="17" width="15" customWidth="1"/>
    <col min="18" max="18" width="1.5703125" customWidth="1"/>
    <col min="19" max="19" width="15" customWidth="1"/>
    <col min="20" max="20" width="1.28515625" customWidth="1"/>
  </cols>
  <sheetData>
    <row r="9" spans="2:19" ht="15" customHeight="1"/>
    <row r="10" spans="2:19" ht="21" customHeight="1">
      <c r="C10" s="342" t="s">
        <v>0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</row>
    <row r="11" spans="2:19" ht="21" customHeight="1"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</row>
    <row r="12" spans="2:19" ht="21" customHeight="1">
      <c r="C12" s="342"/>
      <c r="D12" s="342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</row>
    <row r="15" spans="2:19" ht="15" customHeight="1"/>
    <row r="16" spans="2:19" ht="18.75">
      <c r="B16" s="355" t="s">
        <v>1</v>
      </c>
      <c r="C16" s="355"/>
      <c r="D16" s="355"/>
      <c r="E16" s="356" t="s">
        <v>273</v>
      </c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</row>
    <row r="17" spans="2:20" ht="18.75">
      <c r="B17" s="128" t="s">
        <v>2</v>
      </c>
      <c r="E17" s="356" t="s">
        <v>238</v>
      </c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</row>
    <row r="18" spans="2:20" ht="18.75">
      <c r="B18" s="128" t="s">
        <v>3</v>
      </c>
      <c r="D18" s="188"/>
      <c r="E18" s="343" t="s">
        <v>267</v>
      </c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</row>
    <row r="20" spans="2:20" ht="32.25" thickBot="1">
      <c r="I20" s="1" t="s">
        <v>259</v>
      </c>
      <c r="J20" s="1"/>
      <c r="K20" s="1" t="s">
        <v>4</v>
      </c>
      <c r="L20" s="1"/>
      <c r="M20" s="2" t="s">
        <v>260</v>
      </c>
      <c r="N20" s="1"/>
      <c r="O20" s="148" t="s">
        <v>261</v>
      </c>
      <c r="P20" s="1"/>
      <c r="Q20" s="2" t="s">
        <v>247</v>
      </c>
      <c r="R20" s="1"/>
      <c r="S20" s="2" t="s">
        <v>6</v>
      </c>
      <c r="T20" s="1"/>
    </row>
    <row r="21" spans="2:20" ht="15.75">
      <c r="I21" s="3"/>
      <c r="J21" s="1"/>
      <c r="K21" s="3"/>
      <c r="L21" s="1"/>
      <c r="M21" s="1"/>
      <c r="N21" s="1"/>
      <c r="O21" s="1"/>
      <c r="P21" s="1"/>
      <c r="Q21" s="1"/>
      <c r="R21" s="1"/>
      <c r="S21" s="1"/>
      <c r="T21" s="1"/>
    </row>
    <row r="22" spans="2:20" ht="15.75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ht="15.75"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 ht="24" customHeight="1">
      <c r="B24" s="171">
        <v>1</v>
      </c>
      <c r="C24" s="126" t="s">
        <v>7</v>
      </c>
      <c r="D24" s="357" t="s">
        <v>8</v>
      </c>
      <c r="E24" s="357"/>
      <c r="F24" s="357"/>
      <c r="G24" s="358"/>
      <c r="H24" s="124"/>
      <c r="I24" s="149">
        <v>0</v>
      </c>
      <c r="J24" s="172"/>
      <c r="K24" s="149">
        <v>1</v>
      </c>
      <c r="L24" s="172"/>
      <c r="M24" s="149">
        <v>4</v>
      </c>
      <c r="N24" s="149"/>
      <c r="O24" s="149">
        <v>4</v>
      </c>
      <c r="P24" s="149"/>
      <c r="Q24" s="149">
        <v>243674.28</v>
      </c>
      <c r="R24" s="172"/>
      <c r="S24" s="149">
        <v>0</v>
      </c>
      <c r="T24" s="4"/>
    </row>
    <row r="25" spans="2:20" ht="24" customHeight="1">
      <c r="B25" s="171">
        <v>2</v>
      </c>
      <c r="C25" s="126" t="s">
        <v>9</v>
      </c>
      <c r="D25" s="357" t="s">
        <v>10</v>
      </c>
      <c r="E25" s="357"/>
      <c r="F25" s="357"/>
      <c r="G25" s="358"/>
      <c r="H25" s="124"/>
      <c r="I25" s="149">
        <v>0</v>
      </c>
      <c r="J25" s="172"/>
      <c r="K25" s="149">
        <v>1</v>
      </c>
      <c r="L25" s="172"/>
      <c r="M25" s="149">
        <v>0</v>
      </c>
      <c r="N25" s="149"/>
      <c r="O25" s="149">
        <v>0</v>
      </c>
      <c r="P25" s="149"/>
      <c r="Q25" s="149">
        <v>0</v>
      </c>
      <c r="R25" s="172"/>
      <c r="S25" s="149">
        <v>0</v>
      </c>
      <c r="T25" s="4"/>
    </row>
    <row r="26" spans="2:20" ht="42" customHeight="1">
      <c r="B26" s="171">
        <v>3</v>
      </c>
      <c r="C26" s="126" t="s">
        <v>11</v>
      </c>
      <c r="D26" s="359" t="s">
        <v>12</v>
      </c>
      <c r="E26" s="359"/>
      <c r="F26" s="359"/>
      <c r="G26" s="360"/>
      <c r="H26" s="125"/>
      <c r="I26" s="149">
        <v>0</v>
      </c>
      <c r="J26" s="172"/>
      <c r="K26" s="149">
        <v>1</v>
      </c>
      <c r="L26" s="172"/>
      <c r="M26" s="149">
        <v>0</v>
      </c>
      <c r="N26" s="149"/>
      <c r="O26" s="149">
        <v>0</v>
      </c>
      <c r="P26" s="149"/>
      <c r="Q26" s="149">
        <v>0</v>
      </c>
      <c r="R26" s="172"/>
      <c r="S26" s="149">
        <v>0</v>
      </c>
      <c r="T26" s="4"/>
    </row>
    <row r="27" spans="2:20" ht="24" customHeight="1">
      <c r="B27" s="171">
        <v>4</v>
      </c>
      <c r="C27" s="126" t="s">
        <v>13</v>
      </c>
      <c r="D27" s="353" t="s">
        <v>14</v>
      </c>
      <c r="E27" s="353"/>
      <c r="F27" s="353"/>
      <c r="G27" s="354"/>
      <c r="H27" s="124"/>
      <c r="I27" s="149">
        <v>0</v>
      </c>
      <c r="J27" s="172"/>
      <c r="K27" s="149">
        <v>1</v>
      </c>
      <c r="L27" s="172"/>
      <c r="M27" s="149">
        <v>0</v>
      </c>
      <c r="N27" s="149"/>
      <c r="O27" s="149">
        <v>0</v>
      </c>
      <c r="P27" s="172"/>
      <c r="Q27" s="149">
        <v>13230034.619999999</v>
      </c>
      <c r="R27" s="172"/>
      <c r="S27" s="149">
        <v>0</v>
      </c>
      <c r="T27" s="4"/>
    </row>
    <row r="28" spans="2:20" ht="24" customHeight="1">
      <c r="B28" s="171">
        <v>5</v>
      </c>
      <c r="C28" s="126" t="s">
        <v>15</v>
      </c>
      <c r="D28" s="353" t="s">
        <v>16</v>
      </c>
      <c r="E28" s="353"/>
      <c r="F28" s="353"/>
      <c r="G28" s="354"/>
      <c r="H28" s="124"/>
      <c r="I28" s="149">
        <v>0</v>
      </c>
      <c r="J28" s="172"/>
      <c r="K28" s="149">
        <v>5</v>
      </c>
      <c r="L28" s="172"/>
      <c r="M28" s="149">
        <v>211</v>
      </c>
      <c r="N28" s="149"/>
      <c r="O28" s="149">
        <v>211</v>
      </c>
      <c r="P28" s="149"/>
      <c r="Q28" s="149">
        <v>12922054.619999999</v>
      </c>
      <c r="R28" s="172"/>
      <c r="S28" s="149">
        <v>0</v>
      </c>
      <c r="T28" s="4"/>
    </row>
    <row r="29" spans="2:20" ht="24" customHeight="1">
      <c r="B29" s="171">
        <v>6</v>
      </c>
      <c r="C29" s="126" t="s">
        <v>17</v>
      </c>
      <c r="D29" s="353" t="s">
        <v>18</v>
      </c>
      <c r="E29" s="353"/>
      <c r="F29" s="353"/>
      <c r="G29" s="354"/>
      <c r="H29" s="124"/>
      <c r="I29" s="149">
        <v>0</v>
      </c>
      <c r="J29" s="172"/>
      <c r="K29" s="149">
        <v>1</v>
      </c>
      <c r="L29" s="172"/>
      <c r="M29" s="149">
        <v>0</v>
      </c>
      <c r="N29" s="149"/>
      <c r="O29" s="149">
        <v>0</v>
      </c>
      <c r="P29" s="149"/>
      <c r="Q29" s="149">
        <v>0</v>
      </c>
      <c r="R29" s="163"/>
      <c r="S29" s="149">
        <v>0</v>
      </c>
      <c r="T29" s="4"/>
    </row>
    <row r="30" spans="2:20" ht="24" customHeight="1">
      <c r="B30" s="171">
        <v>7</v>
      </c>
      <c r="C30" s="126" t="s">
        <v>263</v>
      </c>
      <c r="D30" s="353" t="s">
        <v>19</v>
      </c>
      <c r="E30" s="353"/>
      <c r="F30" s="353"/>
      <c r="G30" s="354"/>
      <c r="H30" s="124"/>
      <c r="I30" s="149">
        <v>0</v>
      </c>
      <c r="J30" s="172"/>
      <c r="K30" s="149">
        <v>1</v>
      </c>
      <c r="L30" s="172"/>
      <c r="M30" s="149">
        <v>0</v>
      </c>
      <c r="N30" s="149"/>
      <c r="O30" s="149">
        <v>0</v>
      </c>
      <c r="P30" s="149"/>
      <c r="Q30" s="149">
        <v>0</v>
      </c>
      <c r="R30" s="163"/>
      <c r="S30" s="149">
        <v>0</v>
      </c>
      <c r="T30" s="4"/>
    </row>
    <row r="31" spans="2:20" ht="24" customHeight="1">
      <c r="B31" s="171">
        <v>8</v>
      </c>
      <c r="C31" s="126" t="s">
        <v>264</v>
      </c>
      <c r="D31" s="353" t="s">
        <v>20</v>
      </c>
      <c r="E31" s="353"/>
      <c r="F31" s="353"/>
      <c r="G31" s="354"/>
      <c r="H31" s="124"/>
      <c r="I31" s="149">
        <v>0</v>
      </c>
      <c r="J31" s="172"/>
      <c r="K31" s="149">
        <v>1</v>
      </c>
      <c r="L31" s="172"/>
      <c r="M31" s="149">
        <v>0</v>
      </c>
      <c r="N31" s="149"/>
      <c r="O31" s="149">
        <v>0</v>
      </c>
      <c r="P31" s="149"/>
      <c r="Q31" s="149">
        <v>0</v>
      </c>
      <c r="R31" s="172"/>
      <c r="S31" s="149">
        <v>0</v>
      </c>
      <c r="T31" s="4"/>
    </row>
    <row r="32" spans="2:20" ht="24" customHeight="1">
      <c r="B32" s="171">
        <v>9</v>
      </c>
      <c r="C32" s="126" t="s">
        <v>21</v>
      </c>
      <c r="D32" s="353" t="s">
        <v>22</v>
      </c>
      <c r="E32" s="353"/>
      <c r="F32" s="353"/>
      <c r="G32" s="354"/>
      <c r="H32" s="124"/>
      <c r="I32" s="149">
        <v>0</v>
      </c>
      <c r="J32" s="172"/>
      <c r="K32" s="149">
        <v>1</v>
      </c>
      <c r="L32" s="172"/>
      <c r="M32" s="149">
        <v>12</v>
      </c>
      <c r="N32" s="149"/>
      <c r="O32" s="149">
        <v>12</v>
      </c>
      <c r="P32" s="149"/>
      <c r="Q32" s="149">
        <v>307974.24</v>
      </c>
      <c r="R32" s="172"/>
      <c r="S32" s="149">
        <v>0</v>
      </c>
      <c r="T32" s="4"/>
    </row>
    <row r="33" spans="2:20" ht="24" customHeight="1">
      <c r="B33" s="171">
        <v>10</v>
      </c>
      <c r="C33" s="126" t="s">
        <v>23</v>
      </c>
      <c r="D33" s="353" t="s">
        <v>24</v>
      </c>
      <c r="E33" s="353"/>
      <c r="F33" s="353"/>
      <c r="G33" s="354"/>
      <c r="H33" s="124"/>
      <c r="I33" s="149">
        <v>0</v>
      </c>
      <c r="J33" s="172"/>
      <c r="K33" s="149">
        <v>1</v>
      </c>
      <c r="L33" s="172"/>
      <c r="M33" s="149">
        <v>0</v>
      </c>
      <c r="N33" s="149"/>
      <c r="O33" s="149">
        <v>0</v>
      </c>
      <c r="P33" s="149"/>
      <c r="Q33" s="149">
        <v>0</v>
      </c>
      <c r="R33" s="172"/>
      <c r="S33" s="149">
        <v>0</v>
      </c>
      <c r="T33" s="4"/>
    </row>
    <row r="34" spans="2:20" ht="24" customHeight="1">
      <c r="B34" s="171">
        <v>11</v>
      </c>
      <c r="C34" s="126" t="s">
        <v>25</v>
      </c>
      <c r="D34" s="353" t="s">
        <v>26</v>
      </c>
      <c r="E34" s="353"/>
      <c r="F34" s="353"/>
      <c r="G34" s="354"/>
      <c r="H34" s="124"/>
      <c r="I34" s="149">
        <v>0</v>
      </c>
      <c r="J34" s="172"/>
      <c r="K34" s="149">
        <v>1</v>
      </c>
      <c r="L34" s="172"/>
      <c r="M34" s="149">
        <v>0</v>
      </c>
      <c r="N34" s="149"/>
      <c r="O34" s="149">
        <v>0</v>
      </c>
      <c r="P34" s="149"/>
      <c r="Q34" s="149">
        <v>0</v>
      </c>
      <c r="R34" s="172"/>
      <c r="S34" s="149">
        <v>0</v>
      </c>
      <c r="T34" s="4"/>
    </row>
    <row r="35" spans="2:20" ht="24" customHeight="1">
      <c r="B35" s="171">
        <v>12</v>
      </c>
      <c r="C35" s="126" t="s">
        <v>27</v>
      </c>
      <c r="D35" s="353" t="s">
        <v>28</v>
      </c>
      <c r="E35" s="353"/>
      <c r="F35" s="353"/>
      <c r="G35" s="354"/>
      <c r="H35" s="124"/>
      <c r="I35" s="149">
        <v>0</v>
      </c>
      <c r="J35" s="172"/>
      <c r="K35" s="149">
        <v>1</v>
      </c>
      <c r="L35" s="172"/>
      <c r="M35" s="149">
        <v>0</v>
      </c>
      <c r="N35" s="149"/>
      <c r="O35" s="149">
        <v>0</v>
      </c>
      <c r="P35" s="149"/>
      <c r="Q35" s="149">
        <v>0</v>
      </c>
      <c r="R35" s="172"/>
      <c r="S35" s="149">
        <v>0</v>
      </c>
      <c r="T35" s="4"/>
    </row>
    <row r="36" spans="2:20" ht="24" customHeight="1">
      <c r="B36" s="171">
        <v>13</v>
      </c>
      <c r="C36" s="126" t="s">
        <v>29</v>
      </c>
      <c r="D36" s="353" t="s">
        <v>30</v>
      </c>
      <c r="E36" s="353"/>
      <c r="F36" s="353"/>
      <c r="G36" s="354"/>
      <c r="H36" s="124"/>
      <c r="I36" s="149">
        <v>0</v>
      </c>
      <c r="J36" s="172"/>
      <c r="K36" s="149">
        <v>1</v>
      </c>
      <c r="L36" s="172"/>
      <c r="M36" s="149">
        <v>0</v>
      </c>
      <c r="N36" s="149"/>
      <c r="O36" s="149">
        <v>0</v>
      </c>
      <c r="P36" s="149"/>
      <c r="Q36" s="149">
        <v>0</v>
      </c>
      <c r="R36" s="172"/>
      <c r="S36" s="149">
        <v>0</v>
      </c>
      <c r="T36" s="4"/>
    </row>
    <row r="37" spans="2:20" ht="40.5" customHeight="1">
      <c r="B37" s="171">
        <v>14</v>
      </c>
      <c r="C37" s="126" t="s">
        <v>31</v>
      </c>
      <c r="D37" s="359" t="s">
        <v>32</v>
      </c>
      <c r="E37" s="359"/>
      <c r="F37" s="359"/>
      <c r="G37" s="360"/>
      <c r="H37" s="125"/>
      <c r="I37" s="149">
        <v>0</v>
      </c>
      <c r="J37" s="172"/>
      <c r="K37" s="149">
        <v>1</v>
      </c>
      <c r="L37" s="172"/>
      <c r="M37" s="149">
        <v>0</v>
      </c>
      <c r="N37" s="149"/>
      <c r="O37" s="149">
        <v>0</v>
      </c>
      <c r="P37" s="149"/>
      <c r="Q37" s="149">
        <v>0</v>
      </c>
      <c r="R37" s="172"/>
      <c r="S37" s="149">
        <v>0</v>
      </c>
      <c r="T37" s="4"/>
    </row>
    <row r="38" spans="2:20" ht="41.25" customHeight="1">
      <c r="B38" s="171">
        <v>15</v>
      </c>
      <c r="C38" s="126" t="s">
        <v>33</v>
      </c>
      <c r="D38" s="359" t="s">
        <v>34</v>
      </c>
      <c r="E38" s="359"/>
      <c r="F38" s="359"/>
      <c r="G38" s="360"/>
      <c r="H38" s="125"/>
      <c r="I38" s="149">
        <v>0</v>
      </c>
      <c r="J38" s="172"/>
      <c r="K38" s="149">
        <v>1</v>
      </c>
      <c r="L38" s="172"/>
      <c r="M38" s="149">
        <v>0</v>
      </c>
      <c r="N38" s="149"/>
      <c r="O38" s="149">
        <v>0</v>
      </c>
      <c r="P38" s="149"/>
      <c r="Q38" s="149">
        <v>0</v>
      </c>
      <c r="R38" s="172"/>
      <c r="S38" s="149">
        <v>0</v>
      </c>
      <c r="T38" s="4"/>
    </row>
    <row r="39" spans="2:20" ht="60" customHeight="1">
      <c r="B39" s="171">
        <v>16</v>
      </c>
      <c r="C39" s="126" t="s">
        <v>35</v>
      </c>
      <c r="D39" s="344" t="s">
        <v>36</v>
      </c>
      <c r="E39" s="344"/>
      <c r="F39" s="344"/>
      <c r="G39" s="345"/>
      <c r="H39" s="125"/>
      <c r="I39" s="149">
        <v>0</v>
      </c>
      <c r="J39" s="172"/>
      <c r="K39" s="149">
        <v>1</v>
      </c>
      <c r="L39" s="172"/>
      <c r="M39" s="149">
        <v>0</v>
      </c>
      <c r="N39" s="149"/>
      <c r="O39" s="149">
        <v>0</v>
      </c>
      <c r="P39" s="149"/>
      <c r="Q39" s="149">
        <v>0</v>
      </c>
      <c r="R39" s="172"/>
      <c r="S39" s="149">
        <v>0</v>
      </c>
      <c r="T39" s="4"/>
    </row>
    <row r="40" spans="2:20" ht="24" customHeight="1">
      <c r="B40" s="171">
        <v>17</v>
      </c>
      <c r="C40" s="126" t="s">
        <v>248</v>
      </c>
      <c r="D40" s="344" t="s">
        <v>228</v>
      </c>
      <c r="E40" s="344"/>
      <c r="F40" s="344"/>
      <c r="G40" s="345"/>
      <c r="H40" s="125"/>
      <c r="I40" s="149">
        <v>0</v>
      </c>
      <c r="J40" s="172"/>
      <c r="K40" s="149">
        <v>1</v>
      </c>
      <c r="L40" s="172"/>
      <c r="M40" s="149">
        <v>0</v>
      </c>
      <c r="N40" s="149"/>
      <c r="O40" s="149">
        <v>0</v>
      </c>
      <c r="P40" s="149"/>
      <c r="Q40" s="172">
        <v>0</v>
      </c>
      <c r="R40" s="172"/>
      <c r="S40" s="172">
        <v>0</v>
      </c>
      <c r="T40" s="4"/>
    </row>
    <row r="41" spans="2:20">
      <c r="D41" s="5"/>
      <c r="E41" s="5"/>
      <c r="F41" s="5"/>
      <c r="G41" s="5"/>
      <c r="H41" s="5"/>
      <c r="I41" s="6"/>
    </row>
    <row r="42" spans="2:20">
      <c r="D42" s="5"/>
      <c r="E42" s="5"/>
      <c r="F42" s="5"/>
      <c r="G42" s="5"/>
      <c r="H42" s="5"/>
    </row>
    <row r="45" spans="2:20">
      <c r="C45" s="145"/>
      <c r="D45" s="146"/>
      <c r="E45" s="146"/>
      <c r="F45" s="147"/>
    </row>
    <row r="46" spans="2:20">
      <c r="C46" s="346" t="s">
        <v>1129</v>
      </c>
      <c r="D46" s="347"/>
      <c r="E46" s="347"/>
      <c r="F46" s="348"/>
    </row>
    <row r="47" spans="2:20">
      <c r="C47" s="349" t="s">
        <v>37</v>
      </c>
      <c r="D47" s="350"/>
      <c r="E47" s="350"/>
      <c r="F47" s="351"/>
    </row>
    <row r="48" spans="2:20">
      <c r="C48" s="139"/>
      <c r="D48" s="140"/>
      <c r="E48" s="140"/>
      <c r="F48" s="141"/>
    </row>
    <row r="49" spans="3:6">
      <c r="C49" s="346" t="s">
        <v>1130</v>
      </c>
      <c r="D49" s="347"/>
      <c r="E49" s="347"/>
      <c r="F49" s="348"/>
    </row>
    <row r="50" spans="3:6">
      <c r="C50" s="349" t="s">
        <v>38</v>
      </c>
      <c r="D50" s="350"/>
      <c r="E50" s="350"/>
      <c r="F50" s="351"/>
    </row>
    <row r="51" spans="3:6">
      <c r="C51" s="139"/>
      <c r="D51" s="140"/>
      <c r="E51" s="140"/>
      <c r="F51" s="141"/>
    </row>
    <row r="52" spans="3:6">
      <c r="C52" s="346"/>
      <c r="D52" s="347"/>
      <c r="E52" s="347"/>
      <c r="F52" s="348"/>
    </row>
    <row r="53" spans="3:6">
      <c r="C53" s="349" t="s">
        <v>39</v>
      </c>
      <c r="D53" s="350"/>
      <c r="E53" s="350"/>
      <c r="F53" s="351"/>
    </row>
    <row r="54" spans="3:6">
      <c r="C54" s="139"/>
      <c r="D54" s="140"/>
      <c r="E54" s="140"/>
      <c r="F54" s="141"/>
    </row>
    <row r="55" spans="3:6">
      <c r="C55" s="352" t="s">
        <v>1132</v>
      </c>
      <c r="D55" s="347"/>
      <c r="E55" s="347"/>
      <c r="F55" s="348"/>
    </row>
    <row r="56" spans="3:6">
      <c r="C56" s="349" t="s">
        <v>262</v>
      </c>
      <c r="D56" s="350"/>
      <c r="E56" s="350"/>
      <c r="F56" s="351"/>
    </row>
    <row r="57" spans="3:6">
      <c r="C57" s="346"/>
      <c r="D57" s="347"/>
      <c r="E57" s="347"/>
      <c r="F57" s="348"/>
    </row>
  </sheetData>
  <mergeCells count="31">
    <mergeCell ref="B16:D16"/>
    <mergeCell ref="E16:S16"/>
    <mergeCell ref="E17:S17"/>
    <mergeCell ref="C46:F46"/>
    <mergeCell ref="D29:G29"/>
    <mergeCell ref="D24:G24"/>
    <mergeCell ref="D25:G25"/>
    <mergeCell ref="D26:G26"/>
    <mergeCell ref="D27:G27"/>
    <mergeCell ref="D28:G28"/>
    <mergeCell ref="D35:G35"/>
    <mergeCell ref="D36:G36"/>
    <mergeCell ref="D37:G37"/>
    <mergeCell ref="D38:G38"/>
    <mergeCell ref="D39:G39"/>
    <mergeCell ref="C10:S12"/>
    <mergeCell ref="E18:S18"/>
    <mergeCell ref="D40:G40"/>
    <mergeCell ref="C57:F57"/>
    <mergeCell ref="C49:F49"/>
    <mergeCell ref="C50:F50"/>
    <mergeCell ref="C52:F52"/>
    <mergeCell ref="C53:F53"/>
    <mergeCell ref="C55:F55"/>
    <mergeCell ref="C56:F56"/>
    <mergeCell ref="C47:F47"/>
    <mergeCell ref="D30:G30"/>
    <mergeCell ref="D31:G31"/>
    <mergeCell ref="D32:G32"/>
    <mergeCell ref="D33:G33"/>
    <mergeCell ref="D34:G34"/>
  </mergeCells>
  <hyperlinks>
    <hyperlink ref="D27" location="'II B) Y 1'!A1" display="'II B) Y 1'!A1"/>
    <hyperlink ref="D28" location="'II C y 1_'!A1" display="'II C y 1_'!A1"/>
    <hyperlink ref="D29" location="'II D) 2'!A1" display="'II D) 2'!A1"/>
    <hyperlink ref="D31" location="'II D) 4 A'!A1" display="'II D) 4 A'!A1"/>
    <hyperlink ref="D32" location="'II D) 6'!A1" display="'II D) 6'!A1"/>
    <hyperlink ref="D33" location="'II D) 7 1'!A1" display="'II D) 7 1'!A1"/>
    <hyperlink ref="D34" location="'II D) 7 2 '!A1" display="'II D) 7 2 '!A1"/>
    <hyperlink ref="D35" location="'II D) 7 3'!A1" display="'II D) 7 3'!A1"/>
    <hyperlink ref="D36" location="'E)'!A1" display="'E)'!A1"/>
    <hyperlink ref="D37" location="'F) 1'!A1" display="Trabajadores con Doble Asignación Salarial en Municipios no Colindantes Geográficamente"/>
    <hyperlink ref="D38" location="'F) 2'!A1" display="'F) 2'!A1"/>
    <hyperlink ref="C25" location="'A Y II D4'!A1" display="A y II D4"/>
    <hyperlink ref="C26" location="'B)'!A1" display="B   "/>
    <hyperlink ref="C27" location="'II B) Y 1'!A1" display="II B y 1"/>
    <hyperlink ref="C28" location="'II C y 1_'!A1" display="II C y 1"/>
    <hyperlink ref="C29" location="'II D) 2'!A1" display="II D2"/>
    <hyperlink ref="C30" location="'II D) 4'!A1" display="II D4"/>
    <hyperlink ref="C31" location="'II D) 4 A'!A1" display="II D 4A"/>
    <hyperlink ref="C32" location="'II D) 6'!A1" display="II D 6"/>
    <hyperlink ref="C33" location="'II D) 7 1'!A1" display="II D 71 "/>
    <hyperlink ref="C34" location="'II D) 7 2 '!A1" display="II D 72 "/>
    <hyperlink ref="C35" location="'II D) 7 3'!A1" display="II D 73 "/>
    <hyperlink ref="C36" location="'E)'!A1" display="E"/>
    <hyperlink ref="C37" location="'F) 1'!A1" display="F1"/>
    <hyperlink ref="C38" location="'F) 2'!A1" display="F2"/>
    <hyperlink ref="C39" location="'G)'!A1" display="G"/>
    <hyperlink ref="C24" location="'A Y  II D3'!A1" display="A y II D3"/>
    <hyperlink ref="D39" location="'G)'!A1" display="Trabajadores Cuyo Salario Básico Supere los Ingresos Promedio de un Docente en la Categoría más Alta del Tabulador Salarial Correspondiente a Cada Entidad"/>
    <hyperlink ref="D26" location="'B)'!A1" display="'B)'!A1"/>
    <hyperlink ref="D25" location="'A Y II D4'!A1" display="'A Y II D4'!A1"/>
    <hyperlink ref="D24" location="'A Y  II D3'!A1" display="Personal Comisionado"/>
    <hyperlink ref="D40:G40" location="H!A1" display="Movimientos de Personal por Centro de Trabajo"/>
    <hyperlink ref="D31:G31" location="'II D) 4- a'!A1" display="Trabajadores que Tramitaron Licencia Prejubilatoria en el Periodo"/>
    <hyperlink ref="D30:G30" location="'II D) 4 A'!A1" display="Trabajadores Jubilados en el Periodo"/>
  </hyperlinks>
  <printOptions horizontalCentered="1"/>
  <pageMargins left="0.51181102362204722" right="0.39370078740157483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Entidad Federativa" prompt="Elije una Entidad Federativa">
          <x14:formula1>
            <xm:f>Listas!$H$11:$H$42</xm:f>
          </x14:formula1>
          <xm:sqref>E16:S16</xm:sqref>
        </x14:dataValidation>
        <x14:dataValidation type="list" allowBlank="1" showInputMessage="1" showErrorMessage="1" promptTitle="Fondo" prompt="Elija un Fondo">
          <x14:formula1>
            <xm:f>Listas!$B$5:$B$6</xm:f>
          </x14:formula1>
          <xm:sqref>E17:S17</xm:sqref>
        </x14:dataValidation>
        <x14:dataValidation type="list" allowBlank="1" showInputMessage="1" showErrorMessage="1">
          <x14:formula1>
            <xm:f>Listas!$B$12:$B$15</xm:f>
          </x14:formula1>
          <xm:sqref>E18:S18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5"/>
  <sheetViews>
    <sheetView showGridLines="0" zoomScale="70" zoomScaleNormal="70" workbookViewId="0">
      <selection activeCell="L28" sqref="L28"/>
    </sheetView>
  </sheetViews>
  <sheetFormatPr baseColWidth="10" defaultColWidth="38.140625" defaultRowHeight="15"/>
  <cols>
    <col min="1" max="1" width="1.42578125" customWidth="1"/>
    <col min="2" max="2" width="17.42578125" customWidth="1"/>
    <col min="3" max="3" width="19.85546875" customWidth="1"/>
    <col min="4" max="4" width="24.28515625" bestFit="1" customWidth="1"/>
    <col min="5" max="5" width="27.140625" customWidth="1"/>
    <col min="6" max="6" width="49.28515625" customWidth="1"/>
    <col min="7" max="7" width="16.7109375" customWidth="1"/>
    <col min="8" max="8" width="13.28515625" customWidth="1"/>
    <col min="9" max="9" width="11.85546875" customWidth="1"/>
    <col min="10" max="11" width="15.7109375" customWidth="1"/>
    <col min="12" max="12" width="61.7109375" customWidth="1"/>
    <col min="13" max="13" width="16.42578125" customWidth="1"/>
    <col min="14" max="14" width="0.7109375" hidden="1" customWidth="1"/>
    <col min="15" max="15" width="0.5703125" hidden="1" customWidth="1"/>
    <col min="16" max="16" width="2" hidden="1" customWidth="1"/>
    <col min="17" max="246" width="11.42578125" customWidth="1"/>
    <col min="247" max="248" width="3.7109375" customWidth="1"/>
    <col min="249" max="249" width="20.42578125" customWidth="1"/>
    <col min="250" max="250" width="24.28515625" bestFit="1" customWidth="1"/>
    <col min="251" max="251" width="22.42578125" bestFit="1" customWidth="1"/>
  </cols>
  <sheetData>
    <row r="1" spans="1:247" ht="15" customHeight="1"/>
    <row r="2" spans="1:247" ht="15" customHeight="1"/>
    <row r="3" spans="1:247" ht="15" customHeight="1"/>
    <row r="4" spans="1:247" ht="15" customHeight="1"/>
    <row r="5" spans="1:247" ht="15" customHeight="1"/>
    <row r="7" spans="1:247">
      <c r="B7" s="191" t="s">
        <v>145</v>
      </c>
      <c r="C7" s="192"/>
      <c r="D7" s="192"/>
      <c r="E7" s="192"/>
      <c r="F7" s="192"/>
      <c r="G7" s="192"/>
      <c r="H7" s="192"/>
      <c r="I7" s="192"/>
      <c r="J7" s="192"/>
      <c r="K7" s="192"/>
      <c r="L7" s="193" t="str">
        <f>'Caratula Resumen'!E16</f>
        <v>CHIHUAHUA</v>
      </c>
      <c r="M7" s="194"/>
    </row>
    <row r="8" spans="1:247" ht="18.75">
      <c r="B8" s="411" t="str">
        <f>'Caratula Resumen'!E17</f>
        <v>Fondo de Aportaciones para la Educación Tecnológica y de Adultos/Instituto Nacional para la Educación de los Adultos (FAETA/INEA)</v>
      </c>
      <c r="C8" s="412"/>
      <c r="D8" s="412"/>
      <c r="E8" s="412"/>
      <c r="F8" s="412"/>
      <c r="G8" s="412"/>
      <c r="H8" s="195"/>
      <c r="I8" s="195"/>
      <c r="J8" s="195"/>
      <c r="K8" s="195"/>
      <c r="L8" s="196" t="str">
        <f>'Caratula Resumen'!E18</f>
        <v>2do. Trimestre 2025</v>
      </c>
      <c r="M8" s="197"/>
      <c r="N8" s="135"/>
      <c r="O8" s="135"/>
      <c r="P8" s="135"/>
    </row>
    <row r="9" spans="1:247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</row>
    <row r="10" spans="1:247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</row>
    <row r="11" spans="1:247" ht="28.5" customHeight="1">
      <c r="A11" s="51"/>
      <c r="B11" s="368" t="s">
        <v>41</v>
      </c>
      <c r="C11" s="368" t="s">
        <v>140</v>
      </c>
      <c r="D11" s="368" t="s">
        <v>42</v>
      </c>
      <c r="E11" s="368" t="s">
        <v>43</v>
      </c>
      <c r="F11" s="368" t="s">
        <v>44</v>
      </c>
      <c r="G11" s="408" t="s">
        <v>146</v>
      </c>
      <c r="H11" s="368" t="s">
        <v>147</v>
      </c>
      <c r="I11" s="368"/>
      <c r="J11" s="368" t="s">
        <v>148</v>
      </c>
      <c r="K11" s="368"/>
      <c r="L11" s="408" t="s">
        <v>149</v>
      </c>
      <c r="M11" s="408" t="s">
        <v>150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</row>
    <row r="12" spans="1:247" ht="25.5">
      <c r="A12" s="51"/>
      <c r="B12" s="368"/>
      <c r="C12" s="368"/>
      <c r="D12" s="368"/>
      <c r="E12" s="368"/>
      <c r="F12" s="368"/>
      <c r="G12" s="408"/>
      <c r="H12" s="21" t="s">
        <v>61</v>
      </c>
      <c r="I12" s="21" t="s">
        <v>62</v>
      </c>
      <c r="J12" s="198" t="s">
        <v>64</v>
      </c>
      <c r="K12" s="21" t="s">
        <v>65</v>
      </c>
      <c r="L12" s="408"/>
      <c r="M12" s="408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</row>
    <row r="13" spans="1:247" s="163" customFormat="1" ht="15" customHeight="1">
      <c r="A13" s="130"/>
      <c r="B13" s="190" t="s">
        <v>273</v>
      </c>
      <c r="C13" s="190" t="s">
        <v>302</v>
      </c>
      <c r="D13" s="190" t="s">
        <v>936</v>
      </c>
      <c r="E13" s="190" t="s">
        <v>937</v>
      </c>
      <c r="F13" s="190" t="s">
        <v>938</v>
      </c>
      <c r="G13" s="190" t="s">
        <v>991</v>
      </c>
      <c r="H13" s="190"/>
      <c r="I13" s="190" t="s">
        <v>992</v>
      </c>
      <c r="J13" s="190">
        <v>20250101</v>
      </c>
      <c r="K13" s="190">
        <v>20250331</v>
      </c>
      <c r="L13" s="190" t="s">
        <v>993</v>
      </c>
      <c r="M13" s="309">
        <v>25664.52</v>
      </c>
    </row>
    <row r="14" spans="1:247" s="163" customFormat="1" ht="15" customHeight="1">
      <c r="A14" s="130"/>
      <c r="B14" s="190" t="s">
        <v>273</v>
      </c>
      <c r="C14" s="190" t="s">
        <v>302</v>
      </c>
      <c r="D14" s="190" t="s">
        <v>939</v>
      </c>
      <c r="E14" s="190" t="s">
        <v>940</v>
      </c>
      <c r="F14" s="190" t="s">
        <v>941</v>
      </c>
      <c r="G14" s="190" t="s">
        <v>991</v>
      </c>
      <c r="H14" s="190"/>
      <c r="I14" s="190" t="s">
        <v>992</v>
      </c>
      <c r="J14" s="190">
        <v>20250101</v>
      </c>
      <c r="K14" s="190">
        <v>20250331</v>
      </c>
      <c r="L14" s="190" t="s">
        <v>993</v>
      </c>
      <c r="M14" s="309">
        <v>25664.52</v>
      </c>
    </row>
    <row r="15" spans="1:247" s="163" customFormat="1" ht="15" customHeight="1">
      <c r="A15" s="130"/>
      <c r="B15" s="190" t="s">
        <v>273</v>
      </c>
      <c r="C15" s="190" t="s">
        <v>302</v>
      </c>
      <c r="D15" s="190" t="s">
        <v>945</v>
      </c>
      <c r="E15" s="190" t="s">
        <v>946</v>
      </c>
      <c r="F15" s="190" t="s">
        <v>947</v>
      </c>
      <c r="G15" s="190" t="s">
        <v>991</v>
      </c>
      <c r="H15" s="190"/>
      <c r="I15" s="190" t="s">
        <v>992</v>
      </c>
      <c r="J15" s="190">
        <v>20250101</v>
      </c>
      <c r="K15" s="190">
        <v>20250331</v>
      </c>
      <c r="L15" s="190" t="s">
        <v>993</v>
      </c>
      <c r="M15" s="309">
        <v>25664.52</v>
      </c>
    </row>
    <row r="16" spans="1:247" s="163" customFormat="1" ht="15" customHeight="1">
      <c r="A16" s="130"/>
      <c r="B16" s="190" t="s">
        <v>273</v>
      </c>
      <c r="C16" s="190" t="s">
        <v>302</v>
      </c>
      <c r="D16" s="190" t="s">
        <v>942</v>
      </c>
      <c r="E16" s="190" t="s">
        <v>943</v>
      </c>
      <c r="F16" s="190" t="s">
        <v>944</v>
      </c>
      <c r="G16" s="190" t="s">
        <v>991</v>
      </c>
      <c r="H16" s="190"/>
      <c r="I16" s="190" t="s">
        <v>992</v>
      </c>
      <c r="J16" s="190">
        <v>20250101</v>
      </c>
      <c r="K16" s="190">
        <v>20250331</v>
      </c>
      <c r="L16" s="190" t="s">
        <v>993</v>
      </c>
      <c r="M16" s="309">
        <v>25664.52</v>
      </c>
    </row>
    <row r="17" spans="1:13" s="163" customFormat="1" ht="15" customHeight="1">
      <c r="A17" s="130"/>
      <c r="B17" s="190" t="s">
        <v>273</v>
      </c>
      <c r="C17" s="190" t="s">
        <v>302</v>
      </c>
      <c r="D17" s="190" t="s">
        <v>1105</v>
      </c>
      <c r="E17" s="190" t="s">
        <v>1106</v>
      </c>
      <c r="F17" s="190" t="s">
        <v>1107</v>
      </c>
      <c r="G17" s="190" t="s">
        <v>991</v>
      </c>
      <c r="H17" s="190"/>
      <c r="I17" s="190" t="s">
        <v>992</v>
      </c>
      <c r="J17" s="190">
        <v>20250201</v>
      </c>
      <c r="K17" s="190">
        <v>20250331</v>
      </c>
      <c r="L17" s="190" t="s">
        <v>993</v>
      </c>
      <c r="M17" s="309">
        <v>25664.52</v>
      </c>
    </row>
    <row r="18" spans="1:13" s="163" customFormat="1" ht="15" customHeight="1">
      <c r="A18" s="130"/>
      <c r="B18" s="190" t="s">
        <v>273</v>
      </c>
      <c r="C18" s="190" t="s">
        <v>302</v>
      </c>
      <c r="D18" s="190" t="s">
        <v>1108</v>
      </c>
      <c r="E18" s="190" t="s">
        <v>1109</v>
      </c>
      <c r="F18" s="190" t="s">
        <v>1110</v>
      </c>
      <c r="G18" s="190" t="s">
        <v>991</v>
      </c>
      <c r="H18" s="190"/>
      <c r="I18" s="190" t="s">
        <v>992</v>
      </c>
      <c r="J18" s="190">
        <v>20250201</v>
      </c>
      <c r="K18" s="190">
        <v>20250331</v>
      </c>
      <c r="L18" s="190" t="s">
        <v>993</v>
      </c>
      <c r="M18" s="309">
        <v>25664.52</v>
      </c>
    </row>
    <row r="19" spans="1:13" s="163" customFormat="1" ht="15" customHeight="1">
      <c r="A19" s="130"/>
      <c r="B19" s="190" t="s">
        <v>273</v>
      </c>
      <c r="C19" s="190" t="s">
        <v>302</v>
      </c>
      <c r="D19" s="190" t="s">
        <v>1111</v>
      </c>
      <c r="E19" s="190" t="s">
        <v>1112</v>
      </c>
      <c r="F19" s="190" t="s">
        <v>1113</v>
      </c>
      <c r="G19" s="190" t="s">
        <v>991</v>
      </c>
      <c r="H19" s="190"/>
      <c r="I19" s="190" t="s">
        <v>992</v>
      </c>
      <c r="J19" s="190">
        <v>20250201</v>
      </c>
      <c r="K19" s="190">
        <v>20250331</v>
      </c>
      <c r="L19" s="190" t="s">
        <v>993</v>
      </c>
      <c r="M19" s="309">
        <v>25664.52</v>
      </c>
    </row>
    <row r="20" spans="1:13" s="163" customFormat="1" ht="15" customHeight="1">
      <c r="A20" s="130"/>
      <c r="B20" s="190" t="s">
        <v>273</v>
      </c>
      <c r="C20" s="190" t="s">
        <v>302</v>
      </c>
      <c r="D20" s="190" t="s">
        <v>1114</v>
      </c>
      <c r="E20" s="190" t="s">
        <v>1115</v>
      </c>
      <c r="F20" s="190" t="s">
        <v>1116</v>
      </c>
      <c r="G20" s="190" t="s">
        <v>991</v>
      </c>
      <c r="H20" s="190"/>
      <c r="I20" s="190" t="s">
        <v>992</v>
      </c>
      <c r="J20" s="190">
        <v>20250201</v>
      </c>
      <c r="K20" s="190">
        <v>20250331</v>
      </c>
      <c r="L20" s="190" t="s">
        <v>993</v>
      </c>
      <c r="M20" s="309">
        <v>25664.52</v>
      </c>
    </row>
    <row r="21" spans="1:13" s="163" customFormat="1" ht="15" customHeight="1">
      <c r="A21" s="130"/>
      <c r="B21" s="190" t="s">
        <v>273</v>
      </c>
      <c r="C21" s="190" t="s">
        <v>302</v>
      </c>
      <c r="D21" s="190" t="s">
        <v>1117</v>
      </c>
      <c r="E21" s="190" t="s">
        <v>1118</v>
      </c>
      <c r="F21" s="190" t="s">
        <v>1119</v>
      </c>
      <c r="G21" s="190" t="s">
        <v>991</v>
      </c>
      <c r="H21" s="190"/>
      <c r="I21" s="190" t="s">
        <v>992</v>
      </c>
      <c r="J21" s="190">
        <v>20250201</v>
      </c>
      <c r="K21" s="190">
        <v>20250331</v>
      </c>
      <c r="L21" s="190" t="s">
        <v>993</v>
      </c>
      <c r="M21" s="309">
        <v>25664.52</v>
      </c>
    </row>
    <row r="22" spans="1:13" s="163" customFormat="1" ht="15" customHeight="1">
      <c r="A22" s="130"/>
      <c r="B22" s="190" t="s">
        <v>273</v>
      </c>
      <c r="C22" s="190" t="s">
        <v>302</v>
      </c>
      <c r="D22" s="190" t="s">
        <v>1120</v>
      </c>
      <c r="E22" s="190" t="s">
        <v>1121</v>
      </c>
      <c r="F22" s="190" t="s">
        <v>1122</v>
      </c>
      <c r="G22" s="190" t="s">
        <v>991</v>
      </c>
      <c r="H22" s="190"/>
      <c r="I22" s="190" t="s">
        <v>992</v>
      </c>
      <c r="J22" s="190">
        <v>20250201</v>
      </c>
      <c r="K22" s="190">
        <v>20250331</v>
      </c>
      <c r="L22" s="190" t="s">
        <v>993</v>
      </c>
      <c r="M22" s="309">
        <v>25664.52</v>
      </c>
    </row>
    <row r="23" spans="1:13" s="163" customFormat="1" ht="15" customHeight="1">
      <c r="A23" s="130"/>
      <c r="B23" s="190" t="s">
        <v>273</v>
      </c>
      <c r="C23" s="190" t="s">
        <v>302</v>
      </c>
      <c r="D23" s="190" t="s">
        <v>1123</v>
      </c>
      <c r="E23" s="190" t="s">
        <v>1124</v>
      </c>
      <c r="F23" s="190" t="s">
        <v>1125</v>
      </c>
      <c r="G23" s="190" t="s">
        <v>991</v>
      </c>
      <c r="H23" s="190"/>
      <c r="I23" s="190" t="s">
        <v>992</v>
      </c>
      <c r="J23" s="190">
        <v>20250201</v>
      </c>
      <c r="K23" s="190">
        <v>20250331</v>
      </c>
      <c r="L23" s="190" t="s">
        <v>993</v>
      </c>
      <c r="M23" s="309">
        <v>25664.52</v>
      </c>
    </row>
    <row r="24" spans="1:13" s="163" customFormat="1" ht="15" customHeight="1">
      <c r="A24" s="130"/>
      <c r="B24" s="190" t="s">
        <v>273</v>
      </c>
      <c r="C24" s="190" t="s">
        <v>302</v>
      </c>
      <c r="D24" s="190" t="s">
        <v>1126</v>
      </c>
      <c r="E24" s="190" t="s">
        <v>1127</v>
      </c>
      <c r="F24" s="190" t="s">
        <v>1128</v>
      </c>
      <c r="G24" s="190" t="s">
        <v>991</v>
      </c>
      <c r="H24" s="190"/>
      <c r="I24" s="190" t="s">
        <v>992</v>
      </c>
      <c r="J24" s="190">
        <v>20250201</v>
      </c>
      <c r="K24" s="190">
        <v>20250331</v>
      </c>
      <c r="L24" s="190" t="s">
        <v>993</v>
      </c>
      <c r="M24" s="309">
        <v>25664.52</v>
      </c>
    </row>
    <row r="25" spans="1:13">
      <c r="B25" s="46" t="s">
        <v>151</v>
      </c>
      <c r="C25" s="10"/>
      <c r="D25" s="173">
        <v>12</v>
      </c>
      <c r="E25" s="29"/>
      <c r="F25" s="29"/>
      <c r="G25" s="29"/>
      <c r="H25" s="29"/>
      <c r="L25" s="52" t="s">
        <v>152</v>
      </c>
      <c r="M25" s="182">
        <f>SUM(M13:M24)</f>
        <v>307974.24</v>
      </c>
    </row>
    <row r="26" spans="1:13">
      <c r="B26" s="101"/>
      <c r="C26" s="29"/>
      <c r="D26" s="29"/>
      <c r="E26" s="29"/>
      <c r="F26" s="29"/>
      <c r="G26" s="29"/>
      <c r="H26" s="29"/>
      <c r="I26" s="10"/>
      <c r="J26" s="29"/>
      <c r="K26" s="29"/>
      <c r="L26" s="29"/>
      <c r="M26" s="30"/>
    </row>
    <row r="27" spans="1:13">
      <c r="B27" s="101"/>
      <c r="C27" s="29"/>
      <c r="D27" s="29"/>
      <c r="E27" s="29"/>
      <c r="F27" s="29"/>
      <c r="G27" s="29"/>
      <c r="H27" s="29"/>
      <c r="I27" s="10"/>
      <c r="J27" s="29"/>
      <c r="K27" s="29"/>
      <c r="L27" s="29"/>
      <c r="M27" s="30"/>
    </row>
    <row r="28" spans="1:13">
      <c r="B28" s="26"/>
      <c r="C28" s="27"/>
      <c r="E28" s="27"/>
      <c r="F28" s="27"/>
      <c r="G28" s="27"/>
      <c r="H28" s="27"/>
      <c r="J28" s="24" t="s">
        <v>153</v>
      </c>
      <c r="L28" s="183">
        <f>SUM(M13:M24)</f>
        <v>307974.24</v>
      </c>
      <c r="M28" s="30"/>
    </row>
    <row r="29" spans="1:13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4"/>
    </row>
    <row r="30" spans="1:13">
      <c r="B30" s="27" t="s">
        <v>134</v>
      </c>
      <c r="C30" s="35"/>
      <c r="D30" s="35"/>
      <c r="E30" s="91"/>
      <c r="F30" s="35"/>
      <c r="G30" s="35"/>
      <c r="H30" s="35"/>
      <c r="I30" s="35"/>
      <c r="J30" s="35"/>
      <c r="K30" s="35"/>
      <c r="L30" s="35"/>
      <c r="M30" s="35"/>
    </row>
    <row r="31" spans="1:13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3">
      <c r="B32" s="145"/>
      <c r="C32" s="146"/>
      <c r="D32" s="147"/>
    </row>
    <row r="33" spans="2:4">
      <c r="B33" s="346" t="s">
        <v>1131</v>
      </c>
      <c r="C33" s="347"/>
      <c r="D33" s="348"/>
    </row>
    <row r="34" spans="2:4">
      <c r="B34" s="349" t="s">
        <v>37</v>
      </c>
      <c r="C34" s="350"/>
      <c r="D34" s="351"/>
    </row>
    <row r="35" spans="2:4">
      <c r="B35" s="139"/>
      <c r="C35" s="140"/>
      <c r="D35" s="141"/>
    </row>
    <row r="36" spans="2:4">
      <c r="B36" s="346" t="s">
        <v>1130</v>
      </c>
      <c r="C36" s="347"/>
      <c r="D36" s="348"/>
    </row>
    <row r="37" spans="2:4">
      <c r="B37" s="349" t="s">
        <v>38</v>
      </c>
      <c r="C37" s="350"/>
      <c r="D37" s="351"/>
    </row>
    <row r="38" spans="2:4">
      <c r="B38" s="139"/>
      <c r="C38" s="140"/>
      <c r="D38" s="141"/>
    </row>
    <row r="39" spans="2:4">
      <c r="B39" s="346"/>
      <c r="C39" s="347"/>
      <c r="D39" s="348"/>
    </row>
    <row r="40" spans="2:4">
      <c r="B40" s="349" t="s">
        <v>39</v>
      </c>
      <c r="C40" s="350"/>
      <c r="D40" s="351"/>
    </row>
    <row r="41" spans="2:4">
      <c r="B41" s="139"/>
      <c r="C41" s="140"/>
      <c r="D41" s="141"/>
    </row>
    <row r="42" spans="2:4">
      <c r="B42" s="352" t="s">
        <v>1132</v>
      </c>
      <c r="C42" s="347"/>
      <c r="D42" s="348"/>
    </row>
    <row r="43" spans="2:4">
      <c r="B43" s="349" t="s">
        <v>262</v>
      </c>
      <c r="C43" s="350"/>
      <c r="D43" s="351"/>
    </row>
    <row r="44" spans="2:4">
      <c r="B44" s="142"/>
      <c r="C44" s="143"/>
      <c r="D44" s="144"/>
    </row>
    <row r="45" spans="2:4">
      <c r="B45" s="163"/>
      <c r="C45" s="163"/>
      <c r="D45" s="163"/>
    </row>
  </sheetData>
  <sheetProtection insertRows="0" deleteRows="0" autoFilter="0"/>
  <mergeCells count="19">
    <mergeCell ref="B8:G8"/>
    <mergeCell ref="B42:D42"/>
    <mergeCell ref="B43:D43"/>
    <mergeCell ref="B33:D33"/>
    <mergeCell ref="B34:D34"/>
    <mergeCell ref="B36:D36"/>
    <mergeCell ref="B37:D37"/>
    <mergeCell ref="B39:D39"/>
    <mergeCell ref="B40:D40"/>
    <mergeCell ref="J11:K11"/>
    <mergeCell ref="L11:L12"/>
    <mergeCell ref="M11:M12"/>
    <mergeCell ref="B11:B12"/>
    <mergeCell ref="C11:C12"/>
    <mergeCell ref="D11:D12"/>
    <mergeCell ref="E11:E12"/>
    <mergeCell ref="F11:F12"/>
    <mergeCell ref="G11:G12"/>
    <mergeCell ref="H11:I11"/>
  </mergeCells>
  <dataValidations disablePrompts="1" count="1">
    <dataValidation allowBlank="1" showInputMessage="1" showErrorMessage="1" sqref="B8:G8"/>
  </dataValidations>
  <pageMargins left="0.43307086614173229" right="0.43307086614173229" top="0.74803149606299213" bottom="0.74803149606299213" header="0.31496062992125984" footer="0.31496062992125984"/>
  <pageSetup paperSize="5" scale="57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Fondo" prompt="Elija un Fondo">
          <x14:formula1>
            <xm:f>Listas!$B$5:$B$6</xm:f>
          </x14:formula1>
          <xm:sqref>N8:P8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4"/>
  <sheetViews>
    <sheetView showGridLines="0" zoomScale="70" zoomScaleNormal="70" workbookViewId="0">
      <pane ySplit="12" topLeftCell="A25" activePane="bottomLeft" state="frozen"/>
      <selection activeCell="Q23" sqref="Q23"/>
      <selection pane="bottomLeft" activeCell="I53" sqref="I53"/>
    </sheetView>
  </sheetViews>
  <sheetFormatPr baseColWidth="10" defaultRowHeight="15"/>
  <cols>
    <col min="1" max="1" width="1" customWidth="1"/>
    <col min="2" max="4" width="12.85546875" customWidth="1"/>
    <col min="5" max="5" width="56.42578125" customWidth="1"/>
    <col min="6" max="6" width="19.140625" customWidth="1"/>
    <col min="7" max="7" width="16.140625" customWidth="1"/>
    <col min="8" max="9" width="12" customWidth="1"/>
    <col min="10" max="10" width="37.140625" customWidth="1"/>
    <col min="11" max="13" width="12.85546875" customWidth="1"/>
    <col min="14" max="16" width="20.7109375" customWidth="1"/>
    <col min="17" max="18" width="14.140625" customWidth="1"/>
    <col min="19" max="19" width="23.140625" customWidth="1"/>
    <col min="255" max="255" width="3.7109375" customWidth="1"/>
  </cols>
  <sheetData>
    <row r="1" spans="2:19" ht="15" customHeight="1"/>
    <row r="2" spans="2:19" ht="15" customHeight="1"/>
    <row r="3" spans="2:19" ht="15" customHeight="1"/>
    <row r="4" spans="2:19" ht="15" customHeight="1"/>
    <row r="5" spans="2:19" ht="15" customHeight="1"/>
    <row r="6" spans="2:19" ht="15" customHeight="1"/>
    <row r="7" spans="2:19">
      <c r="B7" s="191" t="s">
        <v>154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413" t="str">
        <f>'Caratula Resumen'!E16</f>
        <v>CHIHUAHUA</v>
      </c>
      <c r="Q7" s="413"/>
      <c r="R7" s="413"/>
      <c r="S7" s="199"/>
    </row>
    <row r="8" spans="2:19">
      <c r="B8" s="411" t="str">
        <f>'Caratula Resumen'!E17</f>
        <v>Fondo de Aportaciones para la Educación Tecnológica y de Adultos/Instituto Nacional para la Educación de los Adultos (FAETA/INEA)</v>
      </c>
      <c r="C8" s="412"/>
      <c r="D8" s="412"/>
      <c r="E8" s="412"/>
      <c r="F8" s="412"/>
      <c r="G8" s="412"/>
      <c r="H8" s="412"/>
      <c r="I8" s="412"/>
      <c r="J8" s="412"/>
      <c r="K8" s="195"/>
      <c r="L8" s="195"/>
      <c r="M8" s="195"/>
      <c r="N8" s="195"/>
      <c r="O8" s="195"/>
      <c r="P8" s="415" t="str">
        <f>'Caratula Resumen'!E18</f>
        <v>2do. Trimestre 2025</v>
      </c>
      <c r="Q8" s="415"/>
      <c r="R8" s="415"/>
      <c r="S8" s="200"/>
    </row>
    <row r="9" spans="2:19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</row>
    <row r="10" spans="2:19" ht="5.0999999999999996" customHeight="1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 spans="2:19" ht="22.5" customHeight="1">
      <c r="B11" s="414" t="s">
        <v>155</v>
      </c>
      <c r="C11" s="414" t="s">
        <v>156</v>
      </c>
      <c r="D11" s="414" t="s">
        <v>157</v>
      </c>
      <c r="E11" s="414" t="s">
        <v>158</v>
      </c>
      <c r="F11" s="408" t="s">
        <v>159</v>
      </c>
      <c r="G11" s="408" t="s">
        <v>57</v>
      </c>
      <c r="H11" s="409" t="s">
        <v>160</v>
      </c>
      <c r="I11" s="409"/>
      <c r="J11" s="409"/>
      <c r="K11" s="408" t="s">
        <v>130</v>
      </c>
      <c r="L11" s="408" t="s">
        <v>161</v>
      </c>
      <c r="M11" s="408" t="s">
        <v>162</v>
      </c>
      <c r="N11" s="408" t="s">
        <v>163</v>
      </c>
      <c r="O11" s="408" t="s">
        <v>164</v>
      </c>
      <c r="P11" s="408" t="s">
        <v>165</v>
      </c>
      <c r="Q11" s="408" t="s">
        <v>166</v>
      </c>
      <c r="R11" s="408" t="s">
        <v>167</v>
      </c>
      <c r="S11" s="408" t="s">
        <v>168</v>
      </c>
    </row>
    <row r="12" spans="2:19" s="151" customFormat="1" ht="62.25" customHeight="1">
      <c r="B12" s="414"/>
      <c r="C12" s="414"/>
      <c r="D12" s="414"/>
      <c r="E12" s="414"/>
      <c r="F12" s="408"/>
      <c r="G12" s="408"/>
      <c r="H12" s="22" t="s">
        <v>117</v>
      </c>
      <c r="I12" s="22" t="s">
        <v>169</v>
      </c>
      <c r="J12" s="100" t="s">
        <v>170</v>
      </c>
      <c r="K12" s="408"/>
      <c r="L12" s="408"/>
      <c r="M12" s="408"/>
      <c r="N12" s="408"/>
      <c r="O12" s="408"/>
      <c r="P12" s="408"/>
      <c r="Q12" s="408"/>
      <c r="R12" s="408"/>
      <c r="S12" s="408"/>
    </row>
    <row r="13" spans="2:19" s="163" customFormat="1">
      <c r="B13" s="190">
        <v>6</v>
      </c>
      <c r="C13" s="190">
        <v>61</v>
      </c>
      <c r="D13" s="190">
        <v>62</v>
      </c>
      <c r="E13" s="190" t="s">
        <v>994</v>
      </c>
      <c r="F13" s="310">
        <v>1</v>
      </c>
      <c r="G13" s="190">
        <v>11301</v>
      </c>
      <c r="H13" s="310">
        <v>3</v>
      </c>
      <c r="I13" s="190" t="s">
        <v>952</v>
      </c>
      <c r="J13" s="190" t="s">
        <v>995</v>
      </c>
      <c r="K13" s="310" t="s">
        <v>996</v>
      </c>
      <c r="L13" s="190" t="s">
        <v>952</v>
      </c>
      <c r="M13" s="310">
        <v>2</v>
      </c>
      <c r="N13" s="310" t="s">
        <v>997</v>
      </c>
      <c r="O13" s="309">
        <v>8334.2479999999996</v>
      </c>
      <c r="P13" s="190">
        <v>0</v>
      </c>
      <c r="Q13" s="190">
        <v>1</v>
      </c>
      <c r="R13" s="190">
        <v>0</v>
      </c>
      <c r="S13" s="309">
        <v>24041.1</v>
      </c>
    </row>
    <row r="14" spans="2:19" s="163" customFormat="1">
      <c r="B14" s="190">
        <v>6</v>
      </c>
      <c r="C14" s="190">
        <v>61</v>
      </c>
      <c r="D14" s="190">
        <v>62</v>
      </c>
      <c r="E14" s="190" t="s">
        <v>994</v>
      </c>
      <c r="F14" s="310">
        <v>1</v>
      </c>
      <c r="G14" s="190">
        <v>11301</v>
      </c>
      <c r="H14" s="310">
        <v>3</v>
      </c>
      <c r="I14" s="190" t="s">
        <v>949</v>
      </c>
      <c r="J14" s="190" t="s">
        <v>998</v>
      </c>
      <c r="K14" s="310" t="s">
        <v>999</v>
      </c>
      <c r="L14" s="190" t="s">
        <v>949</v>
      </c>
      <c r="M14" s="310">
        <v>2</v>
      </c>
      <c r="N14" s="310" t="s">
        <v>997</v>
      </c>
      <c r="O14" s="309">
        <v>9218.0919999999987</v>
      </c>
      <c r="P14" s="190">
        <v>0</v>
      </c>
      <c r="Q14" s="190">
        <v>1</v>
      </c>
      <c r="R14" s="190">
        <v>0</v>
      </c>
      <c r="S14" s="309">
        <v>26590.649999999998</v>
      </c>
    </row>
    <row r="15" spans="2:19" s="163" customFormat="1">
      <c r="B15" s="190">
        <v>6</v>
      </c>
      <c r="C15" s="190">
        <v>61</v>
      </c>
      <c r="D15" s="190">
        <v>62</v>
      </c>
      <c r="E15" s="190" t="s">
        <v>994</v>
      </c>
      <c r="F15" s="310">
        <v>1</v>
      </c>
      <c r="G15" s="190">
        <v>11301</v>
      </c>
      <c r="H15" s="310">
        <v>3</v>
      </c>
      <c r="I15" s="190" t="s">
        <v>949</v>
      </c>
      <c r="J15" s="190" t="s">
        <v>998</v>
      </c>
      <c r="K15" s="310" t="s">
        <v>996</v>
      </c>
      <c r="L15" s="190" t="s">
        <v>949</v>
      </c>
      <c r="M15" s="310">
        <v>2</v>
      </c>
      <c r="N15" s="310" t="s">
        <v>997</v>
      </c>
      <c r="O15" s="309">
        <v>8334.2479999999996</v>
      </c>
      <c r="P15" s="190">
        <v>0</v>
      </c>
      <c r="Q15" s="190">
        <v>5</v>
      </c>
      <c r="R15" s="190">
        <v>0</v>
      </c>
      <c r="S15" s="309">
        <v>24041.1</v>
      </c>
    </row>
    <row r="16" spans="2:19" s="163" customFormat="1">
      <c r="B16" s="190">
        <v>6</v>
      </c>
      <c r="C16" s="190">
        <v>61</v>
      </c>
      <c r="D16" s="190">
        <v>62</v>
      </c>
      <c r="E16" s="190" t="s">
        <v>994</v>
      </c>
      <c r="F16" s="310">
        <v>1</v>
      </c>
      <c r="G16" s="190">
        <v>11301</v>
      </c>
      <c r="H16" s="310">
        <v>3</v>
      </c>
      <c r="I16" s="190" t="s">
        <v>959</v>
      </c>
      <c r="J16" s="190" t="s">
        <v>1000</v>
      </c>
      <c r="K16" s="310" t="s">
        <v>996</v>
      </c>
      <c r="L16" s="190" t="s">
        <v>959</v>
      </c>
      <c r="M16" s="310">
        <v>2</v>
      </c>
      <c r="N16" s="310" t="s">
        <v>997</v>
      </c>
      <c r="O16" s="309">
        <v>8334.2479999999996</v>
      </c>
      <c r="P16" s="190">
        <v>0</v>
      </c>
      <c r="Q16" s="190">
        <v>1</v>
      </c>
      <c r="R16" s="190">
        <v>0</v>
      </c>
      <c r="S16" s="309">
        <v>24041.1</v>
      </c>
    </row>
    <row r="17" spans="2:19" s="163" customFormat="1">
      <c r="B17" s="190">
        <v>6</v>
      </c>
      <c r="C17" s="190">
        <v>61</v>
      </c>
      <c r="D17" s="190">
        <v>62</v>
      </c>
      <c r="E17" s="190" t="s">
        <v>994</v>
      </c>
      <c r="F17" s="310">
        <v>1</v>
      </c>
      <c r="G17" s="190">
        <v>11301</v>
      </c>
      <c r="H17" s="310">
        <v>3</v>
      </c>
      <c r="I17" s="190" t="s">
        <v>959</v>
      </c>
      <c r="J17" s="190" t="s">
        <v>1000</v>
      </c>
      <c r="K17" s="310" t="s">
        <v>999</v>
      </c>
      <c r="L17" s="190" t="s">
        <v>959</v>
      </c>
      <c r="M17" s="310">
        <v>2</v>
      </c>
      <c r="N17" s="310" t="s">
        <v>997</v>
      </c>
      <c r="O17" s="309">
        <v>9218.0919999999987</v>
      </c>
      <c r="P17" s="190">
        <v>0</v>
      </c>
      <c r="Q17" s="190">
        <v>1</v>
      </c>
      <c r="R17" s="190">
        <v>0</v>
      </c>
      <c r="S17" s="309">
        <f>+O17*3</f>
        <v>27654.275999999998</v>
      </c>
    </row>
    <row r="18" spans="2:19" s="163" customFormat="1">
      <c r="B18" s="190">
        <v>6</v>
      </c>
      <c r="C18" s="190">
        <v>61</v>
      </c>
      <c r="D18" s="190">
        <v>62</v>
      </c>
      <c r="E18" s="190" t="s">
        <v>994</v>
      </c>
      <c r="F18" s="310">
        <v>1</v>
      </c>
      <c r="G18" s="190">
        <v>11301</v>
      </c>
      <c r="H18" s="310">
        <v>3</v>
      </c>
      <c r="I18" s="190" t="s">
        <v>961</v>
      </c>
      <c r="J18" s="190" t="s">
        <v>1001</v>
      </c>
      <c r="K18" s="310" t="s">
        <v>996</v>
      </c>
      <c r="L18" s="190" t="s">
        <v>961</v>
      </c>
      <c r="M18" s="310">
        <v>2</v>
      </c>
      <c r="N18" s="310" t="s">
        <v>997</v>
      </c>
      <c r="O18" s="309">
        <v>8334.2479999999996</v>
      </c>
      <c r="P18" s="190">
        <v>0</v>
      </c>
      <c r="Q18" s="190">
        <v>12</v>
      </c>
      <c r="R18" s="190">
        <v>0</v>
      </c>
      <c r="S18" s="309">
        <f t="shared" ref="S18:S39" si="0">+O18*3</f>
        <v>25002.743999999999</v>
      </c>
    </row>
    <row r="19" spans="2:19" s="163" customFormat="1">
      <c r="B19" s="190">
        <v>6</v>
      </c>
      <c r="C19" s="190">
        <v>61</v>
      </c>
      <c r="D19" s="190">
        <v>62</v>
      </c>
      <c r="E19" s="190" t="s">
        <v>994</v>
      </c>
      <c r="F19" s="310">
        <v>1</v>
      </c>
      <c r="G19" s="190">
        <v>11301</v>
      </c>
      <c r="H19" s="310">
        <v>3</v>
      </c>
      <c r="I19" s="190" t="s">
        <v>961</v>
      </c>
      <c r="J19" s="190" t="s">
        <v>1001</v>
      </c>
      <c r="K19" s="310" t="s">
        <v>999</v>
      </c>
      <c r="L19" s="190" t="s">
        <v>961</v>
      </c>
      <c r="M19" s="310">
        <v>2</v>
      </c>
      <c r="N19" s="310" t="s">
        <v>997</v>
      </c>
      <c r="O19" s="309">
        <v>9218.0919999999987</v>
      </c>
      <c r="P19" s="190">
        <v>0</v>
      </c>
      <c r="Q19" s="190">
        <v>2</v>
      </c>
      <c r="R19" s="190">
        <v>0</v>
      </c>
      <c r="S19" s="309">
        <f t="shared" si="0"/>
        <v>27654.275999999998</v>
      </c>
    </row>
    <row r="20" spans="2:19" s="163" customFormat="1">
      <c r="B20" s="190">
        <v>6</v>
      </c>
      <c r="C20" s="190">
        <v>61</v>
      </c>
      <c r="D20" s="190">
        <v>62</v>
      </c>
      <c r="E20" s="190" t="s">
        <v>994</v>
      </c>
      <c r="F20" s="310">
        <v>1</v>
      </c>
      <c r="G20" s="190">
        <v>11301</v>
      </c>
      <c r="H20" s="310">
        <v>3</v>
      </c>
      <c r="I20" s="190" t="s">
        <v>954</v>
      </c>
      <c r="J20" s="190" t="s">
        <v>1002</v>
      </c>
      <c r="K20" s="310" t="s">
        <v>996</v>
      </c>
      <c r="L20" s="190" t="s">
        <v>954</v>
      </c>
      <c r="M20" s="310">
        <v>2</v>
      </c>
      <c r="N20" s="310" t="s">
        <v>997</v>
      </c>
      <c r="O20" s="309">
        <v>8334.2479999999996</v>
      </c>
      <c r="P20" s="190">
        <v>0</v>
      </c>
      <c r="Q20" s="190">
        <v>12</v>
      </c>
      <c r="R20" s="190">
        <v>0</v>
      </c>
      <c r="S20" s="309">
        <f t="shared" si="0"/>
        <v>25002.743999999999</v>
      </c>
    </row>
    <row r="21" spans="2:19" s="163" customFormat="1">
      <c r="B21" s="190">
        <v>6</v>
      </c>
      <c r="C21" s="190">
        <v>61</v>
      </c>
      <c r="D21" s="190">
        <v>62</v>
      </c>
      <c r="E21" s="190" t="s">
        <v>994</v>
      </c>
      <c r="F21" s="310">
        <v>1</v>
      </c>
      <c r="G21" s="190">
        <v>11301</v>
      </c>
      <c r="H21" s="310">
        <v>3</v>
      </c>
      <c r="I21" s="190" t="s">
        <v>963</v>
      </c>
      <c r="J21" s="190" t="s">
        <v>1003</v>
      </c>
      <c r="K21" s="310" t="s">
        <v>996</v>
      </c>
      <c r="L21" s="190" t="s">
        <v>963</v>
      </c>
      <c r="M21" s="310">
        <v>2</v>
      </c>
      <c r="N21" s="310" t="s">
        <v>997</v>
      </c>
      <c r="O21" s="309">
        <v>8334.2479999999996</v>
      </c>
      <c r="P21" s="190">
        <v>0</v>
      </c>
      <c r="Q21" s="190">
        <v>11</v>
      </c>
      <c r="R21" s="190">
        <v>0</v>
      </c>
      <c r="S21" s="309">
        <f t="shared" si="0"/>
        <v>25002.743999999999</v>
      </c>
    </row>
    <row r="22" spans="2:19" s="163" customFormat="1">
      <c r="B22" s="190">
        <v>6</v>
      </c>
      <c r="C22" s="190">
        <v>61</v>
      </c>
      <c r="D22" s="190">
        <v>62</v>
      </c>
      <c r="E22" s="190" t="s">
        <v>994</v>
      </c>
      <c r="F22" s="310">
        <v>1</v>
      </c>
      <c r="G22" s="190">
        <v>11301</v>
      </c>
      <c r="H22" s="310">
        <v>3</v>
      </c>
      <c r="I22" s="190" t="s">
        <v>963</v>
      </c>
      <c r="J22" s="190" t="s">
        <v>1003</v>
      </c>
      <c r="K22" s="310" t="s">
        <v>999</v>
      </c>
      <c r="L22" s="190" t="s">
        <v>963</v>
      </c>
      <c r="M22" s="310">
        <v>2</v>
      </c>
      <c r="N22" s="310" t="s">
        <v>997</v>
      </c>
      <c r="O22" s="309">
        <v>9218.0919999999987</v>
      </c>
      <c r="P22" s="190">
        <v>0</v>
      </c>
      <c r="Q22" s="190">
        <v>4</v>
      </c>
      <c r="R22" s="190">
        <v>0</v>
      </c>
      <c r="S22" s="309">
        <f t="shared" si="0"/>
        <v>27654.275999999998</v>
      </c>
    </row>
    <row r="23" spans="2:19" s="163" customFormat="1">
      <c r="B23" s="190">
        <v>6</v>
      </c>
      <c r="C23" s="190">
        <v>61</v>
      </c>
      <c r="D23" s="190">
        <v>62</v>
      </c>
      <c r="E23" s="190" t="s">
        <v>994</v>
      </c>
      <c r="F23" s="310">
        <v>1</v>
      </c>
      <c r="G23" s="190">
        <v>11301</v>
      </c>
      <c r="H23" s="310">
        <v>3</v>
      </c>
      <c r="I23" s="190" t="s">
        <v>319</v>
      </c>
      <c r="J23" s="190" t="s">
        <v>1004</v>
      </c>
      <c r="K23" s="310" t="s">
        <v>996</v>
      </c>
      <c r="L23" s="190" t="s">
        <v>319</v>
      </c>
      <c r="M23" s="310">
        <v>3</v>
      </c>
      <c r="N23" s="310" t="s">
        <v>997</v>
      </c>
      <c r="O23" s="309">
        <v>8564.4</v>
      </c>
      <c r="P23" s="190">
        <v>0</v>
      </c>
      <c r="Q23" s="190">
        <v>14</v>
      </c>
      <c r="R23" s="190">
        <v>0</v>
      </c>
      <c r="S23" s="309">
        <f t="shared" si="0"/>
        <v>25693.199999999997</v>
      </c>
    </row>
    <row r="24" spans="2:19" s="163" customFormat="1">
      <c r="B24" s="190">
        <v>6</v>
      </c>
      <c r="C24" s="190">
        <v>61</v>
      </c>
      <c r="D24" s="190">
        <v>62</v>
      </c>
      <c r="E24" s="190" t="s">
        <v>994</v>
      </c>
      <c r="F24" s="310">
        <v>1</v>
      </c>
      <c r="G24" s="190">
        <v>11301</v>
      </c>
      <c r="H24" s="310">
        <v>3</v>
      </c>
      <c r="I24" s="190" t="s">
        <v>319</v>
      </c>
      <c r="J24" s="190" t="s">
        <v>1004</v>
      </c>
      <c r="K24" s="310" t="s">
        <v>999</v>
      </c>
      <c r="L24" s="190" t="s">
        <v>319</v>
      </c>
      <c r="M24" s="310">
        <v>3</v>
      </c>
      <c r="N24" s="310" t="s">
        <v>997</v>
      </c>
      <c r="O24" s="309">
        <v>9429.732</v>
      </c>
      <c r="P24" s="190">
        <v>0</v>
      </c>
      <c r="Q24" s="190">
        <v>5</v>
      </c>
      <c r="R24" s="190">
        <v>0</v>
      </c>
      <c r="S24" s="309">
        <f t="shared" si="0"/>
        <v>28289.196</v>
      </c>
    </row>
    <row r="25" spans="2:19" s="163" customFormat="1">
      <c r="B25" s="190">
        <v>6</v>
      </c>
      <c r="C25" s="190">
        <v>61</v>
      </c>
      <c r="D25" s="190">
        <v>62</v>
      </c>
      <c r="E25" s="190" t="s">
        <v>994</v>
      </c>
      <c r="F25" s="310">
        <v>1</v>
      </c>
      <c r="G25" s="190">
        <v>11301</v>
      </c>
      <c r="H25" s="310">
        <v>3</v>
      </c>
      <c r="I25" s="190" t="s">
        <v>965</v>
      </c>
      <c r="J25" s="190" t="s">
        <v>1005</v>
      </c>
      <c r="K25" s="310" t="s">
        <v>996</v>
      </c>
      <c r="L25" s="190" t="s">
        <v>965</v>
      </c>
      <c r="M25" s="310">
        <v>4</v>
      </c>
      <c r="N25" s="310" t="s">
        <v>997</v>
      </c>
      <c r="O25" s="309">
        <v>8776.1440000000002</v>
      </c>
      <c r="P25" s="190">
        <v>0</v>
      </c>
      <c r="Q25" s="190">
        <v>1</v>
      </c>
      <c r="R25" s="190">
        <v>0</v>
      </c>
      <c r="S25" s="309">
        <f t="shared" si="0"/>
        <v>26328.432000000001</v>
      </c>
    </row>
    <row r="26" spans="2:19" s="163" customFormat="1">
      <c r="B26" s="190">
        <v>6</v>
      </c>
      <c r="C26" s="190">
        <v>61</v>
      </c>
      <c r="D26" s="190">
        <v>62</v>
      </c>
      <c r="E26" s="190" t="s">
        <v>994</v>
      </c>
      <c r="F26" s="310">
        <v>1</v>
      </c>
      <c r="G26" s="190">
        <v>11301</v>
      </c>
      <c r="H26" s="310">
        <v>3</v>
      </c>
      <c r="I26" s="190" t="s">
        <v>300</v>
      </c>
      <c r="J26" s="190" t="s">
        <v>1006</v>
      </c>
      <c r="K26" s="310" t="s">
        <v>996</v>
      </c>
      <c r="L26" s="190" t="s">
        <v>300</v>
      </c>
      <c r="M26" s="310">
        <v>5</v>
      </c>
      <c r="N26" s="310" t="s">
        <v>997</v>
      </c>
      <c r="O26" s="309">
        <v>9009.2080000000005</v>
      </c>
      <c r="P26" s="190">
        <v>0</v>
      </c>
      <c r="Q26" s="190">
        <v>8</v>
      </c>
      <c r="R26" s="190">
        <v>0</v>
      </c>
      <c r="S26" s="309">
        <f t="shared" si="0"/>
        <v>27027.624000000003</v>
      </c>
    </row>
    <row r="27" spans="2:19" s="163" customFormat="1">
      <c r="B27" s="190">
        <v>6</v>
      </c>
      <c r="C27" s="190">
        <v>61</v>
      </c>
      <c r="D27" s="190">
        <v>62</v>
      </c>
      <c r="E27" s="190" t="s">
        <v>994</v>
      </c>
      <c r="F27" s="310">
        <v>1</v>
      </c>
      <c r="G27" s="190">
        <v>11301</v>
      </c>
      <c r="H27" s="310">
        <v>3</v>
      </c>
      <c r="I27" s="190" t="s">
        <v>310</v>
      </c>
      <c r="J27" s="190" t="s">
        <v>1007</v>
      </c>
      <c r="K27" s="310" t="s">
        <v>996</v>
      </c>
      <c r="L27" s="190" t="s">
        <v>310</v>
      </c>
      <c r="M27" s="310">
        <v>7</v>
      </c>
      <c r="N27" s="310" t="s">
        <v>997</v>
      </c>
      <c r="O27" s="309">
        <v>8897.0439999999999</v>
      </c>
      <c r="P27" s="190">
        <v>0</v>
      </c>
      <c r="Q27" s="190">
        <v>61</v>
      </c>
      <c r="R27" s="190">
        <v>0</v>
      </c>
      <c r="S27" s="309">
        <f t="shared" si="0"/>
        <v>26691.131999999998</v>
      </c>
    </row>
    <row r="28" spans="2:19" s="163" customFormat="1">
      <c r="B28" s="190">
        <v>6</v>
      </c>
      <c r="C28" s="190">
        <v>61</v>
      </c>
      <c r="D28" s="190">
        <v>62</v>
      </c>
      <c r="E28" s="190" t="s">
        <v>994</v>
      </c>
      <c r="F28" s="310">
        <v>1</v>
      </c>
      <c r="G28" s="190">
        <v>11301</v>
      </c>
      <c r="H28" s="310">
        <v>3</v>
      </c>
      <c r="I28" s="190" t="s">
        <v>310</v>
      </c>
      <c r="J28" s="190" t="s">
        <v>1007</v>
      </c>
      <c r="K28" s="310" t="s">
        <v>999</v>
      </c>
      <c r="L28" s="190" t="s">
        <v>310</v>
      </c>
      <c r="M28" s="310">
        <v>7</v>
      </c>
      <c r="N28" s="310" t="s">
        <v>997</v>
      </c>
      <c r="O28" s="309">
        <v>9617.2960000000003</v>
      </c>
      <c r="P28" s="190">
        <v>0</v>
      </c>
      <c r="Q28" s="190">
        <v>25</v>
      </c>
      <c r="R28" s="190">
        <v>0</v>
      </c>
      <c r="S28" s="309">
        <f t="shared" si="0"/>
        <v>28851.887999999999</v>
      </c>
    </row>
    <row r="29" spans="2:19" s="163" customFormat="1">
      <c r="B29" s="190">
        <v>6</v>
      </c>
      <c r="C29" s="190">
        <v>61</v>
      </c>
      <c r="D29" s="190">
        <v>62</v>
      </c>
      <c r="E29" s="190" t="s">
        <v>994</v>
      </c>
      <c r="F29" s="310">
        <v>1</v>
      </c>
      <c r="G29" s="190">
        <v>11301</v>
      </c>
      <c r="H29" s="310">
        <v>3</v>
      </c>
      <c r="I29" s="190" t="s">
        <v>970</v>
      </c>
      <c r="J29" s="190" t="s">
        <v>1008</v>
      </c>
      <c r="K29" s="310" t="s">
        <v>996</v>
      </c>
      <c r="L29" s="190" t="s">
        <v>970</v>
      </c>
      <c r="M29" s="310">
        <v>7</v>
      </c>
      <c r="N29" s="310" t="s">
        <v>997</v>
      </c>
      <c r="O29" s="309">
        <v>8897.0439999999999</v>
      </c>
      <c r="P29" s="190">
        <v>0</v>
      </c>
      <c r="Q29" s="190">
        <v>11</v>
      </c>
      <c r="R29" s="190">
        <v>0</v>
      </c>
      <c r="S29" s="309">
        <f t="shared" si="0"/>
        <v>26691.131999999998</v>
      </c>
    </row>
    <row r="30" spans="2:19" s="163" customFormat="1" ht="13.5" customHeight="1">
      <c r="B30" s="190">
        <v>6</v>
      </c>
      <c r="C30" s="190">
        <v>61</v>
      </c>
      <c r="D30" s="190">
        <v>62</v>
      </c>
      <c r="E30" s="190" t="s">
        <v>994</v>
      </c>
      <c r="F30" s="310">
        <v>1</v>
      </c>
      <c r="G30" s="190">
        <v>11301</v>
      </c>
      <c r="H30" s="310">
        <v>3</v>
      </c>
      <c r="I30" s="190" t="s">
        <v>985</v>
      </c>
      <c r="J30" s="190" t="s">
        <v>1009</v>
      </c>
      <c r="K30" s="310" t="s">
        <v>996</v>
      </c>
      <c r="L30" s="190" t="s">
        <v>985</v>
      </c>
      <c r="M30" s="310">
        <v>8</v>
      </c>
      <c r="N30" s="310" t="s">
        <v>997</v>
      </c>
      <c r="O30" s="309">
        <v>9002.76</v>
      </c>
      <c r="P30" s="190">
        <v>0</v>
      </c>
      <c r="Q30" s="190">
        <v>9</v>
      </c>
      <c r="R30" s="190">
        <v>0</v>
      </c>
      <c r="S30" s="309">
        <f t="shared" si="0"/>
        <v>27008.28</v>
      </c>
    </row>
    <row r="31" spans="2:19" s="163" customFormat="1">
      <c r="B31" s="190">
        <v>6</v>
      </c>
      <c r="C31" s="190">
        <v>61</v>
      </c>
      <c r="D31" s="190">
        <v>62</v>
      </c>
      <c r="E31" s="190" t="s">
        <v>994</v>
      </c>
      <c r="F31" s="310">
        <v>1</v>
      </c>
      <c r="G31" s="190">
        <v>11301</v>
      </c>
      <c r="H31" s="310">
        <v>3</v>
      </c>
      <c r="I31" s="190" t="s">
        <v>985</v>
      </c>
      <c r="J31" s="190" t="s">
        <v>1009</v>
      </c>
      <c r="K31" s="310" t="s">
        <v>999</v>
      </c>
      <c r="L31" s="190" t="s">
        <v>985</v>
      </c>
      <c r="M31" s="310">
        <v>8</v>
      </c>
      <c r="N31" s="310" t="s">
        <v>997</v>
      </c>
      <c r="O31" s="309">
        <v>9723.1680000000015</v>
      </c>
      <c r="P31" s="190">
        <v>0</v>
      </c>
      <c r="Q31" s="190">
        <v>1</v>
      </c>
      <c r="R31" s="190">
        <v>0</v>
      </c>
      <c r="S31" s="309">
        <f t="shared" si="0"/>
        <v>29169.504000000004</v>
      </c>
    </row>
    <row r="32" spans="2:19" s="163" customFormat="1">
      <c r="B32" s="190">
        <v>6</v>
      </c>
      <c r="C32" s="190">
        <v>61</v>
      </c>
      <c r="D32" s="190">
        <v>62</v>
      </c>
      <c r="E32" s="190" t="s">
        <v>994</v>
      </c>
      <c r="F32" s="310">
        <v>1</v>
      </c>
      <c r="G32" s="190">
        <v>11301</v>
      </c>
      <c r="H32" s="310">
        <v>5</v>
      </c>
      <c r="I32" s="190" t="s">
        <v>989</v>
      </c>
      <c r="J32" s="190" t="s">
        <v>1010</v>
      </c>
      <c r="K32" s="310" t="s">
        <v>996</v>
      </c>
      <c r="L32" s="190" t="s">
        <v>989</v>
      </c>
      <c r="M32" s="310" t="s">
        <v>1011</v>
      </c>
      <c r="N32" s="310" t="s">
        <v>997</v>
      </c>
      <c r="O32" s="309">
        <v>16670.991999999998</v>
      </c>
      <c r="P32" s="190">
        <v>0</v>
      </c>
      <c r="Q32" s="190">
        <v>1</v>
      </c>
      <c r="R32" s="190">
        <v>0</v>
      </c>
      <c r="S32" s="309">
        <f t="shared" si="0"/>
        <v>50012.975999999995</v>
      </c>
    </row>
    <row r="33" spans="2:19" s="163" customFormat="1">
      <c r="B33" s="190">
        <v>6</v>
      </c>
      <c r="C33" s="190">
        <v>61</v>
      </c>
      <c r="D33" s="190">
        <v>62</v>
      </c>
      <c r="E33" s="190" t="s">
        <v>994</v>
      </c>
      <c r="F33" s="310">
        <v>1</v>
      </c>
      <c r="G33" s="190">
        <v>11301</v>
      </c>
      <c r="H33" s="310">
        <v>5</v>
      </c>
      <c r="I33" s="190" t="s">
        <v>987</v>
      </c>
      <c r="J33" s="190" t="s">
        <v>1012</v>
      </c>
      <c r="K33" s="310" t="s">
        <v>996</v>
      </c>
      <c r="L33" s="190" t="s">
        <v>987</v>
      </c>
      <c r="M33" s="310" t="s">
        <v>1013</v>
      </c>
      <c r="N33" s="310" t="s">
        <v>997</v>
      </c>
      <c r="O33" s="309">
        <v>8342.36</v>
      </c>
      <c r="P33" s="190">
        <v>0</v>
      </c>
      <c r="Q33" s="190">
        <v>1</v>
      </c>
      <c r="R33" s="190">
        <v>0</v>
      </c>
      <c r="S33" s="309">
        <f>+O33*3</f>
        <v>25027.08</v>
      </c>
    </row>
    <row r="34" spans="2:19" s="163" customFormat="1">
      <c r="B34" s="190">
        <v>6</v>
      </c>
      <c r="C34" s="190">
        <v>61</v>
      </c>
      <c r="D34" s="190">
        <v>62</v>
      </c>
      <c r="E34" s="190" t="s">
        <v>994</v>
      </c>
      <c r="F34" s="310">
        <v>1</v>
      </c>
      <c r="G34" s="190">
        <v>11301</v>
      </c>
      <c r="H34" s="310">
        <v>3</v>
      </c>
      <c r="I34" s="190" t="s">
        <v>982</v>
      </c>
      <c r="J34" s="190" t="s">
        <v>1014</v>
      </c>
      <c r="K34" s="310" t="s">
        <v>996</v>
      </c>
      <c r="L34" s="190" t="s">
        <v>982</v>
      </c>
      <c r="M34" s="310">
        <v>6</v>
      </c>
      <c r="N34" s="310" t="s">
        <v>997</v>
      </c>
      <c r="O34" s="309">
        <v>8748.7919999999995</v>
      </c>
      <c r="P34" s="190">
        <v>0</v>
      </c>
      <c r="Q34" s="190">
        <v>1</v>
      </c>
      <c r="R34" s="190">
        <v>0</v>
      </c>
      <c r="S34" s="309">
        <f t="shared" si="0"/>
        <v>26246.375999999997</v>
      </c>
    </row>
    <row r="35" spans="2:19" s="163" customFormat="1">
      <c r="B35" s="190">
        <v>6</v>
      </c>
      <c r="C35" s="190">
        <v>61</v>
      </c>
      <c r="D35" s="190">
        <v>62</v>
      </c>
      <c r="E35" s="190" t="s">
        <v>994</v>
      </c>
      <c r="F35" s="310">
        <v>1</v>
      </c>
      <c r="G35" s="190">
        <v>11301</v>
      </c>
      <c r="H35" s="310">
        <v>3</v>
      </c>
      <c r="I35" s="190" t="s">
        <v>983</v>
      </c>
      <c r="J35" s="190" t="s">
        <v>1015</v>
      </c>
      <c r="K35" s="310" t="s">
        <v>996</v>
      </c>
      <c r="L35" s="190" t="s">
        <v>983</v>
      </c>
      <c r="M35" s="310">
        <v>6</v>
      </c>
      <c r="N35" s="310" t="s">
        <v>997</v>
      </c>
      <c r="O35" s="309">
        <v>8748.7919999999995</v>
      </c>
      <c r="P35" s="190">
        <v>0</v>
      </c>
      <c r="Q35" s="190">
        <v>1</v>
      </c>
      <c r="R35" s="190">
        <v>0</v>
      </c>
      <c r="S35" s="309">
        <f t="shared" si="0"/>
        <v>26246.375999999997</v>
      </c>
    </row>
    <row r="36" spans="2:19" s="163" customFormat="1">
      <c r="B36" s="190">
        <v>6</v>
      </c>
      <c r="C36" s="190">
        <v>61</v>
      </c>
      <c r="D36" s="190">
        <v>62</v>
      </c>
      <c r="E36" s="190" t="s">
        <v>994</v>
      </c>
      <c r="F36" s="310">
        <v>1</v>
      </c>
      <c r="G36" s="190">
        <v>11301</v>
      </c>
      <c r="H36" s="310">
        <v>3</v>
      </c>
      <c r="I36" s="190" t="s">
        <v>980</v>
      </c>
      <c r="J36" s="190" t="s">
        <v>1016</v>
      </c>
      <c r="K36" s="310" t="s">
        <v>996</v>
      </c>
      <c r="L36" s="190" t="s">
        <v>980</v>
      </c>
      <c r="M36" s="310">
        <v>2</v>
      </c>
      <c r="N36" s="310" t="s">
        <v>997</v>
      </c>
      <c r="O36" s="309">
        <v>8334.2479999999996</v>
      </c>
      <c r="P36" s="190">
        <v>0</v>
      </c>
      <c r="Q36" s="190">
        <v>1</v>
      </c>
      <c r="R36" s="190">
        <v>0</v>
      </c>
      <c r="S36" s="309">
        <f t="shared" si="0"/>
        <v>25002.743999999999</v>
      </c>
    </row>
    <row r="37" spans="2:19">
      <c r="B37" s="190">
        <v>6</v>
      </c>
      <c r="C37" s="190">
        <v>61</v>
      </c>
      <c r="D37" s="190">
        <v>62</v>
      </c>
      <c r="E37" s="190" t="s">
        <v>994</v>
      </c>
      <c r="F37" s="310">
        <v>1</v>
      </c>
      <c r="G37" s="190">
        <v>11301</v>
      </c>
      <c r="H37" s="310">
        <v>3</v>
      </c>
      <c r="I37" s="190" t="s">
        <v>987</v>
      </c>
      <c r="J37" s="190" t="s">
        <v>1017</v>
      </c>
      <c r="K37" s="310" t="s">
        <v>996</v>
      </c>
      <c r="L37" s="190" t="s">
        <v>987</v>
      </c>
      <c r="M37" s="310" t="s">
        <v>1013</v>
      </c>
      <c r="N37" s="310" t="s">
        <v>997</v>
      </c>
      <c r="O37" s="309">
        <v>8342.36</v>
      </c>
      <c r="P37" s="190">
        <v>0</v>
      </c>
      <c r="Q37" s="190">
        <v>9</v>
      </c>
      <c r="R37" s="190">
        <v>0</v>
      </c>
      <c r="S37" s="309">
        <f t="shared" si="0"/>
        <v>25027.08</v>
      </c>
    </row>
    <row r="38" spans="2:19">
      <c r="B38" s="190">
        <v>6</v>
      </c>
      <c r="C38" s="190">
        <v>61</v>
      </c>
      <c r="D38" s="190">
        <v>62</v>
      </c>
      <c r="E38" s="190" t="s">
        <v>994</v>
      </c>
      <c r="F38" s="310">
        <v>1</v>
      </c>
      <c r="G38" s="190">
        <v>11301</v>
      </c>
      <c r="H38" s="310">
        <v>5</v>
      </c>
      <c r="I38" s="190" t="s">
        <v>987</v>
      </c>
      <c r="J38" s="190" t="s">
        <v>1017</v>
      </c>
      <c r="K38" s="310" t="s">
        <v>999</v>
      </c>
      <c r="L38" s="190" t="s">
        <v>987</v>
      </c>
      <c r="M38" s="310" t="s">
        <v>1013</v>
      </c>
      <c r="N38" s="310" t="s">
        <v>997</v>
      </c>
      <c r="O38" s="309">
        <v>8342.36</v>
      </c>
      <c r="P38" s="190">
        <v>0</v>
      </c>
      <c r="Q38" s="190">
        <v>6</v>
      </c>
      <c r="R38" s="190">
        <v>0</v>
      </c>
      <c r="S38" s="309">
        <f t="shared" si="0"/>
        <v>25027.08</v>
      </c>
    </row>
    <row r="39" spans="2:19">
      <c r="B39" s="190">
        <v>6</v>
      </c>
      <c r="C39" s="190">
        <v>61</v>
      </c>
      <c r="D39" s="190">
        <v>62</v>
      </c>
      <c r="E39" s="190" t="s">
        <v>994</v>
      </c>
      <c r="F39" s="310">
        <v>1</v>
      </c>
      <c r="G39" s="190">
        <v>11301</v>
      </c>
      <c r="H39" s="310">
        <v>5</v>
      </c>
      <c r="I39" s="190" t="s">
        <v>988</v>
      </c>
      <c r="J39" s="190" t="s">
        <v>1018</v>
      </c>
      <c r="K39" s="310" t="s">
        <v>996</v>
      </c>
      <c r="L39" s="190" t="s">
        <v>988</v>
      </c>
      <c r="M39" s="310" t="s">
        <v>1013</v>
      </c>
      <c r="N39" s="310" t="s">
        <v>997</v>
      </c>
      <c r="O39" s="309">
        <v>8342.36</v>
      </c>
      <c r="P39" s="190">
        <v>0</v>
      </c>
      <c r="Q39" s="190">
        <v>6</v>
      </c>
      <c r="R39" s="190">
        <v>0</v>
      </c>
      <c r="S39" s="309">
        <f t="shared" si="0"/>
        <v>25027.08</v>
      </c>
    </row>
    <row r="40" spans="2:19">
      <c r="B40" s="27" t="s">
        <v>134</v>
      </c>
      <c r="C40" s="35"/>
      <c r="D40" s="35"/>
      <c r="E40" s="35"/>
      <c r="F40" s="91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>
      <c r="B42" s="7"/>
      <c r="C42" s="8"/>
      <c r="D42" s="8"/>
      <c r="E42" s="9"/>
    </row>
    <row r="43" spans="2:19">
      <c r="B43" s="346" t="s">
        <v>1131</v>
      </c>
      <c r="C43" s="347"/>
      <c r="D43" s="347"/>
      <c r="E43" s="348"/>
    </row>
    <row r="44" spans="2:19">
      <c r="B44" s="349" t="s">
        <v>37</v>
      </c>
      <c r="C44" s="350"/>
      <c r="D44" s="350"/>
      <c r="E44" s="351"/>
    </row>
    <row r="45" spans="2:19">
      <c r="B45" s="139"/>
      <c r="C45" s="140"/>
      <c r="D45" s="140"/>
      <c r="E45" s="141"/>
    </row>
    <row r="46" spans="2:19">
      <c r="B46" s="346" t="s">
        <v>1130</v>
      </c>
      <c r="C46" s="347"/>
      <c r="D46" s="347"/>
      <c r="E46" s="348"/>
    </row>
    <row r="47" spans="2:19">
      <c r="B47" s="349" t="s">
        <v>38</v>
      </c>
      <c r="C47" s="350"/>
      <c r="D47" s="350"/>
      <c r="E47" s="351"/>
    </row>
    <row r="48" spans="2:19">
      <c r="B48" s="139"/>
      <c r="C48" s="140"/>
      <c r="D48" s="140"/>
      <c r="E48" s="141"/>
    </row>
    <row r="49" spans="2:5">
      <c r="B49" s="346"/>
      <c r="C49" s="347"/>
      <c r="D49" s="347"/>
      <c r="E49" s="348"/>
    </row>
    <row r="50" spans="2:5">
      <c r="B50" s="349" t="s">
        <v>39</v>
      </c>
      <c r="C50" s="350"/>
      <c r="D50" s="350"/>
      <c r="E50" s="351"/>
    </row>
    <row r="51" spans="2:5">
      <c r="B51" s="139"/>
      <c r="C51" s="140"/>
      <c r="D51" s="140"/>
      <c r="E51" s="141"/>
    </row>
    <row r="52" spans="2:5">
      <c r="B52" s="352" t="s">
        <v>1132</v>
      </c>
      <c r="C52" s="381"/>
      <c r="D52" s="381"/>
      <c r="E52" s="382"/>
    </row>
    <row r="53" spans="2:5">
      <c r="B53" s="349" t="s">
        <v>262</v>
      </c>
      <c r="C53" s="350"/>
      <c r="D53" s="350"/>
      <c r="E53" s="351"/>
    </row>
    <row r="54" spans="2:5">
      <c r="B54" s="346"/>
      <c r="C54" s="347"/>
      <c r="D54" s="347"/>
      <c r="E54" s="348"/>
    </row>
  </sheetData>
  <sheetProtection insertRows="0" deleteRows="0" autoFilter="0"/>
  <mergeCells count="28">
    <mergeCell ref="B54:E54"/>
    <mergeCell ref="B43:E43"/>
    <mergeCell ref="B44:E44"/>
    <mergeCell ref="B46:E46"/>
    <mergeCell ref="B47:E47"/>
    <mergeCell ref="B49:E49"/>
    <mergeCell ref="B50:E50"/>
    <mergeCell ref="B52:E52"/>
    <mergeCell ref="B53:E53"/>
    <mergeCell ref="S11:S12"/>
    <mergeCell ref="B8:J8"/>
    <mergeCell ref="L11:L12"/>
    <mergeCell ref="M11:M12"/>
    <mergeCell ref="N11:N12"/>
    <mergeCell ref="O11:O12"/>
    <mergeCell ref="P11:P12"/>
    <mergeCell ref="Q11:Q12"/>
    <mergeCell ref="P8:R8"/>
    <mergeCell ref="P7:R7"/>
    <mergeCell ref="B11:B12"/>
    <mergeCell ref="C11:C12"/>
    <mergeCell ref="D11:D12"/>
    <mergeCell ref="E11:E12"/>
    <mergeCell ref="F11:F12"/>
    <mergeCell ref="G11:G12"/>
    <mergeCell ref="H11:J11"/>
    <mergeCell ref="K11:K12"/>
    <mergeCell ref="R11:R12"/>
  </mergeCells>
  <dataValidations count="1">
    <dataValidation allowBlank="1" showInputMessage="1" showErrorMessage="1" sqref="B8:J8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8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"/>
  <sheetViews>
    <sheetView showGridLines="0" zoomScale="70" zoomScaleNormal="70" workbookViewId="0">
      <pane ySplit="12" topLeftCell="A13" activePane="bottomLeft" state="frozen"/>
      <selection activeCell="Q23" sqref="Q23"/>
      <selection pane="bottomLeft" activeCell="V24" sqref="V24"/>
    </sheetView>
  </sheetViews>
  <sheetFormatPr baseColWidth="10" defaultRowHeight="15"/>
  <cols>
    <col min="1" max="1" width="1.7109375" customWidth="1"/>
    <col min="2" max="2" width="15.7109375" customWidth="1"/>
    <col min="3" max="3" width="11" customWidth="1"/>
    <col min="4" max="4" width="67.28515625" customWidth="1"/>
    <col min="5" max="5" width="15.85546875" customWidth="1"/>
    <col min="6" max="6" width="12.5703125" customWidth="1"/>
    <col min="7" max="7" width="15.28515625" customWidth="1"/>
    <col min="8" max="8" width="13.5703125" customWidth="1"/>
    <col min="9" max="9" width="14.85546875" customWidth="1"/>
    <col min="10" max="10" width="12" customWidth="1"/>
    <col min="11" max="11" width="13.5703125" customWidth="1"/>
    <col min="12" max="12" width="13.7109375" customWidth="1"/>
    <col min="13" max="14" width="13.85546875" customWidth="1"/>
    <col min="15" max="15" width="17.140625" customWidth="1"/>
    <col min="16" max="16" width="11.85546875" customWidth="1"/>
    <col min="17" max="17" width="10.7109375" customWidth="1"/>
    <col min="18" max="18" width="24.570312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15" customHeight="1"/>
    <row r="7" spans="2:18">
      <c r="B7" s="191" t="s">
        <v>171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413" t="str">
        <f>'Caratula Resumen'!E16</f>
        <v>CHIHUAHUA</v>
      </c>
      <c r="P7" s="413"/>
      <c r="Q7" s="413"/>
      <c r="R7" s="194"/>
    </row>
    <row r="8" spans="2:18">
      <c r="B8" s="417" t="str">
        <f>'Caratula Resumen'!E17</f>
        <v>Fondo de Aportaciones para la Educación Tecnológica y de Adultos/Instituto Nacional para la Educación de los Adultos (FAETA/INEA)</v>
      </c>
      <c r="C8" s="418"/>
      <c r="D8" s="418"/>
      <c r="E8" s="418"/>
      <c r="F8" s="418"/>
      <c r="G8" s="418"/>
      <c r="H8" s="418"/>
      <c r="I8" s="418"/>
      <c r="J8" s="418"/>
      <c r="K8" s="195"/>
      <c r="L8" s="195"/>
      <c r="M8" s="195"/>
      <c r="N8" s="195"/>
      <c r="O8" s="415" t="str">
        <f>'Caratula Resumen'!E18</f>
        <v>2do. Trimestre 2025</v>
      </c>
      <c r="P8" s="415"/>
      <c r="Q8" s="415"/>
      <c r="R8" s="201"/>
    </row>
    <row r="9" spans="2:18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</row>
    <row r="10" spans="2:18" ht="5.0999999999999996" customHeight="1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spans="2:18" ht="39.75" customHeight="1">
      <c r="B11" s="416" t="s">
        <v>172</v>
      </c>
      <c r="C11" s="408" t="s">
        <v>173</v>
      </c>
      <c r="D11" s="408" t="s">
        <v>174</v>
      </c>
      <c r="E11" s="408" t="s">
        <v>175</v>
      </c>
      <c r="F11" s="408" t="s">
        <v>176</v>
      </c>
      <c r="G11" s="408" t="s">
        <v>177</v>
      </c>
      <c r="H11" s="408" t="s">
        <v>128</v>
      </c>
      <c r="I11" s="408" t="s">
        <v>129</v>
      </c>
      <c r="J11" s="409" t="s">
        <v>178</v>
      </c>
      <c r="K11" s="409"/>
      <c r="L11" s="409"/>
      <c r="M11" s="409"/>
      <c r="N11" s="409"/>
      <c r="O11" s="409" t="s">
        <v>179</v>
      </c>
      <c r="P11" s="409"/>
      <c r="Q11" s="409"/>
      <c r="R11" s="408" t="s">
        <v>180</v>
      </c>
    </row>
    <row r="12" spans="2:18" ht="82.5" customHeight="1">
      <c r="B12" s="416"/>
      <c r="C12" s="408"/>
      <c r="D12" s="408"/>
      <c r="E12" s="408"/>
      <c r="F12" s="408"/>
      <c r="G12" s="408"/>
      <c r="H12" s="408"/>
      <c r="I12" s="408"/>
      <c r="J12" s="22" t="s">
        <v>181</v>
      </c>
      <c r="K12" s="22" t="s">
        <v>182</v>
      </c>
      <c r="L12" s="22" t="s">
        <v>183</v>
      </c>
      <c r="M12" s="22" t="s">
        <v>184</v>
      </c>
      <c r="N12" s="22" t="s">
        <v>185</v>
      </c>
      <c r="O12" s="22" t="s">
        <v>186</v>
      </c>
      <c r="P12" s="22" t="s">
        <v>187</v>
      </c>
      <c r="Q12" s="22" t="s">
        <v>188</v>
      </c>
      <c r="R12" s="408"/>
    </row>
    <row r="13" spans="2:18" s="163" customFormat="1">
      <c r="B13" s="310" t="s">
        <v>1019</v>
      </c>
      <c r="C13" s="190" t="s">
        <v>1020</v>
      </c>
      <c r="D13" s="190" t="s">
        <v>995</v>
      </c>
      <c r="E13" s="310" t="s">
        <v>997</v>
      </c>
      <c r="F13" s="310" t="s">
        <v>1021</v>
      </c>
      <c r="G13" s="310" t="s">
        <v>1022</v>
      </c>
      <c r="H13" s="190" t="s">
        <v>952</v>
      </c>
      <c r="I13" s="310" t="s">
        <v>1021</v>
      </c>
      <c r="J13" s="310">
        <v>202501</v>
      </c>
      <c r="K13" s="310" t="s">
        <v>1023</v>
      </c>
      <c r="L13" s="309">
        <v>0</v>
      </c>
      <c r="M13" s="309">
        <v>8334.2479999999996</v>
      </c>
      <c r="N13" s="309">
        <v>0</v>
      </c>
      <c r="O13" s="311" t="s">
        <v>992</v>
      </c>
      <c r="P13" s="311" t="s">
        <v>992</v>
      </c>
      <c r="Q13" s="190" t="s">
        <v>1024</v>
      </c>
      <c r="R13" s="190">
        <v>20250630</v>
      </c>
    </row>
    <row r="14" spans="2:18" s="163" customFormat="1">
      <c r="B14" s="310" t="s">
        <v>1019</v>
      </c>
      <c r="C14" s="190" t="s">
        <v>1025</v>
      </c>
      <c r="D14" s="190" t="s">
        <v>998</v>
      </c>
      <c r="E14" s="310" t="s">
        <v>997</v>
      </c>
      <c r="F14" s="310" t="s">
        <v>1021</v>
      </c>
      <c r="G14" s="310" t="s">
        <v>1022</v>
      </c>
      <c r="H14" s="190" t="s">
        <v>949</v>
      </c>
      <c r="I14" s="310" t="s">
        <v>1021</v>
      </c>
      <c r="J14" s="310">
        <v>202501</v>
      </c>
      <c r="K14" s="310" t="s">
        <v>1023</v>
      </c>
      <c r="L14" s="309">
        <v>0</v>
      </c>
      <c r="M14" s="309">
        <v>0</v>
      </c>
      <c r="N14" s="309">
        <v>9218.0919999999987</v>
      </c>
      <c r="O14" s="311" t="s">
        <v>992</v>
      </c>
      <c r="P14" s="311" t="s">
        <v>992</v>
      </c>
      <c r="Q14" s="190" t="s">
        <v>1024</v>
      </c>
      <c r="R14" s="190">
        <v>20250630</v>
      </c>
    </row>
    <row r="15" spans="2:18" s="163" customFormat="1">
      <c r="B15" s="310" t="s">
        <v>1019</v>
      </c>
      <c r="C15" s="190" t="s">
        <v>1020</v>
      </c>
      <c r="D15" s="190" t="s">
        <v>998</v>
      </c>
      <c r="E15" s="310" t="s">
        <v>997</v>
      </c>
      <c r="F15" s="310" t="s">
        <v>1021</v>
      </c>
      <c r="G15" s="310" t="s">
        <v>1022</v>
      </c>
      <c r="H15" s="190" t="s">
        <v>949</v>
      </c>
      <c r="I15" s="310" t="s">
        <v>1021</v>
      </c>
      <c r="J15" s="310">
        <v>202501</v>
      </c>
      <c r="K15" s="310" t="s">
        <v>1023</v>
      </c>
      <c r="L15" s="309">
        <v>0</v>
      </c>
      <c r="M15" s="309">
        <v>8334.2479999999996</v>
      </c>
      <c r="N15" s="309">
        <v>0</v>
      </c>
      <c r="O15" s="311" t="s">
        <v>992</v>
      </c>
      <c r="P15" s="311" t="s">
        <v>992</v>
      </c>
      <c r="Q15" s="190" t="s">
        <v>1024</v>
      </c>
      <c r="R15" s="190">
        <v>20250630</v>
      </c>
    </row>
    <row r="16" spans="2:18" s="163" customFormat="1">
      <c r="B16" s="310" t="s">
        <v>1019</v>
      </c>
      <c r="C16" s="190" t="s">
        <v>1026</v>
      </c>
      <c r="D16" s="190" t="s">
        <v>1027</v>
      </c>
      <c r="E16" s="310" t="s">
        <v>997</v>
      </c>
      <c r="F16" s="310" t="s">
        <v>1021</v>
      </c>
      <c r="G16" s="310" t="s">
        <v>1022</v>
      </c>
      <c r="H16" s="190" t="s">
        <v>959</v>
      </c>
      <c r="I16" s="310" t="s">
        <v>1021</v>
      </c>
      <c r="J16" s="310">
        <v>202501</v>
      </c>
      <c r="K16" s="310" t="s">
        <v>1023</v>
      </c>
      <c r="L16" s="309">
        <v>0</v>
      </c>
      <c r="M16" s="309">
        <v>8334.2479999999996</v>
      </c>
      <c r="N16" s="309">
        <v>0</v>
      </c>
      <c r="O16" s="311" t="s">
        <v>992</v>
      </c>
      <c r="P16" s="311" t="s">
        <v>992</v>
      </c>
      <c r="Q16" s="190" t="s">
        <v>1024</v>
      </c>
      <c r="R16" s="190">
        <v>20250630</v>
      </c>
    </row>
    <row r="17" spans="2:18" s="163" customFormat="1">
      <c r="B17" s="310" t="s">
        <v>1019</v>
      </c>
      <c r="C17" s="190" t="s">
        <v>1028</v>
      </c>
      <c r="D17" s="190" t="s">
        <v>1027</v>
      </c>
      <c r="E17" s="310" t="s">
        <v>997</v>
      </c>
      <c r="F17" s="310" t="s">
        <v>1021</v>
      </c>
      <c r="G17" s="310" t="s">
        <v>1022</v>
      </c>
      <c r="H17" s="190" t="s">
        <v>959</v>
      </c>
      <c r="I17" s="310" t="s">
        <v>1021</v>
      </c>
      <c r="J17" s="310">
        <v>202501</v>
      </c>
      <c r="K17" s="310" t="s">
        <v>1023</v>
      </c>
      <c r="L17" s="309">
        <v>0</v>
      </c>
      <c r="M17" s="309">
        <v>0</v>
      </c>
      <c r="N17" s="309">
        <v>9218.0919999999987</v>
      </c>
      <c r="O17" s="311" t="s">
        <v>992</v>
      </c>
      <c r="P17" s="311" t="s">
        <v>992</v>
      </c>
      <c r="Q17" s="190" t="s">
        <v>1024</v>
      </c>
      <c r="R17" s="190">
        <v>20250630</v>
      </c>
    </row>
    <row r="18" spans="2:18" s="163" customFormat="1">
      <c r="B18" s="310" t="s">
        <v>1019</v>
      </c>
      <c r="C18" s="190" t="s">
        <v>1029</v>
      </c>
      <c r="D18" s="190" t="s">
        <v>1001</v>
      </c>
      <c r="E18" s="310" t="s">
        <v>997</v>
      </c>
      <c r="F18" s="310" t="s">
        <v>1021</v>
      </c>
      <c r="G18" s="310" t="s">
        <v>1022</v>
      </c>
      <c r="H18" s="190" t="s">
        <v>961</v>
      </c>
      <c r="I18" s="310" t="s">
        <v>1021</v>
      </c>
      <c r="J18" s="310">
        <v>202501</v>
      </c>
      <c r="K18" s="310" t="s">
        <v>1023</v>
      </c>
      <c r="L18" s="309">
        <v>0</v>
      </c>
      <c r="M18" s="309">
        <v>8334.2479999999996</v>
      </c>
      <c r="N18" s="309">
        <v>0</v>
      </c>
      <c r="O18" s="311" t="s">
        <v>992</v>
      </c>
      <c r="P18" s="311" t="s">
        <v>992</v>
      </c>
      <c r="Q18" s="190" t="s">
        <v>1024</v>
      </c>
      <c r="R18" s="190">
        <v>20250630</v>
      </c>
    </row>
    <row r="19" spans="2:18" s="163" customFormat="1">
      <c r="B19" s="310" t="s">
        <v>1019</v>
      </c>
      <c r="C19" s="190" t="s">
        <v>1030</v>
      </c>
      <c r="D19" s="190" t="s">
        <v>1001</v>
      </c>
      <c r="E19" s="310" t="s">
        <v>997</v>
      </c>
      <c r="F19" s="310" t="s">
        <v>1021</v>
      </c>
      <c r="G19" s="310" t="s">
        <v>1022</v>
      </c>
      <c r="H19" s="190" t="s">
        <v>961</v>
      </c>
      <c r="I19" s="310" t="s">
        <v>1021</v>
      </c>
      <c r="J19" s="310">
        <v>202501</v>
      </c>
      <c r="K19" s="310" t="s">
        <v>1023</v>
      </c>
      <c r="L19" s="309">
        <v>0</v>
      </c>
      <c r="M19" s="309">
        <v>0</v>
      </c>
      <c r="N19" s="309">
        <v>9218.0919999999987</v>
      </c>
      <c r="O19" s="311" t="s">
        <v>992</v>
      </c>
      <c r="P19" s="311" t="s">
        <v>992</v>
      </c>
      <c r="Q19" s="190" t="s">
        <v>1024</v>
      </c>
      <c r="R19" s="190">
        <v>20250630</v>
      </c>
    </row>
    <row r="20" spans="2:18" s="163" customFormat="1">
      <c r="B20" s="310" t="s">
        <v>1019</v>
      </c>
      <c r="C20" s="190" t="s">
        <v>1031</v>
      </c>
      <c r="D20" s="190" t="s">
        <v>1002</v>
      </c>
      <c r="E20" s="310" t="s">
        <v>997</v>
      </c>
      <c r="F20" s="310" t="s">
        <v>1021</v>
      </c>
      <c r="G20" s="310" t="s">
        <v>1022</v>
      </c>
      <c r="H20" s="190" t="s">
        <v>954</v>
      </c>
      <c r="I20" s="310" t="s">
        <v>1021</v>
      </c>
      <c r="J20" s="310">
        <v>202501</v>
      </c>
      <c r="K20" s="310" t="s">
        <v>1023</v>
      </c>
      <c r="L20" s="309">
        <v>0</v>
      </c>
      <c r="M20" s="309">
        <v>8334.2479999999996</v>
      </c>
      <c r="N20" s="309">
        <v>0</v>
      </c>
      <c r="O20" s="311" t="s">
        <v>992</v>
      </c>
      <c r="P20" s="311" t="s">
        <v>992</v>
      </c>
      <c r="Q20" s="190" t="s">
        <v>1024</v>
      </c>
      <c r="R20" s="190">
        <v>20250630</v>
      </c>
    </row>
    <row r="21" spans="2:18" s="163" customFormat="1">
      <c r="B21" s="310" t="s">
        <v>1019</v>
      </c>
      <c r="C21" s="190" t="s">
        <v>1032</v>
      </c>
      <c r="D21" s="190" t="s">
        <v>1033</v>
      </c>
      <c r="E21" s="310" t="s">
        <v>997</v>
      </c>
      <c r="F21" s="310" t="s">
        <v>1021</v>
      </c>
      <c r="G21" s="310" t="s">
        <v>1022</v>
      </c>
      <c r="H21" s="190" t="s">
        <v>963</v>
      </c>
      <c r="I21" s="310" t="s">
        <v>1021</v>
      </c>
      <c r="J21" s="310">
        <v>202501</v>
      </c>
      <c r="K21" s="310" t="s">
        <v>1023</v>
      </c>
      <c r="L21" s="309">
        <v>0</v>
      </c>
      <c r="M21" s="309">
        <v>8334.2479999999996</v>
      </c>
      <c r="N21" s="309">
        <v>0</v>
      </c>
      <c r="O21" s="311" t="s">
        <v>992</v>
      </c>
      <c r="P21" s="311" t="s">
        <v>992</v>
      </c>
      <c r="Q21" s="190" t="s">
        <v>1024</v>
      </c>
      <c r="R21" s="190">
        <v>20250630</v>
      </c>
    </row>
    <row r="22" spans="2:18" s="163" customFormat="1">
      <c r="B22" s="310" t="s">
        <v>1019</v>
      </c>
      <c r="C22" s="190" t="s">
        <v>1034</v>
      </c>
      <c r="D22" s="190" t="s">
        <v>1033</v>
      </c>
      <c r="E22" s="310" t="s">
        <v>997</v>
      </c>
      <c r="F22" s="310" t="s">
        <v>1021</v>
      </c>
      <c r="G22" s="310" t="s">
        <v>1022</v>
      </c>
      <c r="H22" s="190" t="s">
        <v>963</v>
      </c>
      <c r="I22" s="310" t="s">
        <v>1021</v>
      </c>
      <c r="J22" s="310">
        <v>202501</v>
      </c>
      <c r="K22" s="310" t="s">
        <v>1023</v>
      </c>
      <c r="L22" s="309">
        <v>0</v>
      </c>
      <c r="M22" s="309">
        <v>0</v>
      </c>
      <c r="N22" s="309">
        <v>9218.0919999999987</v>
      </c>
      <c r="O22" s="311" t="s">
        <v>992</v>
      </c>
      <c r="P22" s="311" t="s">
        <v>992</v>
      </c>
      <c r="Q22" s="190" t="s">
        <v>1024</v>
      </c>
      <c r="R22" s="190">
        <v>20250630</v>
      </c>
    </row>
    <row r="23" spans="2:18" s="163" customFormat="1">
      <c r="B23" s="310" t="s">
        <v>1019</v>
      </c>
      <c r="C23" s="190" t="s">
        <v>1035</v>
      </c>
      <c r="D23" s="190" t="s">
        <v>1036</v>
      </c>
      <c r="E23" s="310" t="s">
        <v>997</v>
      </c>
      <c r="F23" s="310" t="s">
        <v>1021</v>
      </c>
      <c r="G23" s="310" t="s">
        <v>1022</v>
      </c>
      <c r="H23" s="190" t="s">
        <v>319</v>
      </c>
      <c r="I23" s="310" t="s">
        <v>1037</v>
      </c>
      <c r="J23" s="310">
        <v>202501</v>
      </c>
      <c r="K23" s="310" t="s">
        <v>1023</v>
      </c>
      <c r="L23" s="309">
        <v>0</v>
      </c>
      <c r="M23" s="309">
        <v>8564.4</v>
      </c>
      <c r="N23" s="309">
        <v>0</v>
      </c>
      <c r="O23" s="311" t="s">
        <v>992</v>
      </c>
      <c r="P23" s="311" t="s">
        <v>992</v>
      </c>
      <c r="Q23" s="190" t="s">
        <v>1024</v>
      </c>
      <c r="R23" s="190">
        <v>20250630</v>
      </c>
    </row>
    <row r="24" spans="2:18" s="163" customFormat="1">
      <c r="B24" s="310" t="s">
        <v>1019</v>
      </c>
      <c r="C24" s="190" t="s">
        <v>1038</v>
      </c>
      <c r="D24" s="190" t="s">
        <v>1036</v>
      </c>
      <c r="E24" s="310" t="s">
        <v>997</v>
      </c>
      <c r="F24" s="310" t="s">
        <v>1021</v>
      </c>
      <c r="G24" s="310" t="s">
        <v>1022</v>
      </c>
      <c r="H24" s="190" t="s">
        <v>319</v>
      </c>
      <c r="I24" s="310" t="s">
        <v>1037</v>
      </c>
      <c r="J24" s="310">
        <v>202501</v>
      </c>
      <c r="K24" s="310" t="s">
        <v>1023</v>
      </c>
      <c r="L24" s="309">
        <v>0</v>
      </c>
      <c r="M24" s="309">
        <v>0</v>
      </c>
      <c r="N24" s="309">
        <v>9429.732</v>
      </c>
      <c r="O24" s="311" t="s">
        <v>992</v>
      </c>
      <c r="P24" s="311" t="s">
        <v>992</v>
      </c>
      <c r="Q24" s="190" t="s">
        <v>1024</v>
      </c>
      <c r="R24" s="190">
        <v>20250630</v>
      </c>
    </row>
    <row r="25" spans="2:18" s="163" customFormat="1">
      <c r="B25" s="310" t="s">
        <v>1019</v>
      </c>
      <c r="C25" s="190" t="s">
        <v>1039</v>
      </c>
      <c r="D25" s="190" t="s">
        <v>1040</v>
      </c>
      <c r="E25" s="310" t="s">
        <v>997</v>
      </c>
      <c r="F25" s="310" t="s">
        <v>1021</v>
      </c>
      <c r="G25" s="310" t="s">
        <v>1022</v>
      </c>
      <c r="H25" s="190" t="s">
        <v>965</v>
      </c>
      <c r="I25" s="310" t="s">
        <v>1041</v>
      </c>
      <c r="J25" s="310">
        <v>202501</v>
      </c>
      <c r="K25" s="310" t="s">
        <v>1023</v>
      </c>
      <c r="L25" s="309">
        <v>0</v>
      </c>
      <c r="M25" s="309">
        <v>8776.1440000000002</v>
      </c>
      <c r="N25" s="309">
        <v>0</v>
      </c>
      <c r="O25" s="311" t="s">
        <v>992</v>
      </c>
      <c r="P25" s="311" t="s">
        <v>992</v>
      </c>
      <c r="Q25" s="190" t="s">
        <v>1024</v>
      </c>
      <c r="R25" s="190">
        <v>20250630</v>
      </c>
    </row>
    <row r="26" spans="2:18" s="163" customFormat="1">
      <c r="B26" s="310" t="s">
        <v>1019</v>
      </c>
      <c r="C26" s="190" t="s">
        <v>1042</v>
      </c>
      <c r="D26" s="190" t="s">
        <v>1006</v>
      </c>
      <c r="E26" s="310" t="s">
        <v>997</v>
      </c>
      <c r="F26" s="310" t="s">
        <v>1021</v>
      </c>
      <c r="G26" s="310" t="s">
        <v>1022</v>
      </c>
      <c r="H26" s="190" t="s">
        <v>300</v>
      </c>
      <c r="I26" s="310" t="s">
        <v>1043</v>
      </c>
      <c r="J26" s="310">
        <v>202501</v>
      </c>
      <c r="K26" s="310" t="s">
        <v>1023</v>
      </c>
      <c r="L26" s="309">
        <v>0</v>
      </c>
      <c r="M26" s="309">
        <v>9009.2080000000005</v>
      </c>
      <c r="N26" s="309">
        <v>0</v>
      </c>
      <c r="O26" s="311" t="s">
        <v>992</v>
      </c>
      <c r="P26" s="311" t="s">
        <v>992</v>
      </c>
      <c r="Q26" s="190" t="s">
        <v>1024</v>
      </c>
      <c r="R26" s="190">
        <v>20250630</v>
      </c>
    </row>
    <row r="27" spans="2:18" s="163" customFormat="1">
      <c r="B27" s="310" t="s">
        <v>1019</v>
      </c>
      <c r="C27" s="190" t="s">
        <v>1044</v>
      </c>
      <c r="D27" s="190" t="s">
        <v>1007</v>
      </c>
      <c r="E27" s="310" t="s">
        <v>997</v>
      </c>
      <c r="F27" s="310" t="s">
        <v>1021</v>
      </c>
      <c r="G27" s="310" t="s">
        <v>1022</v>
      </c>
      <c r="H27" s="190" t="s">
        <v>310</v>
      </c>
      <c r="I27" s="310" t="s">
        <v>1045</v>
      </c>
      <c r="J27" s="310">
        <v>202501</v>
      </c>
      <c r="K27" s="310" t="s">
        <v>1023</v>
      </c>
      <c r="L27" s="309">
        <v>0</v>
      </c>
      <c r="M27" s="309">
        <v>8897.0439999999999</v>
      </c>
      <c r="N27" s="309">
        <v>0</v>
      </c>
      <c r="O27" s="311" t="s">
        <v>992</v>
      </c>
      <c r="P27" s="311" t="s">
        <v>992</v>
      </c>
      <c r="Q27" s="190" t="s">
        <v>1024</v>
      </c>
      <c r="R27" s="190">
        <v>20250630</v>
      </c>
    </row>
    <row r="28" spans="2:18" s="163" customFormat="1">
      <c r="B28" s="310" t="s">
        <v>1019</v>
      </c>
      <c r="C28" s="190" t="s">
        <v>1046</v>
      </c>
      <c r="D28" s="190" t="s">
        <v>1007</v>
      </c>
      <c r="E28" s="310" t="s">
        <v>997</v>
      </c>
      <c r="F28" s="310" t="s">
        <v>1021</v>
      </c>
      <c r="G28" s="310" t="s">
        <v>1022</v>
      </c>
      <c r="H28" s="190" t="s">
        <v>310</v>
      </c>
      <c r="I28" s="310" t="s">
        <v>1045</v>
      </c>
      <c r="J28" s="310">
        <v>202501</v>
      </c>
      <c r="K28" s="310" t="s">
        <v>1023</v>
      </c>
      <c r="L28" s="309">
        <v>0</v>
      </c>
      <c r="M28" s="309">
        <v>0</v>
      </c>
      <c r="N28" s="309">
        <v>9617.2960000000003</v>
      </c>
      <c r="O28" s="311" t="s">
        <v>992</v>
      </c>
      <c r="P28" s="311" t="s">
        <v>992</v>
      </c>
      <c r="Q28" s="190" t="s">
        <v>1024</v>
      </c>
      <c r="R28" s="190">
        <v>20250630</v>
      </c>
    </row>
    <row r="29" spans="2:18" s="163" customFormat="1">
      <c r="B29" s="310" t="s">
        <v>1019</v>
      </c>
      <c r="C29" s="190" t="s">
        <v>1047</v>
      </c>
      <c r="D29" s="190" t="s">
        <v>1008</v>
      </c>
      <c r="E29" s="310" t="s">
        <v>997</v>
      </c>
      <c r="F29" s="310" t="s">
        <v>1021</v>
      </c>
      <c r="G29" s="310" t="s">
        <v>1022</v>
      </c>
      <c r="H29" s="190" t="s">
        <v>970</v>
      </c>
      <c r="I29" s="310" t="s">
        <v>1045</v>
      </c>
      <c r="J29" s="310">
        <v>202501</v>
      </c>
      <c r="K29" s="310" t="s">
        <v>1023</v>
      </c>
      <c r="L29" s="309">
        <v>0</v>
      </c>
      <c r="M29" s="309">
        <v>8897.0439999999999</v>
      </c>
      <c r="N29" s="309">
        <v>0</v>
      </c>
      <c r="O29" s="311" t="s">
        <v>992</v>
      </c>
      <c r="P29" s="311" t="s">
        <v>992</v>
      </c>
      <c r="Q29" s="190" t="s">
        <v>1024</v>
      </c>
      <c r="R29" s="190">
        <v>20250630</v>
      </c>
    </row>
    <row r="30" spans="2:18" s="163" customFormat="1">
      <c r="B30" s="310" t="s">
        <v>1019</v>
      </c>
      <c r="C30" s="190" t="s">
        <v>1048</v>
      </c>
      <c r="D30" s="190" t="s">
        <v>1049</v>
      </c>
      <c r="E30" s="310" t="s">
        <v>997</v>
      </c>
      <c r="F30" s="310" t="s">
        <v>1021</v>
      </c>
      <c r="G30" s="310" t="s">
        <v>1022</v>
      </c>
      <c r="H30" s="190" t="s">
        <v>985</v>
      </c>
      <c r="I30" s="310" t="s">
        <v>1050</v>
      </c>
      <c r="J30" s="310">
        <v>202501</v>
      </c>
      <c r="K30" s="310" t="s">
        <v>1023</v>
      </c>
      <c r="L30" s="309">
        <v>0</v>
      </c>
      <c r="M30" s="309">
        <v>9002.76</v>
      </c>
      <c r="N30" s="309">
        <v>0</v>
      </c>
      <c r="O30" s="311" t="s">
        <v>992</v>
      </c>
      <c r="P30" s="311" t="s">
        <v>992</v>
      </c>
      <c r="Q30" s="190" t="s">
        <v>1024</v>
      </c>
      <c r="R30" s="190">
        <v>20250630</v>
      </c>
    </row>
    <row r="31" spans="2:18" s="163" customFormat="1">
      <c r="B31" s="310" t="s">
        <v>1019</v>
      </c>
      <c r="C31" s="190" t="s">
        <v>1051</v>
      </c>
      <c r="D31" s="190" t="s">
        <v>1049</v>
      </c>
      <c r="E31" s="310" t="s">
        <v>997</v>
      </c>
      <c r="F31" s="310" t="s">
        <v>1021</v>
      </c>
      <c r="G31" s="310" t="s">
        <v>1022</v>
      </c>
      <c r="H31" s="190" t="s">
        <v>985</v>
      </c>
      <c r="I31" s="310" t="s">
        <v>1050</v>
      </c>
      <c r="J31" s="310">
        <v>202501</v>
      </c>
      <c r="K31" s="310" t="s">
        <v>1023</v>
      </c>
      <c r="L31" s="309">
        <v>0</v>
      </c>
      <c r="M31" s="309">
        <v>0</v>
      </c>
      <c r="N31" s="309">
        <v>9723.1680000000015</v>
      </c>
      <c r="O31" s="311" t="s">
        <v>992</v>
      </c>
      <c r="P31" s="311" t="s">
        <v>992</v>
      </c>
      <c r="Q31" s="190" t="s">
        <v>1024</v>
      </c>
      <c r="R31" s="190">
        <v>20250630</v>
      </c>
    </row>
    <row r="32" spans="2:18" s="163" customFormat="1">
      <c r="B32" s="310" t="s">
        <v>1019</v>
      </c>
      <c r="C32" s="190" t="s">
        <v>1052</v>
      </c>
      <c r="D32" s="190" t="s">
        <v>1010</v>
      </c>
      <c r="E32" s="310" t="s">
        <v>997</v>
      </c>
      <c r="F32" s="310" t="s">
        <v>1043</v>
      </c>
      <c r="G32" s="310" t="s">
        <v>1022</v>
      </c>
      <c r="H32" s="190" t="s">
        <v>989</v>
      </c>
      <c r="I32" s="310" t="s">
        <v>1011</v>
      </c>
      <c r="J32" s="310">
        <v>202501</v>
      </c>
      <c r="K32" s="310" t="s">
        <v>1023</v>
      </c>
      <c r="L32" s="309">
        <v>0</v>
      </c>
      <c r="M32" s="309">
        <v>16670.991999999998</v>
      </c>
      <c r="N32" s="309">
        <v>0</v>
      </c>
      <c r="O32" s="311" t="s">
        <v>992</v>
      </c>
      <c r="P32" s="311" t="s">
        <v>992</v>
      </c>
      <c r="Q32" s="190" t="s">
        <v>1024</v>
      </c>
      <c r="R32" s="190">
        <v>20250630</v>
      </c>
    </row>
    <row r="33" spans="2:18" s="163" customFormat="1">
      <c r="B33" s="310" t="s">
        <v>1019</v>
      </c>
      <c r="C33" s="190" t="s">
        <v>1053</v>
      </c>
      <c r="D33" s="190" t="s">
        <v>1012</v>
      </c>
      <c r="E33" s="310" t="s">
        <v>997</v>
      </c>
      <c r="F33" s="310" t="s">
        <v>1043</v>
      </c>
      <c r="G33" s="310" t="s">
        <v>1022</v>
      </c>
      <c r="H33" s="190" t="s">
        <v>987</v>
      </c>
      <c r="I33" s="310" t="s">
        <v>1013</v>
      </c>
      <c r="J33" s="310">
        <v>202501</v>
      </c>
      <c r="K33" s="310" t="s">
        <v>1023</v>
      </c>
      <c r="L33" s="309">
        <v>0</v>
      </c>
      <c r="M33" s="309">
        <v>8342.36</v>
      </c>
      <c r="N33" s="309">
        <v>0</v>
      </c>
      <c r="O33" s="311" t="s">
        <v>992</v>
      </c>
      <c r="P33" s="311" t="s">
        <v>992</v>
      </c>
      <c r="Q33" s="190" t="s">
        <v>1024</v>
      </c>
      <c r="R33" s="190">
        <v>20250630</v>
      </c>
    </row>
    <row r="34" spans="2:18" s="163" customFormat="1">
      <c r="B34" s="310" t="s">
        <v>1019</v>
      </c>
      <c r="C34" s="190" t="s">
        <v>1054</v>
      </c>
      <c r="D34" s="190" t="s">
        <v>1014</v>
      </c>
      <c r="E34" s="310" t="s">
        <v>997</v>
      </c>
      <c r="F34" s="310" t="s">
        <v>1021</v>
      </c>
      <c r="G34" s="310" t="s">
        <v>1022</v>
      </c>
      <c r="H34" s="190" t="s">
        <v>982</v>
      </c>
      <c r="I34" s="310" t="s">
        <v>1055</v>
      </c>
      <c r="J34" s="310">
        <v>202501</v>
      </c>
      <c r="K34" s="310" t="s">
        <v>1023</v>
      </c>
      <c r="L34" s="309">
        <v>0</v>
      </c>
      <c r="M34" s="309">
        <v>8748.7919999999995</v>
      </c>
      <c r="N34" s="309">
        <v>0</v>
      </c>
      <c r="O34" s="311" t="s">
        <v>992</v>
      </c>
      <c r="P34" s="311" t="s">
        <v>992</v>
      </c>
      <c r="Q34" s="190" t="s">
        <v>1024</v>
      </c>
      <c r="R34" s="190">
        <v>20250630</v>
      </c>
    </row>
    <row r="35" spans="2:18" s="163" customFormat="1">
      <c r="B35" s="310" t="s">
        <v>1019</v>
      </c>
      <c r="C35" s="190" t="s">
        <v>1056</v>
      </c>
      <c r="D35" s="190" t="s">
        <v>1057</v>
      </c>
      <c r="E35" s="310" t="s">
        <v>997</v>
      </c>
      <c r="F35" s="310" t="s">
        <v>1021</v>
      </c>
      <c r="G35" s="310" t="s">
        <v>1022</v>
      </c>
      <c r="H35" s="190" t="s">
        <v>983</v>
      </c>
      <c r="I35" s="310" t="s">
        <v>1055</v>
      </c>
      <c r="J35" s="310">
        <v>202501</v>
      </c>
      <c r="K35" s="310" t="s">
        <v>1023</v>
      </c>
      <c r="L35" s="309">
        <v>0</v>
      </c>
      <c r="M35" s="309">
        <v>8748.7919999999995</v>
      </c>
      <c r="N35" s="309">
        <v>0</v>
      </c>
      <c r="O35" s="311" t="s">
        <v>992</v>
      </c>
      <c r="P35" s="311" t="s">
        <v>992</v>
      </c>
      <c r="Q35" s="190" t="s">
        <v>1024</v>
      </c>
      <c r="R35" s="190">
        <v>20250630</v>
      </c>
    </row>
    <row r="36" spans="2:18" s="163" customFormat="1">
      <c r="B36" s="310" t="s">
        <v>1019</v>
      </c>
      <c r="C36" s="190" t="s">
        <v>1058</v>
      </c>
      <c r="D36" s="190" t="s">
        <v>1016</v>
      </c>
      <c r="E36" s="310" t="s">
        <v>997</v>
      </c>
      <c r="F36" s="310" t="s">
        <v>1021</v>
      </c>
      <c r="G36" s="310" t="s">
        <v>1022</v>
      </c>
      <c r="H36" s="190" t="s">
        <v>980</v>
      </c>
      <c r="I36" s="310" t="s">
        <v>1021</v>
      </c>
      <c r="J36" s="310">
        <v>202501</v>
      </c>
      <c r="K36" s="310" t="s">
        <v>1023</v>
      </c>
      <c r="L36" s="309">
        <v>0</v>
      </c>
      <c r="M36" s="309">
        <v>8334.2479999999996</v>
      </c>
      <c r="N36" s="309">
        <v>0</v>
      </c>
      <c r="O36" s="311" t="s">
        <v>992</v>
      </c>
      <c r="P36" s="311" t="s">
        <v>992</v>
      </c>
      <c r="Q36" s="190" t="s">
        <v>1024</v>
      </c>
      <c r="R36" s="190">
        <v>20250630</v>
      </c>
    </row>
    <row r="37" spans="2:18">
      <c r="B37" s="310" t="s">
        <v>1019</v>
      </c>
      <c r="C37" s="190" t="s">
        <v>1059</v>
      </c>
      <c r="D37" s="190" t="s">
        <v>1017</v>
      </c>
      <c r="E37" s="310" t="s">
        <v>997</v>
      </c>
      <c r="F37" s="310" t="s">
        <v>1043</v>
      </c>
      <c r="G37" s="310" t="s">
        <v>1022</v>
      </c>
      <c r="H37" s="190" t="s">
        <v>987</v>
      </c>
      <c r="I37" s="310" t="s">
        <v>1013</v>
      </c>
      <c r="J37" s="310">
        <v>202501</v>
      </c>
      <c r="K37" s="310" t="s">
        <v>1023</v>
      </c>
      <c r="L37" s="309">
        <v>0</v>
      </c>
      <c r="M37" s="309">
        <v>8342.36</v>
      </c>
      <c r="N37" s="309">
        <v>0</v>
      </c>
      <c r="O37" s="311" t="s">
        <v>992</v>
      </c>
      <c r="P37" s="311" t="s">
        <v>992</v>
      </c>
      <c r="Q37" s="190" t="s">
        <v>1024</v>
      </c>
      <c r="R37" s="190">
        <v>20250630</v>
      </c>
    </row>
    <row r="38" spans="2:18">
      <c r="B38" s="310" t="s">
        <v>1019</v>
      </c>
      <c r="C38" s="190" t="s">
        <v>1060</v>
      </c>
      <c r="D38" s="190" t="s">
        <v>1017</v>
      </c>
      <c r="E38" s="310" t="s">
        <v>997</v>
      </c>
      <c r="F38" s="310" t="s">
        <v>1043</v>
      </c>
      <c r="G38" s="310" t="s">
        <v>1022</v>
      </c>
      <c r="H38" s="190" t="s">
        <v>987</v>
      </c>
      <c r="I38" s="310" t="s">
        <v>1013</v>
      </c>
      <c r="J38" s="310">
        <v>202501</v>
      </c>
      <c r="K38" s="310" t="s">
        <v>1023</v>
      </c>
      <c r="L38" s="309">
        <v>0</v>
      </c>
      <c r="M38" s="309">
        <v>0</v>
      </c>
      <c r="N38" s="309">
        <v>8342.36</v>
      </c>
      <c r="O38" s="311" t="s">
        <v>992</v>
      </c>
      <c r="P38" s="311" t="s">
        <v>992</v>
      </c>
      <c r="Q38" s="190" t="s">
        <v>1024</v>
      </c>
      <c r="R38" s="190">
        <v>20250630</v>
      </c>
    </row>
    <row r="39" spans="2:18">
      <c r="B39" s="310" t="s">
        <v>1019</v>
      </c>
      <c r="C39" s="190" t="s">
        <v>1061</v>
      </c>
      <c r="D39" s="190" t="s">
        <v>1018</v>
      </c>
      <c r="E39" s="310" t="s">
        <v>997</v>
      </c>
      <c r="F39" s="310" t="s">
        <v>1043</v>
      </c>
      <c r="G39" s="310" t="s">
        <v>1022</v>
      </c>
      <c r="H39" s="190" t="s">
        <v>988</v>
      </c>
      <c r="I39" s="310" t="s">
        <v>1013</v>
      </c>
      <c r="J39" s="310">
        <v>202501</v>
      </c>
      <c r="K39" s="310" t="s">
        <v>1023</v>
      </c>
      <c r="L39" s="309">
        <v>0</v>
      </c>
      <c r="M39" s="309">
        <v>8342.36</v>
      </c>
      <c r="N39" s="309">
        <v>0</v>
      </c>
      <c r="O39" s="311" t="s">
        <v>992</v>
      </c>
      <c r="P39" s="311" t="s">
        <v>992</v>
      </c>
      <c r="Q39" s="190" t="s">
        <v>1024</v>
      </c>
      <c r="R39" s="190">
        <v>20250630</v>
      </c>
    </row>
    <row r="40" spans="2:18">
      <c r="B40" s="27" t="s">
        <v>134</v>
      </c>
      <c r="C40" s="35"/>
      <c r="D40" s="35"/>
      <c r="E40" s="91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</row>
    <row r="41" spans="2:18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</row>
    <row r="42" spans="2:18">
      <c r="B42" s="145"/>
      <c r="C42" s="146"/>
      <c r="D42" s="147"/>
    </row>
    <row r="43" spans="2:18">
      <c r="B43" s="346" t="s">
        <v>1131</v>
      </c>
      <c r="C43" s="347"/>
      <c r="D43" s="348"/>
    </row>
    <row r="44" spans="2:18">
      <c r="B44" s="349" t="s">
        <v>37</v>
      </c>
      <c r="C44" s="350"/>
      <c r="D44" s="351"/>
    </row>
    <row r="45" spans="2:18">
      <c r="B45" s="139"/>
      <c r="C45" s="140"/>
      <c r="D45" s="141"/>
    </row>
    <row r="46" spans="2:18">
      <c r="B46" s="346" t="s">
        <v>1130</v>
      </c>
      <c r="C46" s="347"/>
      <c r="D46" s="348"/>
    </row>
    <row r="47" spans="2:18">
      <c r="B47" s="349" t="s">
        <v>38</v>
      </c>
      <c r="C47" s="350"/>
      <c r="D47" s="351"/>
    </row>
    <row r="48" spans="2:18">
      <c r="B48" s="139"/>
      <c r="C48" s="140"/>
      <c r="D48" s="141"/>
    </row>
    <row r="49" spans="2:4">
      <c r="B49" s="346"/>
      <c r="C49" s="347"/>
      <c r="D49" s="348"/>
    </row>
    <row r="50" spans="2:4">
      <c r="B50" s="349" t="s">
        <v>39</v>
      </c>
      <c r="C50" s="350"/>
      <c r="D50" s="351"/>
    </row>
    <row r="51" spans="2:4">
      <c r="B51" s="139"/>
      <c r="C51" s="140"/>
      <c r="D51" s="141"/>
    </row>
    <row r="52" spans="2:4">
      <c r="B52" s="352" t="s">
        <v>1132</v>
      </c>
      <c r="C52" s="347"/>
      <c r="D52" s="348"/>
    </row>
    <row r="53" spans="2:4">
      <c r="B53" s="349" t="s">
        <v>262</v>
      </c>
      <c r="C53" s="350"/>
      <c r="D53" s="351"/>
    </row>
    <row r="54" spans="2:4">
      <c r="B54" s="142"/>
      <c r="C54" s="143"/>
      <c r="D54" s="144"/>
    </row>
  </sheetData>
  <sheetProtection insertRows="0" deleteRows="0" autoFilter="0"/>
  <mergeCells count="22">
    <mergeCell ref="B50:D50"/>
    <mergeCell ref="B52:D52"/>
    <mergeCell ref="B53:D53"/>
    <mergeCell ref="B43:D43"/>
    <mergeCell ref="B44:D44"/>
    <mergeCell ref="B46:D46"/>
    <mergeCell ref="B47:D47"/>
    <mergeCell ref="B49:D49"/>
    <mergeCell ref="O7:Q7"/>
    <mergeCell ref="B8:J8"/>
    <mergeCell ref="O8:Q8"/>
    <mergeCell ref="J11:N11"/>
    <mergeCell ref="O11:Q11"/>
    <mergeCell ref="R11:R12"/>
    <mergeCell ref="B11:B12"/>
    <mergeCell ref="C11:C12"/>
    <mergeCell ref="D11:D12"/>
    <mergeCell ref="E11:E12"/>
    <mergeCell ref="F11:F12"/>
    <mergeCell ref="G11:G12"/>
    <mergeCell ref="H11:H12"/>
    <mergeCell ref="I11:I12"/>
  </mergeCells>
  <dataValidations disablePrompts="1" count="1">
    <dataValidation allowBlank="1" showInputMessage="1" showErrorMessage="1" sqref="O8 B8:J8"/>
  </dataValidations>
  <printOptions horizontalCentered="1"/>
  <pageMargins left="0.43307086614173229" right="0.43307086614173229" top="0.74803149606299213" bottom="0.55118110236220474" header="0.31496062992125984" footer="0.31496062992125984"/>
  <pageSetup paperSize="5" scale="55" fitToHeight="0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5"/>
  <sheetViews>
    <sheetView showGridLines="0" zoomScale="80" zoomScaleNormal="80" workbookViewId="0">
      <pane ySplit="11" topLeftCell="A18" activePane="bottomLeft" state="frozen"/>
      <selection activeCell="Q23" sqref="Q23"/>
      <selection pane="bottomLeft" activeCell="I53" sqref="I53"/>
    </sheetView>
  </sheetViews>
  <sheetFormatPr baseColWidth="10" defaultColWidth="13.5703125" defaultRowHeight="15"/>
  <cols>
    <col min="1" max="1" width="1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10" width="16.855468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15" customHeight="1"/>
    <row r="6" spans="2:16" ht="15" customHeight="1"/>
    <row r="7" spans="2:16">
      <c r="B7" s="191" t="s">
        <v>189</v>
      </c>
      <c r="C7" s="192"/>
      <c r="D7" s="192"/>
      <c r="E7" s="192"/>
      <c r="F7" s="192"/>
      <c r="G7" s="192"/>
      <c r="H7" s="192"/>
      <c r="I7" s="413" t="str">
        <f>'Caratula Resumen'!E16</f>
        <v>CHIHUAHUA</v>
      </c>
      <c r="J7" s="413"/>
      <c r="K7" s="199"/>
      <c r="L7" s="133"/>
      <c r="M7" s="133"/>
      <c r="N7" s="133"/>
      <c r="O7" s="133"/>
      <c r="P7" s="133"/>
    </row>
    <row r="8" spans="2:16" ht="18.75">
      <c r="B8" s="411" t="str">
        <f>'Caratula Resumen'!E17</f>
        <v>Fondo de Aportaciones para la Educación Tecnológica y de Adultos/Instituto Nacional para la Educación de los Adultos (FAETA/INEA)</v>
      </c>
      <c r="C8" s="412"/>
      <c r="D8" s="412"/>
      <c r="E8" s="412"/>
      <c r="F8" s="412"/>
      <c r="G8" s="412"/>
      <c r="H8" s="412"/>
      <c r="I8" s="419" t="str">
        <f>'Caratula Resumen'!E18</f>
        <v>2do. Trimestre 2025</v>
      </c>
      <c r="J8" s="419"/>
      <c r="K8" s="197"/>
      <c r="L8" s="135"/>
      <c r="M8" s="135"/>
      <c r="N8" s="135"/>
      <c r="O8" s="135"/>
      <c r="P8" s="135"/>
    </row>
    <row r="9" spans="2:16">
      <c r="B9" s="17"/>
      <c r="C9" s="18"/>
      <c r="D9" s="18"/>
      <c r="E9" s="18"/>
      <c r="F9" s="18"/>
      <c r="G9" s="18"/>
      <c r="H9" s="18"/>
      <c r="I9" s="18"/>
      <c r="J9" s="18"/>
      <c r="K9" s="19"/>
    </row>
    <row r="10" spans="2:16" ht="5.0999999999999996" customHeight="1"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2:16" ht="68.25" customHeight="1">
      <c r="B11" s="22" t="s">
        <v>172</v>
      </c>
      <c r="C11" s="22" t="s">
        <v>190</v>
      </c>
      <c r="D11" s="22" t="s">
        <v>191</v>
      </c>
      <c r="E11" s="22" t="s">
        <v>192</v>
      </c>
      <c r="F11" s="22" t="s">
        <v>193</v>
      </c>
      <c r="G11" s="22" t="s">
        <v>177</v>
      </c>
      <c r="H11" s="22" t="s">
        <v>194</v>
      </c>
      <c r="I11" s="22" t="s">
        <v>195</v>
      </c>
      <c r="J11" s="22" t="s">
        <v>196</v>
      </c>
      <c r="K11" s="22" t="s">
        <v>197</v>
      </c>
    </row>
    <row r="12" spans="2:16" s="163" customFormat="1">
      <c r="B12" s="310">
        <v>2</v>
      </c>
      <c r="C12" s="310" t="s">
        <v>997</v>
      </c>
      <c r="D12" s="310" t="s">
        <v>1062</v>
      </c>
      <c r="E12" s="310" t="s">
        <v>1063</v>
      </c>
      <c r="F12" s="310" t="s">
        <v>1064</v>
      </c>
      <c r="G12" s="310" t="s">
        <v>997</v>
      </c>
      <c r="H12" s="190" t="s">
        <v>1065</v>
      </c>
      <c r="I12" s="310">
        <v>1131</v>
      </c>
      <c r="J12" s="190">
        <v>20250401</v>
      </c>
      <c r="K12" s="190">
        <v>20250630</v>
      </c>
    </row>
    <row r="13" spans="2:16" s="163" customFormat="1">
      <c r="B13" s="310">
        <v>2</v>
      </c>
      <c r="C13" s="310" t="s">
        <v>997</v>
      </c>
      <c r="D13" s="310" t="s">
        <v>1062</v>
      </c>
      <c r="E13" s="310" t="s">
        <v>1063</v>
      </c>
      <c r="F13" s="310" t="s">
        <v>1066</v>
      </c>
      <c r="G13" s="310" t="s">
        <v>997</v>
      </c>
      <c r="H13" s="190" t="s">
        <v>1067</v>
      </c>
      <c r="I13" s="310">
        <v>1113</v>
      </c>
      <c r="J13" s="190">
        <v>20250401</v>
      </c>
      <c r="K13" s="190">
        <v>20250630</v>
      </c>
    </row>
    <row r="14" spans="2:16" s="163" customFormat="1">
      <c r="B14" s="310">
        <v>2</v>
      </c>
      <c r="C14" s="310" t="s">
        <v>997</v>
      </c>
      <c r="D14" s="310" t="s">
        <v>1062</v>
      </c>
      <c r="E14" s="310" t="s">
        <v>1063</v>
      </c>
      <c r="F14" s="310" t="s">
        <v>1064</v>
      </c>
      <c r="G14" s="310" t="s">
        <v>997</v>
      </c>
      <c r="H14" s="190" t="s">
        <v>1068</v>
      </c>
      <c r="I14" s="310">
        <v>1546</v>
      </c>
      <c r="J14" s="190">
        <v>20250401</v>
      </c>
      <c r="K14" s="190">
        <v>20250630</v>
      </c>
    </row>
    <row r="15" spans="2:16" s="163" customFormat="1">
      <c r="B15" s="310">
        <v>2</v>
      </c>
      <c r="C15" s="310" t="s">
        <v>997</v>
      </c>
      <c r="D15" s="310" t="s">
        <v>1062</v>
      </c>
      <c r="E15" s="310" t="s">
        <v>1063</v>
      </c>
      <c r="F15" s="310" t="s">
        <v>1064</v>
      </c>
      <c r="G15" s="310" t="s">
        <v>997</v>
      </c>
      <c r="H15" s="190" t="s">
        <v>1069</v>
      </c>
      <c r="I15" s="310">
        <v>1544</v>
      </c>
      <c r="J15" s="190">
        <v>20250401</v>
      </c>
      <c r="K15" s="190">
        <v>20250630</v>
      </c>
    </row>
    <row r="16" spans="2:16" s="163" customFormat="1">
      <c r="B16" s="310">
        <v>2</v>
      </c>
      <c r="C16" s="310" t="s">
        <v>997</v>
      </c>
      <c r="D16" s="310" t="s">
        <v>1062</v>
      </c>
      <c r="E16" s="310" t="s">
        <v>1063</v>
      </c>
      <c r="F16" s="310" t="s">
        <v>1064</v>
      </c>
      <c r="G16" s="310" t="s">
        <v>997</v>
      </c>
      <c r="H16" s="190" t="s">
        <v>1070</v>
      </c>
      <c r="I16" s="310">
        <v>1543</v>
      </c>
      <c r="J16" s="190">
        <v>20250401</v>
      </c>
      <c r="K16" s="190">
        <v>20250630</v>
      </c>
    </row>
    <row r="17" spans="2:11" s="163" customFormat="1">
      <c r="B17" s="310">
        <v>2</v>
      </c>
      <c r="C17" s="310" t="s">
        <v>997</v>
      </c>
      <c r="D17" s="310" t="s">
        <v>1062</v>
      </c>
      <c r="E17" s="310" t="s">
        <v>1063</v>
      </c>
      <c r="F17" s="310" t="s">
        <v>1066</v>
      </c>
      <c r="G17" s="310" t="s">
        <v>997</v>
      </c>
      <c r="H17" s="190" t="s">
        <v>1071</v>
      </c>
      <c r="I17" s="310">
        <v>1719</v>
      </c>
      <c r="J17" s="190">
        <v>20250401</v>
      </c>
      <c r="K17" s="190">
        <v>20250630</v>
      </c>
    </row>
    <row r="18" spans="2:11" s="163" customFormat="1">
      <c r="B18" s="310">
        <v>2</v>
      </c>
      <c r="C18" s="310" t="s">
        <v>997</v>
      </c>
      <c r="D18" s="310" t="s">
        <v>1062</v>
      </c>
      <c r="E18" s="310" t="s">
        <v>1063</v>
      </c>
      <c r="F18" s="310" t="s">
        <v>1066</v>
      </c>
      <c r="G18" s="310" t="s">
        <v>997</v>
      </c>
      <c r="H18" s="190" t="s">
        <v>1072</v>
      </c>
      <c r="I18" s="310">
        <v>1543</v>
      </c>
      <c r="J18" s="190">
        <v>20250401</v>
      </c>
      <c r="K18" s="190">
        <v>20250630</v>
      </c>
    </row>
    <row r="19" spans="2:11" s="163" customFormat="1">
      <c r="B19" s="310">
        <v>2</v>
      </c>
      <c r="C19" s="310" t="s">
        <v>997</v>
      </c>
      <c r="D19" s="310" t="s">
        <v>1062</v>
      </c>
      <c r="E19" s="310" t="s">
        <v>1063</v>
      </c>
      <c r="F19" s="310" t="s">
        <v>1066</v>
      </c>
      <c r="G19" s="310" t="s">
        <v>997</v>
      </c>
      <c r="H19" s="190" t="s">
        <v>1073</v>
      </c>
      <c r="I19" s="310">
        <v>1311</v>
      </c>
      <c r="J19" s="190">
        <v>20250401</v>
      </c>
      <c r="K19" s="190">
        <v>20250630</v>
      </c>
    </row>
    <row r="20" spans="2:11" s="163" customFormat="1">
      <c r="B20" s="310">
        <v>2</v>
      </c>
      <c r="C20" s="310" t="s">
        <v>997</v>
      </c>
      <c r="D20" s="310" t="s">
        <v>1062</v>
      </c>
      <c r="E20" s="310" t="s">
        <v>1063</v>
      </c>
      <c r="F20" s="310" t="s">
        <v>1066</v>
      </c>
      <c r="G20" s="310" t="s">
        <v>997</v>
      </c>
      <c r="H20" s="190" t="s">
        <v>1074</v>
      </c>
      <c r="I20" s="310">
        <v>1731</v>
      </c>
      <c r="J20" s="190">
        <v>20250401</v>
      </c>
      <c r="K20" s="190">
        <v>20250630</v>
      </c>
    </row>
    <row r="21" spans="2:11" s="163" customFormat="1">
      <c r="B21" s="310">
        <v>2</v>
      </c>
      <c r="C21" s="310" t="s">
        <v>997</v>
      </c>
      <c r="D21" s="310" t="s">
        <v>1062</v>
      </c>
      <c r="E21" s="310" t="s">
        <v>1063</v>
      </c>
      <c r="F21" s="310" t="s">
        <v>1064</v>
      </c>
      <c r="G21" s="310" t="s">
        <v>997</v>
      </c>
      <c r="H21" s="190" t="s">
        <v>1075</v>
      </c>
      <c r="I21" s="310">
        <v>1545</v>
      </c>
      <c r="J21" s="190">
        <v>20250401</v>
      </c>
      <c r="K21" s="190">
        <v>20250630</v>
      </c>
    </row>
    <row r="22" spans="2:11" s="163" customFormat="1">
      <c r="B22" s="310">
        <v>2</v>
      </c>
      <c r="C22" s="310" t="s">
        <v>997</v>
      </c>
      <c r="D22" s="310" t="s">
        <v>1062</v>
      </c>
      <c r="E22" s="310" t="s">
        <v>1063</v>
      </c>
      <c r="F22" s="310" t="s">
        <v>1064</v>
      </c>
      <c r="G22" s="310" t="s">
        <v>997</v>
      </c>
      <c r="H22" s="190" t="s">
        <v>1076</v>
      </c>
      <c r="I22" s="310">
        <v>1551</v>
      </c>
      <c r="J22" s="190">
        <v>20250401</v>
      </c>
      <c r="K22" s="190">
        <v>20250630</v>
      </c>
    </row>
    <row r="23" spans="2:11" s="163" customFormat="1">
      <c r="B23" s="310">
        <v>2</v>
      </c>
      <c r="C23" s="310" t="s">
        <v>997</v>
      </c>
      <c r="D23" s="310" t="s">
        <v>1062</v>
      </c>
      <c r="E23" s="310" t="s">
        <v>1063</v>
      </c>
      <c r="F23" s="310" t="s">
        <v>1066</v>
      </c>
      <c r="G23" s="310" t="s">
        <v>997</v>
      </c>
      <c r="H23" s="190" t="s">
        <v>1077</v>
      </c>
      <c r="I23" s="310">
        <v>1595</v>
      </c>
      <c r="J23" s="190">
        <v>20250401</v>
      </c>
      <c r="K23" s="190">
        <v>20250630</v>
      </c>
    </row>
    <row r="24" spans="2:11" s="163" customFormat="1">
      <c r="B24" s="310">
        <v>2</v>
      </c>
      <c r="C24" s="310" t="s">
        <v>997</v>
      </c>
      <c r="D24" s="310" t="s">
        <v>1062</v>
      </c>
      <c r="E24" s="310" t="s">
        <v>1063</v>
      </c>
      <c r="F24" s="310" t="s">
        <v>1066</v>
      </c>
      <c r="G24" s="310" t="s">
        <v>997</v>
      </c>
      <c r="H24" s="190" t="s">
        <v>1078</v>
      </c>
      <c r="I24" s="310">
        <v>1542</v>
      </c>
      <c r="J24" s="190">
        <v>20250401</v>
      </c>
      <c r="K24" s="190">
        <v>20250630</v>
      </c>
    </row>
    <row r="25" spans="2:11" s="163" customFormat="1">
      <c r="B25" s="310">
        <v>2</v>
      </c>
      <c r="C25" s="310" t="s">
        <v>997</v>
      </c>
      <c r="D25" s="310" t="s">
        <v>1062</v>
      </c>
      <c r="E25" s="310" t="s">
        <v>1063</v>
      </c>
      <c r="F25" s="310" t="s">
        <v>1066</v>
      </c>
      <c r="G25" s="310" t="s">
        <v>997</v>
      </c>
      <c r="H25" s="190" t="s">
        <v>1079</v>
      </c>
      <c r="I25" s="310">
        <v>1595</v>
      </c>
      <c r="J25" s="190">
        <v>20250401</v>
      </c>
      <c r="K25" s="190">
        <v>20250630</v>
      </c>
    </row>
    <row r="26" spans="2:11" s="163" customFormat="1">
      <c r="B26" s="310">
        <v>2</v>
      </c>
      <c r="C26" s="310" t="s">
        <v>997</v>
      </c>
      <c r="D26" s="310" t="s">
        <v>1062</v>
      </c>
      <c r="E26" s="310" t="s">
        <v>1063</v>
      </c>
      <c r="F26" s="310" t="s">
        <v>1066</v>
      </c>
      <c r="G26" s="310" t="s">
        <v>997</v>
      </c>
      <c r="H26" s="190" t="s">
        <v>1080</v>
      </c>
      <c r="I26" s="310">
        <v>1595</v>
      </c>
      <c r="J26" s="190">
        <v>20250401</v>
      </c>
      <c r="K26" s="190">
        <v>20250630</v>
      </c>
    </row>
    <row r="27" spans="2:11" s="163" customFormat="1">
      <c r="B27" s="310">
        <v>2</v>
      </c>
      <c r="C27" s="310" t="s">
        <v>1081</v>
      </c>
      <c r="D27" s="310" t="s">
        <v>1062</v>
      </c>
      <c r="E27" s="310" t="s">
        <v>1063</v>
      </c>
      <c r="F27" s="310" t="s">
        <v>1082</v>
      </c>
      <c r="G27" s="310" t="s">
        <v>1081</v>
      </c>
      <c r="H27" s="190" t="s">
        <v>1083</v>
      </c>
      <c r="I27" s="310" t="s">
        <v>1081</v>
      </c>
      <c r="J27" s="190">
        <v>20250401</v>
      </c>
      <c r="K27" s="190">
        <v>20250630</v>
      </c>
    </row>
    <row r="28" spans="2:11" s="163" customFormat="1">
      <c r="B28" s="310">
        <v>2</v>
      </c>
      <c r="C28" s="310" t="s">
        <v>1081</v>
      </c>
      <c r="D28" s="310" t="s">
        <v>1062</v>
      </c>
      <c r="E28" s="310" t="s">
        <v>1063</v>
      </c>
      <c r="F28" s="310" t="s">
        <v>1084</v>
      </c>
      <c r="G28" s="310" t="s">
        <v>1081</v>
      </c>
      <c r="H28" s="190" t="s">
        <v>1085</v>
      </c>
      <c r="I28" s="310" t="s">
        <v>1081</v>
      </c>
      <c r="J28" s="190">
        <v>20250401</v>
      </c>
      <c r="K28" s="190">
        <v>20250630</v>
      </c>
    </row>
    <row r="29" spans="2:11" s="163" customFormat="1">
      <c r="B29" s="310">
        <v>2</v>
      </c>
      <c r="C29" s="310" t="s">
        <v>1081</v>
      </c>
      <c r="D29" s="310" t="s">
        <v>1062</v>
      </c>
      <c r="E29" s="310" t="s">
        <v>1063</v>
      </c>
      <c r="F29" s="310" t="s">
        <v>1082</v>
      </c>
      <c r="G29" s="310" t="s">
        <v>1081</v>
      </c>
      <c r="H29" s="190" t="s">
        <v>1086</v>
      </c>
      <c r="I29" s="310" t="s">
        <v>1081</v>
      </c>
      <c r="J29" s="190">
        <v>20250401</v>
      </c>
      <c r="K29" s="190">
        <v>20250630</v>
      </c>
    </row>
    <row r="30" spans="2:11" s="163" customFormat="1">
      <c r="B30" s="310">
        <v>2</v>
      </c>
      <c r="C30" s="310" t="s">
        <v>1081</v>
      </c>
      <c r="D30" s="310" t="s">
        <v>1062</v>
      </c>
      <c r="E30" s="310" t="s">
        <v>1063</v>
      </c>
      <c r="F30" s="310" t="s">
        <v>1082</v>
      </c>
      <c r="G30" s="310" t="s">
        <v>1081</v>
      </c>
      <c r="H30" s="190" t="s">
        <v>1087</v>
      </c>
      <c r="I30" s="310" t="s">
        <v>1081</v>
      </c>
      <c r="J30" s="190">
        <v>20250401</v>
      </c>
      <c r="K30" s="190">
        <v>20250630</v>
      </c>
    </row>
    <row r="31" spans="2:11" s="163" customFormat="1">
      <c r="B31" s="310">
        <v>2</v>
      </c>
      <c r="C31" s="310" t="s">
        <v>1081</v>
      </c>
      <c r="D31" s="310" t="s">
        <v>1062</v>
      </c>
      <c r="E31" s="310" t="s">
        <v>1063</v>
      </c>
      <c r="F31" s="310" t="s">
        <v>1088</v>
      </c>
      <c r="G31" s="310" t="s">
        <v>1081</v>
      </c>
      <c r="H31" s="190" t="s">
        <v>1089</v>
      </c>
      <c r="I31" s="310" t="s">
        <v>1081</v>
      </c>
      <c r="J31" s="190">
        <v>20250401</v>
      </c>
      <c r="K31" s="190">
        <v>20250630</v>
      </c>
    </row>
    <row r="32" spans="2:11" s="163" customFormat="1">
      <c r="B32" s="310">
        <v>2</v>
      </c>
      <c r="C32" s="310" t="s">
        <v>1081</v>
      </c>
      <c r="D32" s="310" t="s">
        <v>1062</v>
      </c>
      <c r="E32" s="310" t="s">
        <v>1063</v>
      </c>
      <c r="F32" s="310" t="s">
        <v>1084</v>
      </c>
      <c r="G32" s="310" t="s">
        <v>1081</v>
      </c>
      <c r="H32" s="190" t="s">
        <v>1090</v>
      </c>
      <c r="I32" s="310" t="s">
        <v>1081</v>
      </c>
      <c r="J32" s="190">
        <v>20250401</v>
      </c>
      <c r="K32" s="190">
        <v>20250630</v>
      </c>
    </row>
    <row r="33" spans="2:11" s="163" customFormat="1">
      <c r="B33" s="310">
        <v>2</v>
      </c>
      <c r="C33" s="310" t="s">
        <v>1081</v>
      </c>
      <c r="D33" s="310" t="s">
        <v>1062</v>
      </c>
      <c r="E33" s="310" t="s">
        <v>1063</v>
      </c>
      <c r="F33" s="310" t="s">
        <v>1084</v>
      </c>
      <c r="G33" s="310" t="s">
        <v>1081</v>
      </c>
      <c r="H33" s="190" t="s">
        <v>1091</v>
      </c>
      <c r="I33" s="310" t="s">
        <v>1081</v>
      </c>
      <c r="J33" s="190">
        <v>20250401</v>
      </c>
      <c r="K33" s="190">
        <v>20250630</v>
      </c>
    </row>
    <row r="34" spans="2:11" s="163" customFormat="1">
      <c r="B34" s="310">
        <v>2</v>
      </c>
      <c r="C34" s="310" t="s">
        <v>1081</v>
      </c>
      <c r="D34" s="310" t="s">
        <v>1062</v>
      </c>
      <c r="E34" s="310" t="s">
        <v>1063</v>
      </c>
      <c r="F34" s="310" t="s">
        <v>1084</v>
      </c>
      <c r="G34" s="310" t="s">
        <v>1081</v>
      </c>
      <c r="H34" s="190" t="s">
        <v>1092</v>
      </c>
      <c r="I34" s="310" t="s">
        <v>1081</v>
      </c>
      <c r="J34" s="190">
        <v>20250401</v>
      </c>
      <c r="K34" s="190">
        <v>20250630</v>
      </c>
    </row>
    <row r="35" spans="2:11" s="163" customFormat="1">
      <c r="B35" s="310">
        <v>2</v>
      </c>
      <c r="C35" s="310" t="s">
        <v>1081</v>
      </c>
      <c r="D35" s="310" t="s">
        <v>1062</v>
      </c>
      <c r="E35" s="310" t="s">
        <v>1063</v>
      </c>
      <c r="F35" s="310" t="s">
        <v>1084</v>
      </c>
      <c r="G35" s="310" t="s">
        <v>1081</v>
      </c>
      <c r="H35" s="190" t="s">
        <v>1093</v>
      </c>
      <c r="I35" s="310" t="s">
        <v>1081</v>
      </c>
      <c r="J35" s="190">
        <v>20250401</v>
      </c>
      <c r="K35" s="190">
        <v>20250630</v>
      </c>
    </row>
    <row r="36" spans="2:11" s="163" customFormat="1">
      <c r="B36" s="310">
        <v>2</v>
      </c>
      <c r="C36" s="310" t="s">
        <v>1081</v>
      </c>
      <c r="D36" s="310" t="s">
        <v>1062</v>
      </c>
      <c r="E36" s="310" t="s">
        <v>1063</v>
      </c>
      <c r="F36" s="310" t="s">
        <v>1082</v>
      </c>
      <c r="G36" s="310" t="s">
        <v>1081</v>
      </c>
      <c r="H36" s="190" t="s">
        <v>1094</v>
      </c>
      <c r="I36" s="310" t="s">
        <v>1081</v>
      </c>
      <c r="J36" s="190">
        <v>20250401</v>
      </c>
      <c r="K36" s="190">
        <v>20250630</v>
      </c>
    </row>
    <row r="37" spans="2:11" s="163" customFormat="1">
      <c r="B37" s="310">
        <v>2</v>
      </c>
      <c r="C37" s="310" t="s">
        <v>1081</v>
      </c>
      <c r="D37" s="310" t="s">
        <v>1062</v>
      </c>
      <c r="E37" s="310" t="s">
        <v>1063</v>
      </c>
      <c r="F37" s="310" t="s">
        <v>1084</v>
      </c>
      <c r="G37" s="310" t="s">
        <v>1081</v>
      </c>
      <c r="H37" s="190" t="s">
        <v>1095</v>
      </c>
      <c r="I37" s="310" t="s">
        <v>1081</v>
      </c>
      <c r="J37" s="190">
        <v>20250401</v>
      </c>
      <c r="K37" s="190">
        <v>20250630</v>
      </c>
    </row>
    <row r="38" spans="2:11" s="163" customFormat="1">
      <c r="B38" s="310">
        <v>2</v>
      </c>
      <c r="C38" s="310" t="s">
        <v>1081</v>
      </c>
      <c r="D38" s="310" t="s">
        <v>1062</v>
      </c>
      <c r="E38" s="310" t="s">
        <v>1063</v>
      </c>
      <c r="F38" s="310" t="s">
        <v>1084</v>
      </c>
      <c r="G38" s="310" t="s">
        <v>1081</v>
      </c>
      <c r="H38" s="190" t="s">
        <v>1096</v>
      </c>
      <c r="I38" s="310" t="s">
        <v>1081</v>
      </c>
      <c r="J38" s="190">
        <v>20250401</v>
      </c>
      <c r="K38" s="190">
        <v>20250630</v>
      </c>
    </row>
    <row r="39" spans="2:11" s="163" customFormat="1">
      <c r="B39" s="310">
        <v>2</v>
      </c>
      <c r="C39" s="310" t="s">
        <v>1081</v>
      </c>
      <c r="D39" s="310" t="s">
        <v>1062</v>
      </c>
      <c r="E39" s="310" t="s">
        <v>1063</v>
      </c>
      <c r="F39" s="310" t="s">
        <v>1084</v>
      </c>
      <c r="G39" s="310" t="s">
        <v>1081</v>
      </c>
      <c r="H39" s="190" t="s">
        <v>1097</v>
      </c>
      <c r="I39" s="310" t="s">
        <v>1081</v>
      </c>
      <c r="J39" s="190">
        <v>20250401</v>
      </c>
      <c r="K39" s="190">
        <v>20250630</v>
      </c>
    </row>
    <row r="40" spans="2:11" s="163" customFormat="1">
      <c r="B40" s="310">
        <v>2</v>
      </c>
      <c r="C40" s="310" t="s">
        <v>1081</v>
      </c>
      <c r="D40" s="310" t="s">
        <v>1062</v>
      </c>
      <c r="E40" s="310" t="s">
        <v>1063</v>
      </c>
      <c r="F40" s="310" t="s">
        <v>1084</v>
      </c>
      <c r="G40" s="310" t="s">
        <v>1081</v>
      </c>
      <c r="H40" s="190" t="s">
        <v>1098</v>
      </c>
      <c r="I40" s="310" t="s">
        <v>1081</v>
      </c>
      <c r="J40" s="190">
        <v>20250401</v>
      </c>
      <c r="K40" s="190">
        <v>20250630</v>
      </c>
    </row>
    <row r="41" spans="2:11">
      <c r="B41" s="27" t="s">
        <v>134</v>
      </c>
      <c r="C41" s="35"/>
      <c r="D41" s="35"/>
      <c r="E41" s="35"/>
      <c r="F41" s="91"/>
      <c r="G41" s="35"/>
      <c r="H41" s="35"/>
      <c r="I41" s="35"/>
      <c r="J41" s="35"/>
      <c r="K41" s="35"/>
    </row>
    <row r="42" spans="2:11"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2:11">
      <c r="B43" s="145"/>
      <c r="C43" s="146"/>
      <c r="D43" s="146"/>
      <c r="E43" s="147"/>
    </row>
    <row r="44" spans="2:11">
      <c r="B44" s="346" t="s">
        <v>1131</v>
      </c>
      <c r="C44" s="347"/>
      <c r="D44" s="347"/>
      <c r="E44" s="348"/>
    </row>
    <row r="45" spans="2:11">
      <c r="B45" s="349" t="s">
        <v>37</v>
      </c>
      <c r="C45" s="350"/>
      <c r="D45" s="350"/>
      <c r="E45" s="351"/>
    </row>
    <row r="46" spans="2:11">
      <c r="B46" s="139"/>
      <c r="C46" s="140"/>
      <c r="D46" s="140"/>
      <c r="E46" s="141"/>
    </row>
    <row r="47" spans="2:11">
      <c r="B47" s="346" t="s">
        <v>1130</v>
      </c>
      <c r="C47" s="347"/>
      <c r="D47" s="347"/>
      <c r="E47" s="348"/>
    </row>
    <row r="48" spans="2:11">
      <c r="B48" s="349" t="s">
        <v>38</v>
      </c>
      <c r="C48" s="350"/>
      <c r="D48" s="350"/>
      <c r="E48" s="351"/>
    </row>
    <row r="49" spans="2:5">
      <c r="B49" s="139"/>
      <c r="C49" s="140"/>
      <c r="D49" s="140"/>
      <c r="E49" s="141"/>
    </row>
    <row r="50" spans="2:5">
      <c r="B50" s="346"/>
      <c r="C50" s="347"/>
      <c r="D50" s="347"/>
      <c r="E50" s="348"/>
    </row>
    <row r="51" spans="2:5">
      <c r="B51" s="349" t="s">
        <v>39</v>
      </c>
      <c r="C51" s="350"/>
      <c r="D51" s="350"/>
      <c r="E51" s="351"/>
    </row>
    <row r="52" spans="2:5">
      <c r="B52" s="139"/>
      <c r="C52" s="140"/>
      <c r="D52" s="140"/>
      <c r="E52" s="141"/>
    </row>
    <row r="53" spans="2:5">
      <c r="B53" s="352" t="s">
        <v>1132</v>
      </c>
      <c r="C53" s="381"/>
      <c r="D53" s="381"/>
      <c r="E53" s="382"/>
    </row>
    <row r="54" spans="2:5">
      <c r="B54" s="349" t="s">
        <v>262</v>
      </c>
      <c r="C54" s="350"/>
      <c r="D54" s="350"/>
      <c r="E54" s="351"/>
    </row>
    <row r="55" spans="2:5">
      <c r="B55" s="346"/>
      <c r="C55" s="347"/>
      <c r="D55" s="347"/>
      <c r="E55" s="348"/>
    </row>
  </sheetData>
  <sheetProtection insertRows="0" deleteRows="0" autoFilter="0"/>
  <mergeCells count="12">
    <mergeCell ref="B8:H8"/>
    <mergeCell ref="I8:J8"/>
    <mergeCell ref="I7:J7"/>
    <mergeCell ref="B55:E55"/>
    <mergeCell ref="B44:E44"/>
    <mergeCell ref="B45:E45"/>
    <mergeCell ref="B47:E47"/>
    <mergeCell ref="B48:E48"/>
    <mergeCell ref="B50:E50"/>
    <mergeCell ref="B51:E51"/>
    <mergeCell ref="B53:E53"/>
    <mergeCell ref="B54:E54"/>
  </mergeCells>
  <dataValidations disablePrompts="1" count="1">
    <dataValidation allowBlank="1" showInputMessage="1" showErrorMessage="1" sqref="B8:H8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72" fitToHeight="0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Fondo" prompt="Elija un Fondo">
          <x14:formula1>
            <xm:f>Listas!$B$5:$B$6</xm:f>
          </x14:formula1>
          <xm:sqref>L8:P8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showGridLines="0" zoomScale="70" zoomScaleNormal="70" workbookViewId="0">
      <pane ySplit="13" topLeftCell="A14" activePane="bottomLeft" state="frozen"/>
      <selection activeCell="Q23" sqref="Q23"/>
      <selection pane="bottomLeft" activeCell="R52" sqref="R52"/>
    </sheetView>
  </sheetViews>
  <sheetFormatPr baseColWidth="10" defaultColWidth="14.85546875" defaultRowHeight="15"/>
  <cols>
    <col min="1" max="1" width="1.28515625" customWidth="1"/>
    <col min="2" max="2" width="22.28515625" customWidth="1"/>
    <col min="3" max="3" width="20" customWidth="1"/>
    <col min="4" max="4" width="28" customWidth="1"/>
    <col min="5" max="5" width="61" customWidth="1"/>
    <col min="6" max="6" width="24.140625" bestFit="1" customWidth="1"/>
    <col min="7" max="7" width="23.7109375" bestFit="1" customWidth="1"/>
    <col min="8" max="8" width="26" bestFit="1" customWidth="1"/>
    <col min="9" max="9" width="0.140625" customWidth="1"/>
    <col min="10" max="10" width="21.42578125" hidden="1" customWidth="1"/>
    <col min="11" max="11" width="20.42578125" hidden="1" customWidth="1"/>
    <col min="12" max="16" width="11.42578125" hidden="1" customWidth="1"/>
    <col min="17" max="254" width="11.42578125" customWidth="1"/>
    <col min="255" max="255" width="3.710937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15" customHeight="1"/>
    <row r="6" spans="2:16" ht="15" customHeight="1"/>
    <row r="7" spans="2:16">
      <c r="B7" s="191" t="s">
        <v>198</v>
      </c>
      <c r="C7" s="192"/>
      <c r="D7" s="192"/>
      <c r="E7" s="192"/>
      <c r="F7" s="192"/>
      <c r="G7" s="192"/>
      <c r="H7" s="194" t="str">
        <f>'Caratula Resumen'!E16</f>
        <v>CHIHUAHUA</v>
      </c>
    </row>
    <row r="8" spans="2:16" ht="18.75">
      <c r="B8" s="411" t="str">
        <f>'Caratula Resumen'!E17</f>
        <v>Fondo de Aportaciones para la Educación Tecnológica y de Adultos/Instituto Nacional para la Educación de los Adultos (FAETA/INEA)</v>
      </c>
      <c r="C8" s="412"/>
      <c r="D8" s="412"/>
      <c r="E8" s="412"/>
      <c r="F8" s="412"/>
      <c r="G8" s="412"/>
      <c r="H8" s="197" t="str">
        <f>'Caratula Resumen'!E18</f>
        <v>2do. Trimestre 2025</v>
      </c>
      <c r="J8" s="135"/>
      <c r="K8" s="135"/>
      <c r="L8" s="135"/>
      <c r="M8" s="135"/>
      <c r="N8" s="135"/>
      <c r="O8" s="135"/>
      <c r="P8" s="135"/>
    </row>
    <row r="9" spans="2:16">
      <c r="B9" s="17"/>
      <c r="C9" s="18"/>
      <c r="D9" s="18"/>
      <c r="E9" s="18"/>
      <c r="F9" s="18"/>
      <c r="G9" s="18"/>
      <c r="H9" s="19"/>
    </row>
    <row r="10" spans="2:16">
      <c r="B10" s="35"/>
      <c r="C10" s="35"/>
      <c r="D10" s="35"/>
      <c r="E10" s="35"/>
      <c r="F10" s="35"/>
      <c r="G10" s="35"/>
      <c r="H10" s="35"/>
    </row>
    <row r="11" spans="2:16" ht="15" customHeight="1">
      <c r="B11" s="420" t="s">
        <v>41</v>
      </c>
      <c r="C11" s="420" t="s">
        <v>83</v>
      </c>
      <c r="D11" s="420" t="s">
        <v>43</v>
      </c>
      <c r="E11" s="397" t="s">
        <v>199</v>
      </c>
      <c r="F11" s="424" t="s">
        <v>200</v>
      </c>
      <c r="G11" s="424"/>
      <c r="H11" s="424"/>
    </row>
    <row r="12" spans="2:16">
      <c r="B12" s="421"/>
      <c r="C12" s="421"/>
      <c r="D12" s="421"/>
      <c r="E12" s="423"/>
      <c r="F12" s="408" t="s">
        <v>201</v>
      </c>
      <c r="G12" s="408" t="s">
        <v>202</v>
      </c>
      <c r="H12" s="408" t="s">
        <v>203</v>
      </c>
    </row>
    <row r="13" spans="2:16">
      <c r="B13" s="422"/>
      <c r="C13" s="422"/>
      <c r="D13" s="422"/>
      <c r="E13" s="398"/>
      <c r="F13" s="408"/>
      <c r="G13" s="408"/>
      <c r="H13" s="408"/>
    </row>
    <row r="14" spans="2:16">
      <c r="B14" s="190"/>
      <c r="C14" s="190"/>
      <c r="D14" s="190"/>
      <c r="E14" s="190"/>
      <c r="F14" s="190"/>
      <c r="G14" s="190"/>
      <c r="H14" s="190"/>
    </row>
    <row r="15" spans="2:16">
      <c r="B15" s="190"/>
      <c r="C15" s="190"/>
      <c r="D15" s="190"/>
      <c r="E15" s="190"/>
      <c r="F15" s="190"/>
      <c r="G15" s="190"/>
      <c r="H15" s="190"/>
    </row>
    <row r="16" spans="2:16">
      <c r="B16" s="190"/>
      <c r="C16" s="190"/>
      <c r="D16" s="190"/>
      <c r="E16" s="190"/>
      <c r="F16" s="190"/>
      <c r="G16" s="190"/>
      <c r="H16" s="190"/>
    </row>
    <row r="17" spans="2:8" s="163" customFormat="1">
      <c r="B17" s="190"/>
      <c r="C17" s="190"/>
      <c r="D17" s="190"/>
      <c r="E17" s="190"/>
      <c r="F17" s="190"/>
      <c r="G17" s="190"/>
      <c r="H17" s="190"/>
    </row>
    <row r="18" spans="2:8" s="163" customFormat="1">
      <c r="B18" s="190"/>
      <c r="C18" s="190"/>
      <c r="D18" s="190"/>
      <c r="E18" s="190"/>
      <c r="F18" s="190"/>
      <c r="G18" s="190"/>
      <c r="H18" s="190"/>
    </row>
    <row r="19" spans="2:8" s="163" customFormat="1">
      <c r="B19" s="190"/>
      <c r="C19" s="190"/>
      <c r="D19" s="190"/>
      <c r="E19" s="190"/>
      <c r="F19" s="190"/>
      <c r="G19" s="190"/>
      <c r="H19" s="190"/>
    </row>
    <row r="20" spans="2:8">
      <c r="B20" s="216" t="s">
        <v>68</v>
      </c>
      <c r="C20" s="221">
        <v>0</v>
      </c>
      <c r="D20" s="29"/>
      <c r="E20" s="272" t="s">
        <v>204</v>
      </c>
      <c r="F20" s="218">
        <v>0</v>
      </c>
      <c r="G20" s="47"/>
      <c r="H20" s="219"/>
    </row>
    <row r="21" spans="2:8">
      <c r="B21" s="46"/>
      <c r="C21" s="217"/>
      <c r="D21" s="29"/>
      <c r="E21" s="425" t="s">
        <v>205</v>
      </c>
      <c r="F21" s="425"/>
      <c r="G21" s="218">
        <v>0</v>
      </c>
      <c r="H21" s="219"/>
    </row>
    <row r="22" spans="2:8">
      <c r="B22" s="31"/>
      <c r="C22" s="32"/>
      <c r="D22" s="33"/>
      <c r="E22" s="113"/>
      <c r="F22" s="426" t="s">
        <v>206</v>
      </c>
      <c r="G22" s="426"/>
      <c r="H22" s="220">
        <v>0</v>
      </c>
    </row>
    <row r="23" spans="2:8">
      <c r="B23" s="27" t="s">
        <v>134</v>
      </c>
      <c r="C23" s="35"/>
      <c r="D23" s="35"/>
      <c r="E23" s="91"/>
      <c r="F23" s="35"/>
      <c r="G23" s="35"/>
      <c r="H23" s="35"/>
    </row>
    <row r="25" spans="2:8">
      <c r="B25" s="145"/>
      <c r="C25" s="146"/>
      <c r="D25" s="147"/>
    </row>
    <row r="26" spans="2:8">
      <c r="B26" s="346" t="s">
        <v>1131</v>
      </c>
      <c r="C26" s="347"/>
      <c r="D26" s="348"/>
    </row>
    <row r="27" spans="2:8">
      <c r="B27" s="349" t="s">
        <v>37</v>
      </c>
      <c r="C27" s="350"/>
      <c r="D27" s="351"/>
    </row>
    <row r="28" spans="2:8">
      <c r="B28" s="139"/>
      <c r="C28" s="140"/>
      <c r="D28" s="141"/>
    </row>
    <row r="29" spans="2:8">
      <c r="B29" s="346" t="s">
        <v>1130</v>
      </c>
      <c r="C29" s="347"/>
      <c r="D29" s="348"/>
    </row>
    <row r="30" spans="2:8">
      <c r="B30" s="349" t="s">
        <v>38</v>
      </c>
      <c r="C30" s="350"/>
      <c r="D30" s="351"/>
    </row>
    <row r="31" spans="2:8">
      <c r="B31" s="139"/>
      <c r="C31" s="140"/>
      <c r="D31" s="141"/>
    </row>
    <row r="32" spans="2:8">
      <c r="B32" s="346"/>
      <c r="C32" s="347"/>
      <c r="D32" s="348"/>
    </row>
    <row r="33" spans="2:4">
      <c r="B33" s="349" t="s">
        <v>39</v>
      </c>
      <c r="C33" s="350"/>
      <c r="D33" s="351"/>
    </row>
    <row r="34" spans="2:4">
      <c r="B34" s="139"/>
      <c r="C34" s="140"/>
      <c r="D34" s="141"/>
    </row>
    <row r="35" spans="2:4">
      <c r="B35" s="352" t="s">
        <v>1132</v>
      </c>
      <c r="C35" s="347"/>
      <c r="D35" s="348"/>
    </row>
    <row r="36" spans="2:4">
      <c r="B36" s="349" t="s">
        <v>262</v>
      </c>
      <c r="C36" s="350"/>
      <c r="D36" s="351"/>
    </row>
    <row r="37" spans="2:4">
      <c r="B37" s="142"/>
      <c r="C37" s="143"/>
      <c r="D37" s="144"/>
    </row>
  </sheetData>
  <sheetProtection insertRows="0" deleteRows="0" autoFilter="0"/>
  <mergeCells count="19">
    <mergeCell ref="H12:H13"/>
    <mergeCell ref="B33:D33"/>
    <mergeCell ref="B35:D35"/>
    <mergeCell ref="B11:B13"/>
    <mergeCell ref="C11:C13"/>
    <mergeCell ref="D11:D13"/>
    <mergeCell ref="E11:E13"/>
    <mergeCell ref="F11:H11"/>
    <mergeCell ref="F12:F13"/>
    <mergeCell ref="E21:F21"/>
    <mergeCell ref="F22:G22"/>
    <mergeCell ref="B8:G8"/>
    <mergeCell ref="B36:D36"/>
    <mergeCell ref="B26:D26"/>
    <mergeCell ref="B27:D27"/>
    <mergeCell ref="B29:D29"/>
    <mergeCell ref="B30:D30"/>
    <mergeCell ref="B32:D32"/>
    <mergeCell ref="G12:G13"/>
  </mergeCells>
  <dataValidations count="1">
    <dataValidation allowBlank="1" showInputMessage="1" showErrorMessage="1" sqref="B9:G9 H8:H9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81" orientation="landscape" r:id="rId1"/>
  <headerFooter>
    <oddFooter xml:space="preserve">&amp;L
</oddFooter>
  </headerFooter>
  <ignoredErrors>
    <ignoredError sqref="B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>
          <x14:formula1>
            <xm:f>Listas!$B$5:$B$6</xm:f>
          </x14:formula1>
          <xm:sqref>J8:P8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39"/>
  <sheetViews>
    <sheetView showGridLines="0" zoomScale="60" zoomScaleNormal="60" workbookViewId="0">
      <pane ySplit="12" topLeftCell="A13" activePane="bottomLeft" state="frozen"/>
      <selection activeCell="Q23" sqref="Q23"/>
      <selection pane="bottomLeft" activeCell="B38" sqref="B38:D38"/>
    </sheetView>
  </sheetViews>
  <sheetFormatPr baseColWidth="10" defaultColWidth="11" defaultRowHeight="15"/>
  <cols>
    <col min="1" max="1" width="1.42578125" style="10" customWidth="1"/>
    <col min="2" max="2" width="17.140625" style="10" customWidth="1"/>
    <col min="3" max="3" width="24.140625" style="10" bestFit="1" customWidth="1"/>
    <col min="4" max="4" width="41.85546875" style="10" bestFit="1" customWidth="1"/>
    <col min="5" max="5" width="18.85546875" style="10" bestFit="1" customWidth="1"/>
    <col min="6" max="6" width="26" style="10" bestFit="1" customWidth="1"/>
    <col min="7" max="7" width="32" style="10" bestFit="1" customWidth="1"/>
    <col min="8" max="8" width="26.5703125" style="10" bestFit="1" customWidth="1"/>
    <col min="9" max="9" width="11.5703125" style="10" customWidth="1"/>
    <col min="10" max="12" width="9.5703125" style="10" customWidth="1"/>
    <col min="13" max="13" width="11.42578125" style="10" customWidth="1"/>
    <col min="14" max="14" width="9.28515625" style="10" customWidth="1"/>
    <col min="15" max="15" width="12" style="10" customWidth="1"/>
    <col min="16" max="16" width="13.85546875" style="10" customWidth="1"/>
    <col min="17" max="17" width="68.28515625" style="10" bestFit="1" customWidth="1"/>
    <col min="18" max="18" width="15.140625" style="10" customWidth="1"/>
    <col min="19" max="19" width="17.42578125" style="10" customWidth="1"/>
    <col min="20" max="16384" width="11" style="10"/>
  </cols>
  <sheetData>
    <row r="1" spans="2:19" ht="15" customHeight="1"/>
    <row r="2" spans="2:19" ht="15" customHeight="1"/>
    <row r="3" spans="2:19" ht="15" customHeight="1"/>
    <row r="4" spans="2:19" ht="15" customHeight="1"/>
    <row r="5" spans="2:19" ht="15" customHeight="1"/>
    <row r="6" spans="2:19" ht="15" customHeight="1"/>
    <row r="7" spans="2:19" ht="15.75">
      <c r="B7" s="202" t="s">
        <v>207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428" t="str">
        <f>'Caratula Resumen'!E16</f>
        <v>CHIHUAHUA</v>
      </c>
      <c r="R7" s="428"/>
      <c r="S7" s="223"/>
    </row>
    <row r="8" spans="2:19" ht="15.75">
      <c r="B8" s="383" t="str">
        <f>'Caratula Resumen'!E17</f>
        <v>Fondo de Aportaciones para la Educación Tecnológica y de Adultos/Instituto Nacional para la Educación de los Adultos (FAETA/INEA)</v>
      </c>
      <c r="C8" s="407"/>
      <c r="D8" s="407"/>
      <c r="E8" s="407"/>
      <c r="F8" s="407"/>
      <c r="G8" s="407"/>
      <c r="H8" s="164"/>
      <c r="I8" s="164"/>
      <c r="J8" s="164"/>
      <c r="K8" s="164"/>
      <c r="L8" s="164"/>
      <c r="M8" s="164"/>
      <c r="N8" s="164"/>
      <c r="O8" s="164"/>
      <c r="P8" s="164"/>
      <c r="Q8" s="427" t="str">
        <f>'Caratula Resumen'!E18</f>
        <v>2do. Trimestre 2025</v>
      </c>
      <c r="R8" s="427"/>
      <c r="S8" s="224"/>
    </row>
    <row r="9" spans="2:19" ht="15.75">
      <c r="B9" s="204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6"/>
    </row>
    <row r="10" spans="2:19" ht="15.75">
      <c r="B10" s="69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</row>
    <row r="11" spans="2:19" ht="15" customHeight="1">
      <c r="B11" s="429" t="s">
        <v>41</v>
      </c>
      <c r="C11" s="431" t="s">
        <v>208</v>
      </c>
      <c r="D11" s="431" t="s">
        <v>209</v>
      </c>
      <c r="E11" s="431" t="s">
        <v>83</v>
      </c>
      <c r="F11" s="431" t="s">
        <v>43</v>
      </c>
      <c r="G11" s="432" t="s">
        <v>210</v>
      </c>
      <c r="H11" s="429" t="s">
        <v>45</v>
      </c>
      <c r="I11" s="430" t="s">
        <v>46</v>
      </c>
      <c r="J11" s="430"/>
      <c r="K11" s="430"/>
      <c r="L11" s="430"/>
      <c r="M11" s="430"/>
      <c r="N11" s="430"/>
      <c r="O11" s="430"/>
      <c r="P11" s="431" t="s">
        <v>114</v>
      </c>
      <c r="Q11" s="431" t="s">
        <v>211</v>
      </c>
      <c r="R11" s="430" t="s">
        <v>212</v>
      </c>
      <c r="S11" s="430"/>
    </row>
    <row r="12" spans="2:19" ht="47.25">
      <c r="B12" s="429"/>
      <c r="C12" s="431"/>
      <c r="D12" s="431"/>
      <c r="E12" s="431"/>
      <c r="F12" s="431"/>
      <c r="G12" s="432"/>
      <c r="H12" s="429"/>
      <c r="I12" s="226" t="s">
        <v>57</v>
      </c>
      <c r="J12" s="226" t="s">
        <v>58</v>
      </c>
      <c r="K12" s="226" t="s">
        <v>59</v>
      </c>
      <c r="L12" s="226" t="s">
        <v>60</v>
      </c>
      <c r="M12" s="226" t="s">
        <v>61</v>
      </c>
      <c r="N12" s="227" t="s">
        <v>62</v>
      </c>
      <c r="O12" s="226" t="s">
        <v>63</v>
      </c>
      <c r="P12" s="431"/>
      <c r="Q12" s="431"/>
      <c r="R12" s="150" t="s">
        <v>90</v>
      </c>
      <c r="S12" s="150" t="s">
        <v>91</v>
      </c>
    </row>
    <row r="13" spans="2:19" ht="15.75"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</row>
    <row r="14" spans="2:19" s="165" customFormat="1" ht="15.75"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</row>
    <row r="15" spans="2:19" s="165" customFormat="1" ht="15.75"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</row>
    <row r="16" spans="2:19" s="165" customFormat="1" ht="15.75">
      <c r="B16" s="229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</row>
    <row r="17" spans="2:19" s="165" customFormat="1" ht="15.75"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</row>
    <row r="18" spans="2:19" s="165" customFormat="1" ht="15.75">
      <c r="B18" s="229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</row>
    <row r="19" spans="2:19" s="165" customFormat="1" ht="15.75"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</row>
    <row r="20" spans="2:19" s="165" customFormat="1" ht="15.75">
      <c r="B20" s="229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</row>
    <row r="21" spans="2:19" ht="15.75">
      <c r="B21" s="230" t="s">
        <v>68</v>
      </c>
      <c r="C21" s="231">
        <v>0</v>
      </c>
      <c r="D21" s="225"/>
      <c r="E21" s="225"/>
      <c r="F21" s="225"/>
      <c r="G21" s="225"/>
      <c r="H21" s="232"/>
      <c r="I21" s="69"/>
      <c r="J21" s="233"/>
      <c r="K21" s="225"/>
      <c r="L21" s="225"/>
      <c r="M21" s="232" t="s">
        <v>69</v>
      </c>
      <c r="N21" s="69"/>
      <c r="O21" s="231">
        <v>0</v>
      </c>
      <c r="P21" s="225"/>
      <c r="Q21" s="225"/>
      <c r="R21" s="234"/>
      <c r="S21" s="235"/>
    </row>
    <row r="22" spans="2:19" ht="15.75">
      <c r="B22" s="236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8"/>
    </row>
    <row r="23" spans="2:19" ht="15.75">
      <c r="B23" s="239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1"/>
    </row>
    <row r="24" spans="2:19">
      <c r="B24" s="27" t="s">
        <v>134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2:19">
      <c r="B25" s="47" t="s">
        <v>213</v>
      </c>
      <c r="C25" s="35"/>
      <c r="D25" s="35"/>
      <c r="E25" s="91"/>
      <c r="F25" s="35"/>
      <c r="G25" s="35"/>
    </row>
    <row r="27" spans="2:19" ht="15.75">
      <c r="B27" s="242"/>
      <c r="C27" s="243"/>
      <c r="D27" s="244"/>
    </row>
    <row r="28" spans="2:19">
      <c r="B28" s="346" t="s">
        <v>1131</v>
      </c>
      <c r="C28" s="347"/>
      <c r="D28" s="348"/>
    </row>
    <row r="29" spans="2:19" ht="15.75">
      <c r="B29" s="433" t="s">
        <v>37</v>
      </c>
      <c r="C29" s="434"/>
      <c r="D29" s="435"/>
    </row>
    <row r="30" spans="2:19" ht="15.75">
      <c r="B30" s="245"/>
      <c r="C30" s="246"/>
      <c r="D30" s="247"/>
    </row>
    <row r="31" spans="2:19">
      <c r="B31" s="346" t="s">
        <v>1130</v>
      </c>
      <c r="C31" s="347"/>
      <c r="D31" s="348"/>
    </row>
    <row r="32" spans="2:19" ht="15.75">
      <c r="B32" s="433" t="s">
        <v>38</v>
      </c>
      <c r="C32" s="434"/>
      <c r="D32" s="435"/>
    </row>
    <row r="33" spans="2:4" ht="15.75">
      <c r="B33" s="245"/>
      <c r="C33" s="246"/>
      <c r="D33" s="247"/>
    </row>
    <row r="34" spans="2:4" ht="15.75">
      <c r="B34" s="436"/>
      <c r="C34" s="437"/>
      <c r="D34" s="438"/>
    </row>
    <row r="35" spans="2:4" ht="15.75">
      <c r="B35" s="433" t="s">
        <v>39</v>
      </c>
      <c r="C35" s="434"/>
      <c r="D35" s="435"/>
    </row>
    <row r="36" spans="2:4" ht="15.75">
      <c r="B36" s="245"/>
      <c r="C36" s="246"/>
      <c r="D36" s="247"/>
    </row>
    <row r="37" spans="2:4">
      <c r="B37" s="352" t="s">
        <v>1132</v>
      </c>
      <c r="C37" s="347"/>
      <c r="D37" s="348"/>
    </row>
    <row r="38" spans="2:4" ht="15.75">
      <c r="B38" s="433" t="s">
        <v>262</v>
      </c>
      <c r="C38" s="434"/>
      <c r="D38" s="435"/>
    </row>
    <row r="39" spans="2:4" ht="15.75">
      <c r="B39" s="248"/>
      <c r="C39" s="249"/>
      <c r="D39" s="250"/>
    </row>
  </sheetData>
  <sheetProtection insertRows="0" deleteRows="0" autoFilter="0"/>
  <mergeCells count="22">
    <mergeCell ref="B35:D35"/>
    <mergeCell ref="B37:D37"/>
    <mergeCell ref="B38:D38"/>
    <mergeCell ref="B28:D28"/>
    <mergeCell ref="B29:D29"/>
    <mergeCell ref="B31:D31"/>
    <mergeCell ref="B32:D32"/>
    <mergeCell ref="B34:D34"/>
    <mergeCell ref="Q8:R8"/>
    <mergeCell ref="B8:G8"/>
    <mergeCell ref="Q7:R7"/>
    <mergeCell ref="H11:H12"/>
    <mergeCell ref="I11:O11"/>
    <mergeCell ref="P11:P12"/>
    <mergeCell ref="B11:B12"/>
    <mergeCell ref="C11:C12"/>
    <mergeCell ref="D11:D12"/>
    <mergeCell ref="E11:E12"/>
    <mergeCell ref="F11:F12"/>
    <mergeCell ref="Q11:Q12"/>
    <mergeCell ref="R11:S11"/>
    <mergeCell ref="G11:G12"/>
  </mergeCells>
  <dataValidations disablePrompts="1" count="1">
    <dataValidation allowBlank="1" showInputMessage="1" showErrorMessage="1" sqref="B8:G8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45" orientation="landscape" r:id="rId1"/>
  <headerFooter>
    <oddFooter xml:space="preserve">&amp;L
</oddFooter>
  </headerFooter>
  <drawing r:id="rId2"/>
  <legacyDrawing r:id="rId3"/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"/>
  <sheetViews>
    <sheetView showGridLines="0" zoomScale="70" zoomScaleNormal="70" workbookViewId="0">
      <pane ySplit="12" topLeftCell="A13" activePane="bottomLeft" state="frozen"/>
      <selection activeCell="Q23" sqref="Q23"/>
      <selection pane="bottomLeft" activeCell="B38" sqref="B38:D38"/>
    </sheetView>
  </sheetViews>
  <sheetFormatPr baseColWidth="10" defaultColWidth="11" defaultRowHeight="15"/>
  <cols>
    <col min="1" max="1" width="1" style="10" customWidth="1"/>
    <col min="2" max="2" width="14.140625" style="10" customWidth="1"/>
    <col min="3" max="3" width="15.7109375" style="10" bestFit="1" customWidth="1"/>
    <col min="4" max="4" width="21.85546875" style="10" bestFit="1" customWidth="1"/>
    <col min="5" max="5" width="47.85546875" style="10" customWidth="1"/>
    <col min="6" max="6" width="24.5703125" style="10" bestFit="1" customWidth="1"/>
    <col min="7" max="13" width="12" style="10" customWidth="1"/>
    <col min="14" max="14" width="13.140625" style="10" customWidth="1"/>
    <col min="15" max="15" width="36.5703125" style="10" customWidth="1"/>
    <col min="16" max="16" width="10.42578125" style="10" customWidth="1"/>
    <col min="17" max="17" width="11.42578125" style="10" customWidth="1"/>
    <col min="18" max="18" width="11.5703125" style="10" customWidth="1"/>
    <col min="19" max="19" width="13.5703125" style="10" customWidth="1"/>
    <col min="20" max="20" width="16.140625" style="10" customWidth="1"/>
    <col min="21" max="21" width="10.42578125" style="10" customWidth="1"/>
    <col min="22" max="16384" width="11" style="10"/>
  </cols>
  <sheetData>
    <row r="1" spans="2:20" ht="15" customHeight="1"/>
    <row r="2" spans="2:20" ht="15" customHeight="1"/>
    <row r="3" spans="2:20" ht="15" customHeight="1"/>
    <row r="4" spans="2:20" ht="15" customHeight="1"/>
    <row r="5" spans="2:20" ht="15" customHeight="1"/>
    <row r="7" spans="2:20" ht="18.75">
      <c r="B7" s="11" t="s">
        <v>214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374" t="str">
        <f>'Caratula Resumen'!E16</f>
        <v>CHIHUAHUA</v>
      </c>
      <c r="R7" s="374"/>
      <c r="S7" s="374"/>
      <c r="T7" s="13"/>
    </row>
    <row r="8" spans="2:20" ht="18.75">
      <c r="B8" s="361" t="str">
        <f>'Caratula Resumen'!E17</f>
        <v>Fondo de Aportaciones para la Educación Tecnológica y de Adultos/Instituto Nacional para la Educación de los Adultos (FAETA/INEA)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73" t="str">
        <f>'Caratula Resumen'!E18</f>
        <v>2do. Trimestre 2025</v>
      </c>
      <c r="R8" s="373"/>
      <c r="S8" s="373"/>
      <c r="T8" s="131"/>
    </row>
    <row r="9" spans="2:20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40"/>
    </row>
    <row r="11" spans="2:20">
      <c r="B11" s="368" t="s">
        <v>41</v>
      </c>
      <c r="C11" s="409" t="s">
        <v>83</v>
      </c>
      <c r="D11" s="409" t="s">
        <v>43</v>
      </c>
      <c r="E11" s="409" t="s">
        <v>44</v>
      </c>
      <c r="F11" s="368" t="s">
        <v>45</v>
      </c>
      <c r="G11" s="424" t="s">
        <v>46</v>
      </c>
      <c r="H11" s="424"/>
      <c r="I11" s="424"/>
      <c r="J11" s="424"/>
      <c r="K11" s="424"/>
      <c r="L11" s="424"/>
      <c r="M11" s="424"/>
      <c r="N11" s="409" t="s">
        <v>215</v>
      </c>
      <c r="O11" s="409" t="s">
        <v>211</v>
      </c>
      <c r="P11" s="408" t="s">
        <v>216</v>
      </c>
      <c r="Q11" s="424" t="s">
        <v>217</v>
      </c>
      <c r="R11" s="424"/>
      <c r="S11" s="408" t="s">
        <v>218</v>
      </c>
      <c r="T11" s="408" t="s">
        <v>219</v>
      </c>
    </row>
    <row r="12" spans="2:20" ht="57" customHeight="1">
      <c r="B12" s="368"/>
      <c r="C12" s="409"/>
      <c r="D12" s="409"/>
      <c r="E12" s="409"/>
      <c r="F12" s="368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409"/>
      <c r="O12" s="409"/>
      <c r="P12" s="408"/>
      <c r="Q12" s="100" t="s">
        <v>90</v>
      </c>
      <c r="R12" s="100" t="s">
        <v>91</v>
      </c>
      <c r="S12" s="408"/>
      <c r="T12" s="408"/>
    </row>
    <row r="13" spans="2:20"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</row>
    <row r="14" spans="2:20"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</row>
    <row r="15" spans="2:20"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</row>
    <row r="16" spans="2:20"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</row>
    <row r="17" spans="2:20"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</row>
    <row r="18" spans="2:20"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</row>
    <row r="19" spans="2:20"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</row>
    <row r="20" spans="2:20"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</row>
    <row r="21" spans="2:20"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</row>
    <row r="22" spans="2:20">
      <c r="B22" s="23" t="s">
        <v>68</v>
      </c>
      <c r="C22" s="173">
        <v>0</v>
      </c>
      <c r="D22" s="29"/>
      <c r="E22" s="29"/>
      <c r="F22" s="29"/>
      <c r="G22" s="29"/>
      <c r="H22" s="24"/>
      <c r="I22" s="25"/>
      <c r="J22" s="24"/>
      <c r="K22" s="24" t="s">
        <v>69</v>
      </c>
      <c r="L22" s="25"/>
      <c r="M22" s="173">
        <v>0</v>
      </c>
      <c r="P22" s="29"/>
      <c r="Q22" s="29"/>
      <c r="R22" s="29"/>
      <c r="S22" s="103"/>
      <c r="T22" s="104"/>
    </row>
    <row r="23" spans="2:20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30"/>
    </row>
    <row r="24" spans="2:20">
      <c r="B24" s="31"/>
      <c r="C24" s="32"/>
      <c r="D24" s="32"/>
      <c r="E24" s="33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4"/>
    </row>
    <row r="25" spans="2:20">
      <c r="B25" s="27" t="s">
        <v>134</v>
      </c>
      <c r="C25" s="27"/>
      <c r="D25" s="35"/>
      <c r="E25" s="91"/>
      <c r="F25" s="35"/>
      <c r="G25" s="35"/>
      <c r="H25" s="35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2:20">
      <c r="E26" s="66"/>
    </row>
    <row r="27" spans="2:20">
      <c r="B27" s="145"/>
      <c r="C27" s="146"/>
      <c r="D27" s="147"/>
    </row>
    <row r="28" spans="2:20">
      <c r="B28" s="346" t="s">
        <v>1131</v>
      </c>
      <c r="C28" s="347"/>
      <c r="D28" s="348"/>
    </row>
    <row r="29" spans="2:20">
      <c r="B29" s="349" t="s">
        <v>37</v>
      </c>
      <c r="C29" s="350"/>
      <c r="D29" s="351"/>
    </row>
    <row r="30" spans="2:20">
      <c r="B30" s="139"/>
      <c r="C30" s="140"/>
      <c r="D30" s="141"/>
    </row>
    <row r="31" spans="2:20">
      <c r="B31" s="346" t="s">
        <v>1130</v>
      </c>
      <c r="C31" s="347"/>
      <c r="D31" s="348"/>
    </row>
    <row r="32" spans="2:20">
      <c r="B32" s="349" t="s">
        <v>38</v>
      </c>
      <c r="C32" s="350"/>
      <c r="D32" s="351"/>
    </row>
    <row r="33" spans="2:4">
      <c r="B33" s="139"/>
      <c r="C33" s="140"/>
      <c r="D33" s="141"/>
    </row>
    <row r="34" spans="2:4">
      <c r="B34" s="346"/>
      <c r="C34" s="347"/>
      <c r="D34" s="348"/>
    </row>
    <row r="35" spans="2:4">
      <c r="B35" s="349" t="s">
        <v>39</v>
      </c>
      <c r="C35" s="350"/>
      <c r="D35" s="351"/>
    </row>
    <row r="36" spans="2:4">
      <c r="B36" s="139"/>
      <c r="C36" s="140"/>
      <c r="D36" s="141"/>
    </row>
    <row r="37" spans="2:4">
      <c r="B37" s="352" t="s">
        <v>1132</v>
      </c>
      <c r="C37" s="347"/>
      <c r="D37" s="348"/>
    </row>
    <row r="38" spans="2:4">
      <c r="B38" s="349" t="s">
        <v>262</v>
      </c>
      <c r="C38" s="350"/>
      <c r="D38" s="351"/>
    </row>
    <row r="39" spans="2:4">
      <c r="B39" s="142"/>
      <c r="C39" s="143"/>
      <c r="D39" s="144"/>
    </row>
  </sheetData>
  <sheetProtection insertRows="0" deleteRows="0" autoFilter="0"/>
  <mergeCells count="23">
    <mergeCell ref="B35:D35"/>
    <mergeCell ref="B37:D37"/>
    <mergeCell ref="B38:D38"/>
    <mergeCell ref="B28:D28"/>
    <mergeCell ref="B29:D29"/>
    <mergeCell ref="B31:D31"/>
    <mergeCell ref="B32:D32"/>
    <mergeCell ref="B34:D34"/>
    <mergeCell ref="Q8:S8"/>
    <mergeCell ref="Q7:S7"/>
    <mergeCell ref="T11:T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R11"/>
    <mergeCell ref="S11:S12"/>
    <mergeCell ref="B8:P8"/>
  </mergeCells>
  <dataValidations count="1">
    <dataValidation allowBlank="1" showInputMessage="1" showErrorMessage="1" sqref="B8:P8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53" orientation="landscape" r:id="rId1"/>
  <headerFooter>
    <oddFooter xml:space="preserve">&amp;L
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9"/>
  <sheetViews>
    <sheetView showGridLines="0" zoomScale="90" zoomScaleNormal="90" workbookViewId="0">
      <pane ySplit="13" topLeftCell="A14" activePane="bottomLeft" state="frozen"/>
      <selection activeCell="Q23" sqref="Q23"/>
      <selection pane="bottomLeft" activeCell="L31" sqref="L31"/>
    </sheetView>
  </sheetViews>
  <sheetFormatPr baseColWidth="10" defaultColWidth="11.42578125" defaultRowHeight="15"/>
  <cols>
    <col min="1" max="1" width="0.5703125" style="10" customWidth="1"/>
    <col min="2" max="2" width="16.7109375" style="10" customWidth="1"/>
    <col min="3" max="3" width="15" style="10" customWidth="1"/>
    <col min="4" max="4" width="22.42578125" style="10" bestFit="1" customWidth="1"/>
    <col min="5" max="5" width="39.140625" style="10" customWidth="1"/>
    <col min="6" max="6" width="20.85546875" style="10" customWidth="1"/>
    <col min="7" max="7" width="11.5703125" style="10" customWidth="1"/>
    <col min="8" max="8" width="8.28515625" style="10" customWidth="1"/>
    <col min="9" max="9" width="20.85546875" style="10" customWidth="1"/>
    <col min="10" max="10" width="8.28515625" style="10" customWidth="1"/>
    <col min="11" max="11" width="9.5703125" style="10" customWidth="1"/>
    <col min="12" max="12" width="8.140625" style="10" customWidth="1"/>
    <col min="13" max="13" width="9.28515625" style="10" customWidth="1"/>
    <col min="14" max="14" width="13.140625" style="10" customWidth="1"/>
    <col min="15" max="15" width="12.85546875" style="10" customWidth="1"/>
    <col min="16" max="17" width="12.5703125" style="10" customWidth="1"/>
    <col min="18" max="18" width="14" style="10" customWidth="1"/>
    <col min="19" max="19" width="13.5703125" style="10" customWidth="1"/>
    <col min="20" max="20" width="13.28515625" style="10" customWidth="1"/>
    <col min="21" max="251" width="11.42578125" style="10"/>
    <col min="252" max="252" width="3.5703125" style="10" customWidth="1"/>
    <col min="253" max="253" width="20.140625" style="10" customWidth="1"/>
    <col min="254" max="16384" width="11.42578125" style="10"/>
  </cols>
  <sheetData>
    <row r="1" spans="1:245" ht="15" customHeight="1"/>
    <row r="2" spans="1:245" ht="15" customHeight="1"/>
    <row r="3" spans="1:245" ht="15" customHeight="1"/>
    <row r="4" spans="1:245" ht="15" customHeight="1"/>
    <row r="5" spans="1:245" ht="15" customHeight="1"/>
    <row r="6" spans="1:245" ht="15" customHeight="1"/>
    <row r="8" spans="1:245" ht="18.75">
      <c r="B8" s="160" t="s">
        <v>220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2"/>
      <c r="R8" s="374" t="str">
        <f>'Caratula Resumen'!E16</f>
        <v>CHIHUAHUA</v>
      </c>
      <c r="S8" s="374"/>
      <c r="T8" s="13"/>
    </row>
    <row r="9" spans="1:245" ht="18.75">
      <c r="B9" s="383" t="str">
        <f>'Caratula Resumen'!E17</f>
        <v>Fondo de Aportaciones para la Educación Tecnológica y de Adultos/Instituto Nacional para la Educación de los Adultos (FAETA/INEA)</v>
      </c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164"/>
      <c r="O9" s="164"/>
      <c r="P9" s="164"/>
      <c r="Q9" s="15"/>
      <c r="R9" s="152"/>
      <c r="S9" s="152" t="str">
        <f>+'F) 2'!Q8</f>
        <v>2do. Trimestre 2025</v>
      </c>
      <c r="T9" s="131"/>
    </row>
    <row r="10" spans="1:24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40"/>
    </row>
    <row r="11" spans="1:245" ht="21">
      <c r="B11" s="105"/>
      <c r="C11" s="106"/>
      <c r="D11" s="106"/>
      <c r="E11" s="106"/>
      <c r="F11" s="439"/>
      <c r="G11" s="439"/>
      <c r="H11" s="439"/>
      <c r="I11" s="439"/>
      <c r="J11" s="439"/>
      <c r="K11" s="439"/>
      <c r="L11" s="439"/>
      <c r="M11" s="106"/>
      <c r="N11" s="106"/>
    </row>
    <row r="12" spans="1:245" s="108" customFormat="1" ht="12.75">
      <c r="A12" s="107"/>
      <c r="B12" s="368" t="s">
        <v>41</v>
      </c>
      <c r="C12" s="408" t="s">
        <v>42</v>
      </c>
      <c r="D12" s="408" t="s">
        <v>43</v>
      </c>
      <c r="E12" s="408" t="s">
        <v>44</v>
      </c>
      <c r="F12" s="368" t="s">
        <v>45</v>
      </c>
      <c r="G12" s="409" t="s">
        <v>221</v>
      </c>
      <c r="H12" s="409"/>
      <c r="I12" s="409"/>
      <c r="J12" s="409"/>
      <c r="K12" s="409"/>
      <c r="L12" s="409"/>
      <c r="M12" s="409"/>
      <c r="N12" s="368" t="s">
        <v>50</v>
      </c>
      <c r="O12" s="408" t="s">
        <v>211</v>
      </c>
      <c r="P12" s="408" t="s">
        <v>217</v>
      </c>
      <c r="Q12" s="409"/>
      <c r="R12" s="408" t="s">
        <v>222</v>
      </c>
      <c r="S12" s="408" t="s">
        <v>223</v>
      </c>
      <c r="T12" s="408" t="s">
        <v>224</v>
      </c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</row>
    <row r="13" spans="1:245" s="108" customFormat="1" ht="38.25">
      <c r="A13" s="107"/>
      <c r="B13" s="368"/>
      <c r="C13" s="408"/>
      <c r="D13" s="408"/>
      <c r="E13" s="408"/>
      <c r="F13" s="368"/>
      <c r="G13" s="21" t="s">
        <v>57</v>
      </c>
      <c r="H13" s="21" t="s">
        <v>58</v>
      </c>
      <c r="I13" s="21" t="s">
        <v>59</v>
      </c>
      <c r="J13" s="21" t="s">
        <v>60</v>
      </c>
      <c r="K13" s="21" t="s">
        <v>61</v>
      </c>
      <c r="L13" s="22" t="s">
        <v>62</v>
      </c>
      <c r="M13" s="21" t="s">
        <v>63</v>
      </c>
      <c r="N13" s="368"/>
      <c r="O13" s="408"/>
      <c r="P13" s="22" t="s">
        <v>90</v>
      </c>
      <c r="Q13" s="100" t="s">
        <v>91</v>
      </c>
      <c r="R13" s="408"/>
      <c r="S13" s="408"/>
      <c r="T13" s="408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</row>
    <row r="14" spans="1:245"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</row>
    <row r="15" spans="1:245" s="165" customFormat="1"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</row>
    <row r="16" spans="1:245" s="165" customFormat="1"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</row>
    <row r="17" spans="2:20" s="165" customFormat="1"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</row>
    <row r="18" spans="2:20" s="165" customFormat="1"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</row>
    <row r="19" spans="2:20" s="165" customFormat="1"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</row>
    <row r="20" spans="2:20" s="165" customFormat="1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</row>
    <row r="21" spans="2:20">
      <c r="B21" s="23" t="s">
        <v>68</v>
      </c>
      <c r="C21" s="179">
        <v>0</v>
      </c>
      <c r="E21" s="110"/>
      <c r="O21" s="24" t="s">
        <v>225</v>
      </c>
      <c r="R21" s="174">
        <v>0</v>
      </c>
      <c r="T21" s="111"/>
    </row>
    <row r="22" spans="2:20">
      <c r="B22" s="109"/>
      <c r="E22" s="110"/>
      <c r="T22" s="111"/>
    </row>
    <row r="23" spans="2:20">
      <c r="B23" s="109"/>
      <c r="E23" s="110"/>
      <c r="R23" s="24" t="s">
        <v>226</v>
      </c>
      <c r="T23" s="177">
        <v>0</v>
      </c>
    </row>
    <row r="24" spans="2:20">
      <c r="B24" s="112"/>
      <c r="C24" s="113"/>
      <c r="D24" s="114"/>
      <c r="E24" s="115"/>
      <c r="F24" s="114"/>
      <c r="G24" s="114"/>
      <c r="H24" s="114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4"/>
    </row>
    <row r="25" spans="2:20">
      <c r="B25" s="27" t="s">
        <v>134</v>
      </c>
      <c r="E25" s="66"/>
    </row>
    <row r="27" spans="2:20">
      <c r="B27" s="145"/>
      <c r="C27" s="146"/>
      <c r="D27" s="147"/>
    </row>
    <row r="28" spans="2:20">
      <c r="B28" s="346" t="s">
        <v>1131</v>
      </c>
      <c r="C28" s="347"/>
      <c r="D28" s="348"/>
    </row>
    <row r="29" spans="2:20">
      <c r="B29" s="349" t="s">
        <v>37</v>
      </c>
      <c r="C29" s="350"/>
      <c r="D29" s="351"/>
    </row>
    <row r="30" spans="2:20">
      <c r="B30" s="139"/>
      <c r="C30" s="140"/>
      <c r="D30" s="141"/>
    </row>
    <row r="31" spans="2:20">
      <c r="B31" s="346" t="s">
        <v>1130</v>
      </c>
      <c r="C31" s="347"/>
      <c r="D31" s="348"/>
    </row>
    <row r="32" spans="2:20">
      <c r="B32" s="349" t="s">
        <v>38</v>
      </c>
      <c r="C32" s="350"/>
      <c r="D32" s="351"/>
    </row>
    <row r="33" spans="2:15">
      <c r="B33" s="139"/>
      <c r="C33" s="140"/>
      <c r="D33" s="141"/>
    </row>
    <row r="34" spans="2:15">
      <c r="B34" s="346"/>
      <c r="C34" s="347"/>
      <c r="D34" s="348"/>
      <c r="O34" s="10" t="s">
        <v>258</v>
      </c>
    </row>
    <row r="35" spans="2:15">
      <c r="B35" s="349" t="s">
        <v>39</v>
      </c>
      <c r="C35" s="350"/>
      <c r="D35" s="351"/>
    </row>
    <row r="36" spans="2:15">
      <c r="B36" s="139"/>
      <c r="C36" s="140"/>
      <c r="D36" s="141"/>
    </row>
    <row r="37" spans="2:15">
      <c r="B37" s="352" t="s">
        <v>1132</v>
      </c>
      <c r="C37" s="347"/>
      <c r="D37" s="348"/>
    </row>
    <row r="38" spans="2:15">
      <c r="B38" s="349" t="s">
        <v>262</v>
      </c>
      <c r="C38" s="350"/>
      <c r="D38" s="351"/>
    </row>
    <row r="39" spans="2:15">
      <c r="B39" s="142"/>
      <c r="C39" s="143"/>
      <c r="D39" s="144"/>
    </row>
  </sheetData>
  <sheetProtection insertRows="0" deleteRows="0" autoFilter="0"/>
  <mergeCells count="23">
    <mergeCell ref="B35:D35"/>
    <mergeCell ref="B37:D37"/>
    <mergeCell ref="B38:D38"/>
    <mergeCell ref="B28:D28"/>
    <mergeCell ref="B29:D29"/>
    <mergeCell ref="B31:D31"/>
    <mergeCell ref="B32:D32"/>
    <mergeCell ref="B34:D34"/>
    <mergeCell ref="R8:S8"/>
    <mergeCell ref="T12:T13"/>
    <mergeCell ref="F11:L11"/>
    <mergeCell ref="B12:B13"/>
    <mergeCell ref="C12:C13"/>
    <mergeCell ref="D12:D13"/>
    <mergeCell ref="E12:E13"/>
    <mergeCell ref="F12:F13"/>
    <mergeCell ref="G12:M12"/>
    <mergeCell ref="N12:N13"/>
    <mergeCell ref="O12:O13"/>
    <mergeCell ref="P12:Q12"/>
    <mergeCell ref="R12:R13"/>
    <mergeCell ref="S12:S13"/>
    <mergeCell ref="B9:M9"/>
  </mergeCells>
  <dataValidations disablePrompts="1" count="1">
    <dataValidation allowBlank="1" showInputMessage="1" showErrorMessage="1" sqref="B9:M9"/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61" orientation="landscape" r:id="rId1"/>
  <headerFooter>
    <oddFooter xml:space="preserve">&amp;L
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6"/>
  <sheetViews>
    <sheetView showGridLines="0" zoomScale="85" zoomScaleNormal="85" workbookViewId="0">
      <pane ySplit="12" topLeftCell="A13" activePane="bottomLeft" state="frozen"/>
      <selection activeCell="Q23" sqref="Q23"/>
      <selection pane="bottomLeft" activeCell="F35" sqref="F35"/>
    </sheetView>
  </sheetViews>
  <sheetFormatPr baseColWidth="10" defaultRowHeight="15"/>
  <cols>
    <col min="1" max="1" width="1.140625" customWidth="1"/>
    <col min="2" max="2" width="22.140625" customWidth="1"/>
    <col min="3" max="3" width="38.140625" customWidth="1"/>
    <col min="4" max="4" width="17.140625" customWidth="1"/>
    <col min="5" max="5" width="18.28515625" customWidth="1"/>
    <col min="6" max="6" width="23.140625" customWidth="1"/>
    <col min="7" max="7" width="42.42578125" bestFit="1" customWidth="1"/>
    <col min="8" max="8" width="13.5703125" customWidth="1"/>
    <col min="9" max="9" width="5.28515625" customWidth="1"/>
  </cols>
  <sheetData>
    <row r="7" spans="2:16" ht="19.5" customHeight="1">
      <c r="B7" s="51" t="s">
        <v>227</v>
      </c>
    </row>
    <row r="8" spans="2:16" ht="9" customHeight="1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</row>
    <row r="9" spans="2:16" ht="33.75" customHeight="1">
      <c r="B9" s="441" t="str">
        <f>'Caratula Resumen'!E17</f>
        <v>Fondo de Aportaciones para la Educación Tecnológica y de Adultos/Instituto Nacional para la Educación de los Adultos (FAETA/INEA)</v>
      </c>
      <c r="C9" s="442"/>
      <c r="D9" s="442"/>
      <c r="E9" s="443"/>
      <c r="F9" s="137" t="str">
        <f>'Caratula Resumen'!E16</f>
        <v>CHIHUAHUA</v>
      </c>
      <c r="G9" s="440" t="str">
        <f>'Caratula Resumen'!E18</f>
        <v>2do. Trimestre 2025</v>
      </c>
      <c r="H9" s="440"/>
    </row>
    <row r="10" spans="2:16">
      <c r="B10" s="119" t="s">
        <v>228</v>
      </c>
      <c r="C10" s="116"/>
      <c r="D10" s="117"/>
      <c r="E10" s="117"/>
      <c r="F10" s="117"/>
      <c r="G10" s="117"/>
      <c r="H10" s="118"/>
    </row>
    <row r="11" spans="2:16">
      <c r="B11" s="120" t="s">
        <v>229</v>
      </c>
      <c r="C11" s="56"/>
      <c r="D11" s="60"/>
      <c r="E11" s="60"/>
      <c r="F11" s="60"/>
      <c r="G11" s="60"/>
      <c r="H11" s="99"/>
    </row>
    <row r="12" spans="2:16" ht="30">
      <c r="B12" s="121" t="s">
        <v>230</v>
      </c>
      <c r="C12" s="121" t="s">
        <v>231</v>
      </c>
      <c r="D12" s="122" t="s">
        <v>232</v>
      </c>
      <c r="E12" s="121" t="s">
        <v>83</v>
      </c>
      <c r="F12" s="121" t="s">
        <v>43</v>
      </c>
      <c r="G12" s="121" t="s">
        <v>44</v>
      </c>
      <c r="H12" s="121" t="s">
        <v>233</v>
      </c>
    </row>
    <row r="13" spans="2:16" s="163" customFormat="1" ht="14.25" customHeight="1">
      <c r="B13" s="280"/>
      <c r="C13" s="280"/>
      <c r="D13" s="280"/>
      <c r="E13" s="280"/>
      <c r="F13" s="280"/>
      <c r="G13" s="280"/>
      <c r="H13" s="280"/>
    </row>
    <row r="14" spans="2:16" s="163" customFormat="1" ht="14.25" customHeight="1">
      <c r="B14" s="280"/>
      <c r="C14" s="280"/>
      <c r="D14" s="281"/>
      <c r="E14" s="281"/>
      <c r="F14" s="281"/>
      <c r="G14" s="281"/>
      <c r="H14" s="281"/>
    </row>
    <row r="15" spans="2:16" s="163" customFormat="1" ht="14.25" customHeight="1">
      <c r="B15" s="280"/>
      <c r="C15" s="280"/>
      <c r="D15" s="281"/>
      <c r="E15" s="281"/>
      <c r="F15" s="281"/>
      <c r="G15" s="281"/>
      <c r="H15" s="281"/>
    </row>
    <row r="16" spans="2:16" s="163" customFormat="1" ht="14.25" customHeight="1">
      <c r="B16" s="280"/>
      <c r="C16" s="280"/>
      <c r="D16" s="281"/>
      <c r="E16" s="281"/>
      <c r="F16" s="281"/>
      <c r="G16" s="281"/>
      <c r="H16" s="281"/>
    </row>
    <row r="17" spans="2:8" s="163" customFormat="1" ht="14.25" customHeight="1">
      <c r="B17" s="280"/>
      <c r="C17" s="280"/>
      <c r="D17" s="281"/>
      <c r="E17" s="281"/>
      <c r="F17" s="281"/>
      <c r="G17" s="281"/>
      <c r="H17" s="281"/>
    </row>
    <row r="18" spans="2:8" s="163" customFormat="1" ht="14.25" customHeight="1">
      <c r="B18" s="280"/>
      <c r="C18" s="280"/>
      <c r="D18" s="281"/>
      <c r="E18" s="281"/>
      <c r="F18" s="281"/>
      <c r="G18" s="281"/>
      <c r="H18" s="281"/>
    </row>
    <row r="19" spans="2:8">
      <c r="B19" s="127"/>
      <c r="C19" s="53"/>
      <c r="D19" s="53"/>
      <c r="E19" s="53"/>
      <c r="F19" s="53"/>
      <c r="G19" s="53"/>
      <c r="H19" s="132"/>
    </row>
    <row r="20" spans="2:8">
      <c r="B20" s="37" t="s">
        <v>1133</v>
      </c>
      <c r="H20" s="38"/>
    </row>
    <row r="21" spans="2:8">
      <c r="B21" s="37" t="s">
        <v>234</v>
      </c>
      <c r="H21" s="38"/>
    </row>
    <row r="22" spans="2:8">
      <c r="B22" s="56" t="s">
        <v>235</v>
      </c>
      <c r="C22" s="60"/>
      <c r="D22" s="60"/>
      <c r="E22" s="60"/>
      <c r="F22" s="60"/>
      <c r="G22" s="60"/>
      <c r="H22" s="99"/>
    </row>
    <row r="24" spans="2:8">
      <c r="B24" s="145"/>
      <c r="C24" s="146"/>
      <c r="D24" s="147"/>
    </row>
    <row r="25" spans="2:8">
      <c r="B25" s="346" t="s">
        <v>1131</v>
      </c>
      <c r="C25" s="347"/>
      <c r="D25" s="348"/>
    </row>
    <row r="26" spans="2:8">
      <c r="B26" s="349" t="s">
        <v>37</v>
      </c>
      <c r="C26" s="350"/>
      <c r="D26" s="351"/>
    </row>
    <row r="27" spans="2:8">
      <c r="B27" s="139"/>
      <c r="C27" s="140"/>
      <c r="D27" s="141"/>
    </row>
    <row r="28" spans="2:8">
      <c r="B28" s="346" t="s">
        <v>1130</v>
      </c>
      <c r="C28" s="347"/>
      <c r="D28" s="348"/>
    </row>
    <row r="29" spans="2:8">
      <c r="B29" s="349" t="s">
        <v>38</v>
      </c>
      <c r="C29" s="350"/>
      <c r="D29" s="351"/>
    </row>
    <row r="30" spans="2:8">
      <c r="B30" s="139"/>
      <c r="C30" s="140"/>
      <c r="D30" s="141"/>
    </row>
    <row r="31" spans="2:8">
      <c r="B31" s="346"/>
      <c r="C31" s="347"/>
      <c r="D31" s="348"/>
    </row>
    <row r="32" spans="2:8">
      <c r="B32" s="349" t="s">
        <v>39</v>
      </c>
      <c r="C32" s="350"/>
      <c r="D32" s="351"/>
    </row>
    <row r="33" spans="2:4">
      <c r="B33" s="139"/>
      <c r="C33" s="140"/>
      <c r="D33" s="141"/>
    </row>
    <row r="34" spans="2:4">
      <c r="B34" s="352" t="s">
        <v>1132</v>
      </c>
      <c r="C34" s="347"/>
      <c r="D34" s="348"/>
    </row>
    <row r="35" spans="2:4">
      <c r="B35" s="349" t="s">
        <v>262</v>
      </c>
      <c r="C35" s="350"/>
      <c r="D35" s="351"/>
    </row>
    <row r="36" spans="2:4">
      <c r="B36" s="142"/>
      <c r="C36" s="143"/>
      <c r="D36" s="144"/>
    </row>
  </sheetData>
  <sheetProtection insertRows="0" deleteRows="0" autoFilter="0"/>
  <mergeCells count="10">
    <mergeCell ref="G9:H9"/>
    <mergeCell ref="B9:E9"/>
    <mergeCell ref="B34:D34"/>
    <mergeCell ref="B35:D35"/>
    <mergeCell ref="B25:D25"/>
    <mergeCell ref="B26:D26"/>
    <mergeCell ref="B28:D28"/>
    <mergeCell ref="B29:D29"/>
    <mergeCell ref="B31:D31"/>
    <mergeCell ref="B32:D3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headerFooter>
    <oddFooter xml:space="preserve">&amp;L
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zoomScaleNormal="100" workbookViewId="0">
      <selection activeCell="J11" sqref="J11:J43"/>
    </sheetView>
  </sheetViews>
  <sheetFormatPr baseColWidth="10" defaultRowHeight="15"/>
  <cols>
    <col min="2" max="2" width="20.5703125" customWidth="1"/>
    <col min="4" max="4" width="13" bestFit="1" customWidth="1"/>
    <col min="8" max="8" width="26.140625" bestFit="1" customWidth="1"/>
  </cols>
  <sheetData>
    <row r="4" spans="2:8">
      <c r="B4" s="123" t="s">
        <v>236</v>
      </c>
    </row>
    <row r="5" spans="2:8">
      <c r="B5" t="s">
        <v>237</v>
      </c>
    </row>
    <row r="6" spans="2:8">
      <c r="B6" t="s">
        <v>238</v>
      </c>
    </row>
    <row r="10" spans="2:8">
      <c r="H10" s="123" t="s">
        <v>239</v>
      </c>
    </row>
    <row r="11" spans="2:8">
      <c r="B11" s="123" t="s">
        <v>240</v>
      </c>
      <c r="H11" s="282" t="s">
        <v>241</v>
      </c>
    </row>
    <row r="12" spans="2:8">
      <c r="B12" t="s">
        <v>266</v>
      </c>
      <c r="H12" s="282" t="s">
        <v>242</v>
      </c>
    </row>
    <row r="13" spans="2:8">
      <c r="B13" t="s">
        <v>267</v>
      </c>
      <c r="H13" s="282" t="s">
        <v>243</v>
      </c>
    </row>
    <row r="14" spans="2:8">
      <c r="B14" t="s">
        <v>268</v>
      </c>
      <c r="H14" s="282" t="s">
        <v>244</v>
      </c>
    </row>
    <row r="15" spans="2:8">
      <c r="B15" t="s">
        <v>269</v>
      </c>
      <c r="H15" s="282" t="s">
        <v>270</v>
      </c>
    </row>
    <row r="16" spans="2:8">
      <c r="D16" s="123" t="s">
        <v>245</v>
      </c>
      <c r="H16" s="282" t="s">
        <v>271</v>
      </c>
    </row>
    <row r="17" spans="4:8">
      <c r="D17">
        <v>2013</v>
      </c>
      <c r="H17" s="282" t="s">
        <v>272</v>
      </c>
    </row>
    <row r="18" spans="4:8">
      <c r="D18">
        <v>2014</v>
      </c>
      <c r="H18" s="282" t="s">
        <v>273</v>
      </c>
    </row>
    <row r="19" spans="4:8">
      <c r="D19">
        <v>2015</v>
      </c>
      <c r="H19" s="282" t="s">
        <v>246</v>
      </c>
    </row>
    <row r="20" spans="4:8">
      <c r="D20">
        <v>2016</v>
      </c>
      <c r="H20" s="282" t="s">
        <v>274</v>
      </c>
    </row>
    <row r="21" spans="4:8">
      <c r="D21">
        <v>2017</v>
      </c>
      <c r="H21" s="282" t="s">
        <v>275</v>
      </c>
    </row>
    <row r="22" spans="4:8">
      <c r="D22">
        <v>2018</v>
      </c>
      <c r="H22" s="282" t="s">
        <v>276</v>
      </c>
    </row>
    <row r="23" spans="4:8">
      <c r="H23" s="282" t="s">
        <v>265</v>
      </c>
    </row>
    <row r="24" spans="4:8">
      <c r="H24" s="282" t="s">
        <v>277</v>
      </c>
    </row>
    <row r="25" spans="4:8">
      <c r="H25" s="282" t="s">
        <v>278</v>
      </c>
    </row>
    <row r="26" spans="4:8">
      <c r="H26" s="282" t="s">
        <v>279</v>
      </c>
    </row>
    <row r="27" spans="4:8">
      <c r="H27" s="282" t="s">
        <v>280</v>
      </c>
    </row>
    <row r="28" spans="4:8">
      <c r="H28" s="282" t="s">
        <v>281</v>
      </c>
    </row>
    <row r="29" spans="4:8">
      <c r="H29" s="282" t="s">
        <v>282</v>
      </c>
    </row>
    <row r="30" spans="4:8">
      <c r="H30" s="282" t="s">
        <v>283</v>
      </c>
    </row>
    <row r="31" spans="4:8">
      <c r="H31" s="282" t="s">
        <v>284</v>
      </c>
    </row>
    <row r="32" spans="4:8">
      <c r="H32" s="282" t="s">
        <v>285</v>
      </c>
    </row>
    <row r="33" spans="8:8">
      <c r="H33" s="282" t="s">
        <v>286</v>
      </c>
    </row>
    <row r="34" spans="8:8">
      <c r="H34" s="282" t="s">
        <v>287</v>
      </c>
    </row>
    <row r="35" spans="8:8">
      <c r="H35" s="282" t="s">
        <v>288</v>
      </c>
    </row>
    <row r="36" spans="8:8">
      <c r="H36" s="282" t="s">
        <v>289</v>
      </c>
    </row>
    <row r="37" spans="8:8">
      <c r="H37" s="282" t="s">
        <v>290</v>
      </c>
    </row>
    <row r="38" spans="8:8">
      <c r="H38" s="282" t="s">
        <v>291</v>
      </c>
    </row>
    <row r="39" spans="8:8">
      <c r="H39" s="282" t="s">
        <v>292</v>
      </c>
    </row>
    <row r="40" spans="8:8">
      <c r="H40" s="282" t="s">
        <v>293</v>
      </c>
    </row>
    <row r="41" spans="8:8">
      <c r="H41" s="282" t="s">
        <v>294</v>
      </c>
    </row>
    <row r="42" spans="8:8">
      <c r="H42" s="282" t="s">
        <v>295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Y36"/>
  <sheetViews>
    <sheetView showGridLines="0" zoomScale="70" zoomScaleNormal="70" zoomScaleSheetLayoutView="55" zoomScalePageLayoutView="55" workbookViewId="0">
      <pane xSplit="1" ySplit="12" topLeftCell="B13" activePane="bottomRight" state="frozen"/>
      <selection activeCell="Q23" sqref="Q23"/>
      <selection pane="topRight" activeCell="Q23" sqref="Q23"/>
      <selection pane="bottomLeft" activeCell="Q23" sqref="Q23"/>
      <selection pane="bottomRight" activeCell="E33" sqref="E33"/>
    </sheetView>
  </sheetViews>
  <sheetFormatPr baseColWidth="10" defaultColWidth="3.5703125" defaultRowHeight="15"/>
  <cols>
    <col min="1" max="1" width="1.28515625" style="10" customWidth="1"/>
    <col min="2" max="2" width="17.85546875" style="10" customWidth="1"/>
    <col min="3" max="3" width="19.42578125" style="10" customWidth="1"/>
    <col min="4" max="4" width="26.42578125" style="10" bestFit="1" customWidth="1"/>
    <col min="5" max="5" width="44.7109375" style="10" customWidth="1"/>
    <col min="6" max="6" width="32.5703125" style="10" bestFit="1" customWidth="1"/>
    <col min="7" max="7" width="22.42578125" style="10" bestFit="1" customWidth="1"/>
    <col min="8" max="8" width="12.7109375" style="10" customWidth="1"/>
    <col min="9" max="13" width="16.28515625" style="10" customWidth="1"/>
    <col min="14" max="15" width="13.140625" style="10" bestFit="1" customWidth="1"/>
    <col min="16" max="16" width="19.140625" style="10" customWidth="1"/>
    <col min="17" max="17" width="18.85546875" style="10" customWidth="1"/>
    <col min="18" max="20" width="13.140625" style="10" bestFit="1" customWidth="1"/>
    <col min="21" max="21" width="35.7109375" style="10" customWidth="1"/>
    <col min="22" max="22" width="15.5703125" style="10" customWidth="1"/>
    <col min="23" max="23" width="26.140625" style="10" customWidth="1"/>
    <col min="24" max="24" width="23.85546875" style="10" customWidth="1"/>
    <col min="25" max="25" width="15" style="10" customWidth="1"/>
    <col min="26" max="255" width="11.42578125" style="10" customWidth="1"/>
    <col min="256" max="16384" width="3.5703125" style="10"/>
  </cols>
  <sheetData>
    <row r="7" spans="2:25" s="14" customFormat="1" ht="18.75">
      <c r="B7" s="11" t="s">
        <v>40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 t="str">
        <f>'Caratula Resumen'!E16</f>
        <v>CHIHUAHUA</v>
      </c>
      <c r="Y7" s="13"/>
    </row>
    <row r="8" spans="2:25" s="14" customFormat="1" ht="18.75">
      <c r="B8" s="361" t="str">
        <f>'Caratula Resumen'!E17</f>
        <v>Fondo de Aportaciones para la Educación Tecnológica y de Adultos/Instituto Nacional para la Educación de los Adultos (FAETA/INEA)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15"/>
      <c r="R8" s="15"/>
      <c r="S8" s="15"/>
      <c r="T8" s="15"/>
      <c r="U8" s="15"/>
      <c r="V8" s="15"/>
      <c r="W8" s="152"/>
      <c r="X8" s="15" t="str">
        <f>'Caratula Resumen'!E18</f>
        <v>2do. Trimestre 2025</v>
      </c>
      <c r="Y8" s="16"/>
    </row>
    <row r="9" spans="2:25" ht="18.75">
      <c r="B9" s="207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9"/>
    </row>
    <row r="10" spans="2:25" ht="18.75"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2:25" s="20" customFormat="1" ht="18.75">
      <c r="B11" s="363" t="s">
        <v>41</v>
      </c>
      <c r="C11" s="363" t="s">
        <v>42</v>
      </c>
      <c r="D11" s="363" t="s">
        <v>43</v>
      </c>
      <c r="E11" s="363" t="s">
        <v>44</v>
      </c>
      <c r="F11" s="363" t="s">
        <v>45</v>
      </c>
      <c r="G11" s="365" t="s">
        <v>46</v>
      </c>
      <c r="H11" s="365"/>
      <c r="I11" s="365"/>
      <c r="J11" s="365"/>
      <c r="K11" s="365"/>
      <c r="L11" s="365"/>
      <c r="M11" s="365"/>
      <c r="N11" s="363" t="s">
        <v>47</v>
      </c>
      <c r="O11" s="363"/>
      <c r="P11" s="363" t="s">
        <v>48</v>
      </c>
      <c r="Q11" s="363" t="s">
        <v>49</v>
      </c>
      <c r="R11" s="363" t="s">
        <v>50</v>
      </c>
      <c r="S11" s="363" t="s">
        <v>51</v>
      </c>
      <c r="T11" s="363"/>
      <c r="U11" s="363" t="s">
        <v>52</v>
      </c>
      <c r="V11" s="363" t="s">
        <v>53</v>
      </c>
      <c r="W11" s="363" t="s">
        <v>54</v>
      </c>
      <c r="X11" s="363" t="s">
        <v>55</v>
      </c>
      <c r="Y11" s="363" t="s">
        <v>56</v>
      </c>
    </row>
    <row r="12" spans="2:25" s="20" customFormat="1" ht="37.5">
      <c r="B12" s="363"/>
      <c r="C12" s="363"/>
      <c r="D12" s="363"/>
      <c r="E12" s="363"/>
      <c r="F12" s="363"/>
      <c r="G12" s="252" t="s">
        <v>57</v>
      </c>
      <c r="H12" s="252" t="s">
        <v>58</v>
      </c>
      <c r="I12" s="252" t="s">
        <v>59</v>
      </c>
      <c r="J12" s="252" t="s">
        <v>60</v>
      </c>
      <c r="K12" s="252" t="s">
        <v>61</v>
      </c>
      <c r="L12" s="211" t="s">
        <v>62</v>
      </c>
      <c r="M12" s="252" t="s">
        <v>63</v>
      </c>
      <c r="N12" s="252" t="s">
        <v>64</v>
      </c>
      <c r="O12" s="252" t="s">
        <v>65</v>
      </c>
      <c r="P12" s="363"/>
      <c r="Q12" s="363"/>
      <c r="R12" s="363"/>
      <c r="S12" s="252" t="s">
        <v>66</v>
      </c>
      <c r="T12" s="252" t="s">
        <v>67</v>
      </c>
      <c r="U12" s="363"/>
      <c r="V12" s="363"/>
      <c r="W12" s="363"/>
      <c r="X12" s="363"/>
      <c r="Y12" s="363"/>
    </row>
    <row r="13" spans="2:25" ht="30">
      <c r="B13" s="283" t="s">
        <v>273</v>
      </c>
      <c r="C13" s="283" t="s">
        <v>296</v>
      </c>
      <c r="D13" s="284" t="s">
        <v>297</v>
      </c>
      <c r="E13" s="284" t="s">
        <v>298</v>
      </c>
      <c r="F13" s="283" t="str">
        <f>CONCATENATE(G13,H13,I13,J13,K13,L13,M13)</f>
        <v>11301113018220A018070.00916</v>
      </c>
      <c r="G13" s="283">
        <v>11301</v>
      </c>
      <c r="H13" s="283">
        <v>11301</v>
      </c>
      <c r="I13" s="283">
        <v>82</v>
      </c>
      <c r="J13" s="285" t="s">
        <v>299</v>
      </c>
      <c r="K13" s="283" t="s">
        <v>300</v>
      </c>
      <c r="L13" s="285" t="s">
        <v>301</v>
      </c>
      <c r="M13" s="283">
        <v>916</v>
      </c>
      <c r="N13" s="283">
        <v>202222</v>
      </c>
      <c r="O13" s="283">
        <v>202822</v>
      </c>
      <c r="P13" s="286">
        <v>57636.24</v>
      </c>
      <c r="Q13" s="286">
        <v>0</v>
      </c>
      <c r="R13" s="283" t="s">
        <v>302</v>
      </c>
      <c r="S13" s="283" t="s">
        <v>302</v>
      </c>
      <c r="T13" s="283">
        <v>100</v>
      </c>
      <c r="U13" s="283"/>
      <c r="V13" s="283" t="s">
        <v>303</v>
      </c>
      <c r="W13" s="284" t="s">
        <v>304</v>
      </c>
      <c r="X13" s="283" t="s">
        <v>303</v>
      </c>
      <c r="Y13" s="283" t="s">
        <v>305</v>
      </c>
    </row>
    <row r="14" spans="2:25" ht="30">
      <c r="B14" s="283" t="s">
        <v>273</v>
      </c>
      <c r="C14" s="283" t="s">
        <v>306</v>
      </c>
      <c r="D14" s="284" t="s">
        <v>307</v>
      </c>
      <c r="E14" s="284" t="s">
        <v>308</v>
      </c>
      <c r="F14" s="283" t="str">
        <f t="shared" ref="F14:F16" si="0">CONCATENATE(G14,H14,I14,J14,K14,L14,M14)</f>
        <v>11301113018700T038200.00827</v>
      </c>
      <c r="G14" s="283">
        <v>11301</v>
      </c>
      <c r="H14" s="283">
        <v>11301</v>
      </c>
      <c r="I14" s="283">
        <v>87</v>
      </c>
      <c r="J14" s="285" t="s">
        <v>309</v>
      </c>
      <c r="K14" s="283" t="s">
        <v>310</v>
      </c>
      <c r="L14" s="285" t="s">
        <v>301</v>
      </c>
      <c r="M14" s="283">
        <v>827</v>
      </c>
      <c r="N14" s="283">
        <v>202222</v>
      </c>
      <c r="O14" s="283">
        <v>202822</v>
      </c>
      <c r="P14" s="286">
        <v>61683.06</v>
      </c>
      <c r="Q14" s="286">
        <v>0</v>
      </c>
      <c r="R14" s="283" t="s">
        <v>302</v>
      </c>
      <c r="S14" s="283" t="s">
        <v>302</v>
      </c>
      <c r="T14" s="283">
        <v>100</v>
      </c>
      <c r="U14" s="283"/>
      <c r="V14" s="283" t="s">
        <v>303</v>
      </c>
      <c r="W14" s="284" t="s">
        <v>311</v>
      </c>
      <c r="X14" s="283" t="s">
        <v>303</v>
      </c>
      <c r="Y14" s="283" t="s">
        <v>305</v>
      </c>
    </row>
    <row r="15" spans="2:25" ht="30">
      <c r="B15" s="283" t="s">
        <v>273</v>
      </c>
      <c r="C15" s="283" t="s">
        <v>312</v>
      </c>
      <c r="D15" s="284" t="s">
        <v>313</v>
      </c>
      <c r="E15" s="284" t="s">
        <v>314</v>
      </c>
      <c r="F15" s="283" t="str">
        <f t="shared" si="0"/>
        <v>11301113018720T038200.00995</v>
      </c>
      <c r="G15" s="283">
        <v>11301</v>
      </c>
      <c r="H15" s="283">
        <v>11301</v>
      </c>
      <c r="I15" s="283">
        <v>87</v>
      </c>
      <c r="J15" s="285" t="s">
        <v>299</v>
      </c>
      <c r="K15" s="283" t="s">
        <v>310</v>
      </c>
      <c r="L15" s="285" t="s">
        <v>301</v>
      </c>
      <c r="M15" s="283">
        <v>995</v>
      </c>
      <c r="N15" s="283">
        <v>202222</v>
      </c>
      <c r="O15" s="283">
        <v>202822</v>
      </c>
      <c r="P15" s="286">
        <v>68050.080000000002</v>
      </c>
      <c r="Q15" s="286">
        <v>0</v>
      </c>
      <c r="R15" s="283" t="s">
        <v>302</v>
      </c>
      <c r="S15" s="283" t="s">
        <v>302</v>
      </c>
      <c r="T15" s="283">
        <v>100</v>
      </c>
      <c r="U15" s="283"/>
      <c r="V15" s="283" t="s">
        <v>303</v>
      </c>
      <c r="W15" s="284" t="s">
        <v>315</v>
      </c>
      <c r="X15" s="283" t="s">
        <v>303</v>
      </c>
      <c r="Y15" s="283" t="s">
        <v>305</v>
      </c>
    </row>
    <row r="16" spans="2:25" ht="45">
      <c r="B16" s="283" t="s">
        <v>273</v>
      </c>
      <c r="C16" s="283" t="s">
        <v>316</v>
      </c>
      <c r="D16" s="284" t="s">
        <v>317</v>
      </c>
      <c r="E16" s="284" t="s">
        <v>318</v>
      </c>
      <c r="F16" s="283" t="str">
        <f t="shared" si="0"/>
        <v>11301113018720A018060.001027</v>
      </c>
      <c r="G16" s="283">
        <v>11301</v>
      </c>
      <c r="H16" s="283">
        <v>11301</v>
      </c>
      <c r="I16" s="283">
        <v>87</v>
      </c>
      <c r="J16" s="285" t="s">
        <v>299</v>
      </c>
      <c r="K16" s="283" t="s">
        <v>319</v>
      </c>
      <c r="L16" s="285" t="s">
        <v>301</v>
      </c>
      <c r="M16" s="283">
        <v>1027</v>
      </c>
      <c r="N16" s="283">
        <v>202222</v>
      </c>
      <c r="O16" s="283">
        <v>202822</v>
      </c>
      <c r="P16" s="286">
        <v>56304.9</v>
      </c>
      <c r="Q16" s="286">
        <v>0</v>
      </c>
      <c r="R16" s="283" t="s">
        <v>302</v>
      </c>
      <c r="S16" s="283" t="s">
        <v>302</v>
      </c>
      <c r="T16" s="283">
        <v>100</v>
      </c>
      <c r="U16" s="283"/>
      <c r="V16" s="283" t="s">
        <v>303</v>
      </c>
      <c r="W16" s="284" t="s">
        <v>320</v>
      </c>
      <c r="X16" s="283" t="s">
        <v>303</v>
      </c>
      <c r="Y16" s="283" t="s">
        <v>305</v>
      </c>
    </row>
    <row r="17" spans="2:25" ht="18.75">
      <c r="B17" s="212" t="s">
        <v>68</v>
      </c>
      <c r="C17" s="253">
        <v>4</v>
      </c>
      <c r="D17" s="134"/>
      <c r="E17" s="134"/>
      <c r="F17" s="134"/>
      <c r="G17" s="134"/>
      <c r="H17" s="134"/>
      <c r="I17" s="251"/>
      <c r="J17" s="134"/>
      <c r="K17" s="134" t="s">
        <v>69</v>
      </c>
      <c r="L17" s="251"/>
      <c r="M17" s="253">
        <v>4</v>
      </c>
      <c r="N17" s="14"/>
      <c r="O17" s="14"/>
      <c r="P17" s="254">
        <f>SUM(P13:P16)</f>
        <v>243674.28</v>
      </c>
      <c r="Q17" s="251"/>
      <c r="R17" s="251"/>
      <c r="S17" s="251"/>
      <c r="T17" s="251"/>
      <c r="U17" s="251"/>
      <c r="V17" s="251"/>
      <c r="W17" s="251"/>
      <c r="X17" s="251"/>
      <c r="Y17" s="255"/>
    </row>
    <row r="18" spans="2:25" ht="18.75">
      <c r="B18" s="256"/>
      <c r="C18" s="257"/>
      <c r="D18" s="257"/>
      <c r="E18" s="257"/>
      <c r="F18" s="257"/>
      <c r="G18" s="257"/>
      <c r="H18" s="257"/>
      <c r="I18" s="257"/>
      <c r="J18" s="257"/>
      <c r="K18" s="258"/>
      <c r="L18" s="14"/>
      <c r="M18" s="14"/>
      <c r="N18" s="366" t="s">
        <v>5</v>
      </c>
      <c r="O18" s="366"/>
      <c r="P18" s="14"/>
      <c r="Q18" s="14"/>
      <c r="R18" s="14"/>
      <c r="S18" s="14"/>
      <c r="T18" s="14"/>
      <c r="U18" s="14"/>
      <c r="V18" s="14"/>
      <c r="W18" s="14"/>
      <c r="X18" s="14"/>
      <c r="Y18" s="259"/>
    </row>
    <row r="19" spans="2:25" ht="18.75">
      <c r="B19" s="256"/>
      <c r="C19" s="257"/>
      <c r="D19" s="257"/>
      <c r="E19" s="257"/>
      <c r="F19" s="257"/>
      <c r="G19" s="257"/>
      <c r="H19" s="257"/>
      <c r="I19" s="257"/>
      <c r="J19" s="257"/>
      <c r="K19" s="258"/>
      <c r="L19" s="14"/>
      <c r="M19" s="364" t="s">
        <v>6</v>
      </c>
      <c r="N19" s="364"/>
      <c r="O19" s="364"/>
      <c r="P19" s="14"/>
      <c r="Q19" s="260">
        <v>0</v>
      </c>
      <c r="R19" s="14"/>
      <c r="S19" s="14"/>
      <c r="T19" s="14"/>
      <c r="U19" s="14"/>
      <c r="V19" s="14"/>
      <c r="W19" s="14"/>
      <c r="X19" s="14"/>
      <c r="Y19" s="259"/>
    </row>
    <row r="20" spans="2:25" ht="18.75">
      <c r="B20" s="213"/>
      <c r="C20" s="214"/>
      <c r="D20" s="214"/>
      <c r="E20" s="215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 t="s">
        <v>70</v>
      </c>
      <c r="X20" s="214"/>
      <c r="Y20" s="261"/>
    </row>
    <row r="21" spans="2:25">
      <c r="B21" s="27" t="s">
        <v>71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2:25">
      <c r="B22" s="27" t="s">
        <v>72</v>
      </c>
      <c r="C22" s="29"/>
      <c r="D22" s="29"/>
      <c r="E22" s="35"/>
      <c r="F22" s="28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2:25">
      <c r="B23" s="29"/>
      <c r="C23" s="29"/>
      <c r="D23" s="29"/>
      <c r="E23" s="29"/>
      <c r="F23" s="36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2:25">
      <c r="B24" s="7"/>
      <c r="C24" s="8"/>
      <c r="D24" s="9"/>
      <c r="E24" s="25"/>
    </row>
    <row r="25" spans="2:25">
      <c r="B25" s="346" t="s">
        <v>1131</v>
      </c>
      <c r="C25" s="347"/>
      <c r="D25" s="348"/>
      <c r="E25" s="130"/>
    </row>
    <row r="26" spans="2:25">
      <c r="B26" s="349" t="s">
        <v>37</v>
      </c>
      <c r="C26" s="350"/>
      <c r="D26" s="351"/>
      <c r="E26" s="51"/>
    </row>
    <row r="27" spans="2:25">
      <c r="B27" s="139"/>
      <c r="C27" s="140"/>
      <c r="D27" s="141"/>
      <c r="E27" s="129"/>
    </row>
    <row r="28" spans="2:25">
      <c r="B28" s="346" t="s">
        <v>1130</v>
      </c>
      <c r="C28" s="347"/>
      <c r="D28" s="348"/>
      <c r="E28" s="130"/>
    </row>
    <row r="29" spans="2:25">
      <c r="B29" s="349" t="s">
        <v>38</v>
      </c>
      <c r="C29" s="350"/>
      <c r="D29" s="351"/>
      <c r="E29" s="51"/>
    </row>
    <row r="30" spans="2:25">
      <c r="B30" s="139"/>
      <c r="C30" s="140"/>
      <c r="D30" s="141"/>
      <c r="E30" s="129"/>
    </row>
    <row r="31" spans="2:25">
      <c r="B31" s="346"/>
      <c r="C31" s="347"/>
      <c r="D31" s="348"/>
      <c r="E31" s="130"/>
    </row>
    <row r="32" spans="2:25">
      <c r="B32" s="349" t="s">
        <v>39</v>
      </c>
      <c r="C32" s="350"/>
      <c r="D32" s="351"/>
      <c r="E32" s="51"/>
    </row>
    <row r="33" spans="2:5">
      <c r="B33" s="139"/>
      <c r="C33" s="140"/>
      <c r="D33" s="141"/>
      <c r="E33" s="129"/>
    </row>
    <row r="34" spans="2:5">
      <c r="B34" s="352" t="s">
        <v>1132</v>
      </c>
      <c r="C34" s="347"/>
      <c r="D34" s="348"/>
      <c r="E34" s="130"/>
    </row>
    <row r="35" spans="2:5">
      <c r="B35" s="349" t="s">
        <v>262</v>
      </c>
      <c r="C35" s="350"/>
      <c r="D35" s="351"/>
      <c r="E35" s="51"/>
    </row>
    <row r="36" spans="2:5">
      <c r="B36" s="142"/>
      <c r="C36" s="143"/>
      <c r="D36" s="144"/>
      <c r="E36" s="51"/>
    </row>
  </sheetData>
  <sheetProtection insertRows="0" deleteRows="0" autoFilter="0"/>
  <mergeCells count="27">
    <mergeCell ref="B26:D26"/>
    <mergeCell ref="B29:D29"/>
    <mergeCell ref="B32:D32"/>
    <mergeCell ref="B35:D35"/>
    <mergeCell ref="B28:D28"/>
    <mergeCell ref="B31:D31"/>
    <mergeCell ref="B34:D34"/>
    <mergeCell ref="B25:D25"/>
    <mergeCell ref="B11:B12"/>
    <mergeCell ref="C11:C12"/>
    <mergeCell ref="D11:D12"/>
    <mergeCell ref="E11:E12"/>
    <mergeCell ref="Y11:Y12"/>
    <mergeCell ref="S11:T11"/>
    <mergeCell ref="U11:U12"/>
    <mergeCell ref="R11:R12"/>
    <mergeCell ref="M19:O19"/>
    <mergeCell ref="N11:O11"/>
    <mergeCell ref="P11:P12"/>
    <mergeCell ref="Q11:Q12"/>
    <mergeCell ref="G11:M11"/>
    <mergeCell ref="N18:O18"/>
    <mergeCell ref="B8:P8"/>
    <mergeCell ref="V11:V12"/>
    <mergeCell ref="W11:W12"/>
    <mergeCell ref="X11:X12"/>
    <mergeCell ref="F11:F12"/>
  </mergeCells>
  <printOptions horizontalCentered="1"/>
  <pageMargins left="0.23622047244094491" right="0.23622047244094491" top="0.74803149606299213" bottom="0.74803149606299213" header="0.31496062992125984" footer="0.31496062992125984"/>
  <pageSetup paperSize="192" scale="26" fitToHeight="0" orientation="landscape" r:id="rId1"/>
  <ignoredErrors>
    <ignoredError sqref="B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showGridLines="0" zoomScale="90" zoomScaleNormal="90" workbookViewId="0">
      <pane ySplit="12" topLeftCell="A13" activePane="bottomLeft" state="frozen"/>
      <selection activeCell="Q23" sqref="Q23"/>
      <selection pane="bottomLeft" activeCell="E40" sqref="E40"/>
    </sheetView>
  </sheetViews>
  <sheetFormatPr baseColWidth="10" defaultColWidth="11.42578125" defaultRowHeight="14.25"/>
  <cols>
    <col min="1" max="1" width="1.5703125" style="39" customWidth="1"/>
    <col min="2" max="2" width="16.5703125" style="39" customWidth="1"/>
    <col min="3" max="3" width="17.7109375" style="39" bestFit="1" customWidth="1"/>
    <col min="4" max="4" width="23.85546875" style="39" bestFit="1" customWidth="1"/>
    <col min="5" max="5" width="43" style="39" customWidth="1"/>
    <col min="6" max="6" width="37" style="39" bestFit="1" customWidth="1"/>
    <col min="7" max="7" width="15.7109375" style="39" bestFit="1" customWidth="1"/>
    <col min="8" max="8" width="6.7109375" style="39" customWidth="1"/>
    <col min="9" max="9" width="6.85546875" style="39" customWidth="1"/>
    <col min="10" max="10" width="6.7109375" style="39" customWidth="1"/>
    <col min="11" max="11" width="8.7109375" style="39" customWidth="1"/>
    <col min="12" max="13" width="8.85546875" style="39" customWidth="1"/>
    <col min="14" max="14" width="11.7109375" style="39" customWidth="1"/>
    <col min="15" max="15" width="11.85546875" style="39" customWidth="1"/>
    <col min="16" max="16" width="15.42578125" style="39" customWidth="1"/>
    <col min="17" max="17" width="14.85546875" style="39" customWidth="1"/>
    <col min="18" max="18" width="13.140625" style="39" bestFit="1" customWidth="1"/>
    <col min="19" max="19" width="5.5703125" style="39" customWidth="1"/>
    <col min="20" max="20" width="13.140625" style="39" bestFit="1" customWidth="1"/>
    <col min="21" max="21" width="35" style="39" customWidth="1"/>
    <col min="22" max="248" width="11.42578125" style="39" customWidth="1"/>
    <col min="249" max="249" width="3.5703125" style="39" customWidth="1"/>
    <col min="250" max="250" width="4.5703125" style="39" customWidth="1"/>
    <col min="251" max="252" width="16.5703125" style="39" customWidth="1"/>
    <col min="253" max="253" width="34.42578125" style="39" customWidth="1"/>
    <col min="254" max="16384" width="11.42578125" style="39"/>
  </cols>
  <sheetData>
    <row r="1" spans="2:21" ht="15" customHeight="1"/>
    <row r="2" spans="2:21" ht="15" customHeight="1"/>
    <row r="3" spans="2:21" ht="15" customHeight="1"/>
    <row r="4" spans="2:21" ht="15" customHeight="1">
      <c r="C4" s="10"/>
    </row>
    <row r="5" spans="2:21" ht="15" customHeight="1"/>
    <row r="7" spans="2:21" s="14" customFormat="1" ht="18.75">
      <c r="B7" s="11" t="s">
        <v>73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 t="str">
        <f>'Caratula Resumen'!E16</f>
        <v>CHIHUAHUA</v>
      </c>
    </row>
    <row r="8" spans="2:21" s="14" customFormat="1" ht="18.75">
      <c r="B8" s="361" t="str">
        <f>'Caratula Resumen'!E17</f>
        <v>Fondo de Aportaciones para la Educación Tecnológica y de Adultos/Instituto Nacional para la Educación de los Adultos (FAETA/INEA)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15"/>
      <c r="R8" s="15"/>
      <c r="S8" s="15"/>
      <c r="T8" s="152"/>
      <c r="U8" s="16" t="str">
        <f>+'A Y  II D3'!X8</f>
        <v>2do. Trimestre 2025</v>
      </c>
    </row>
    <row r="9" spans="2:21" s="10" customFormat="1" ht="1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40"/>
    </row>
    <row r="10" spans="2:21" ht="20.25">
      <c r="B10" s="41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3"/>
      <c r="O10" s="43"/>
      <c r="P10" s="43"/>
    </row>
    <row r="11" spans="2:21" s="44" customFormat="1" ht="12.75">
      <c r="B11" s="368" t="s">
        <v>41</v>
      </c>
      <c r="C11" s="368" t="s">
        <v>42</v>
      </c>
      <c r="D11" s="368" t="s">
        <v>43</v>
      </c>
      <c r="E11" s="368" t="s">
        <v>74</v>
      </c>
      <c r="F11" s="368" t="s">
        <v>45</v>
      </c>
      <c r="G11" s="367" t="s">
        <v>46</v>
      </c>
      <c r="H11" s="367"/>
      <c r="I11" s="367"/>
      <c r="J11" s="367"/>
      <c r="K11" s="367"/>
      <c r="L11" s="367"/>
      <c r="M11" s="367"/>
      <c r="N11" s="368" t="s">
        <v>75</v>
      </c>
      <c r="O11" s="368"/>
      <c r="P11" s="368" t="s">
        <v>76</v>
      </c>
      <c r="Q11" s="368" t="s">
        <v>77</v>
      </c>
      <c r="R11" s="368" t="s">
        <v>50</v>
      </c>
      <c r="S11" s="370" t="s">
        <v>78</v>
      </c>
      <c r="T11" s="371"/>
      <c r="U11" s="368" t="s">
        <v>79</v>
      </c>
    </row>
    <row r="12" spans="2:21" s="44" customFormat="1" ht="38.25">
      <c r="B12" s="368"/>
      <c r="C12" s="368"/>
      <c r="D12" s="368"/>
      <c r="E12" s="368"/>
      <c r="F12" s="368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21" t="s">
        <v>64</v>
      </c>
      <c r="O12" s="21" t="s">
        <v>65</v>
      </c>
      <c r="P12" s="368"/>
      <c r="Q12" s="368"/>
      <c r="R12" s="368"/>
      <c r="S12" s="21" t="s">
        <v>66</v>
      </c>
      <c r="T12" s="22" t="s">
        <v>80</v>
      </c>
      <c r="U12" s="368"/>
    </row>
    <row r="13" spans="2:21" s="45" customFormat="1" ht="12.75">
      <c r="B13" s="262"/>
      <c r="C13" s="262"/>
      <c r="D13" s="262"/>
      <c r="E13" s="262"/>
      <c r="F13" s="263"/>
      <c r="G13" s="262"/>
      <c r="H13" s="262"/>
      <c r="I13" s="262"/>
      <c r="J13" s="262"/>
      <c r="K13" s="262"/>
      <c r="L13" s="262"/>
      <c r="M13" s="262"/>
      <c r="N13" s="189"/>
      <c r="O13" s="189"/>
      <c r="P13" s="263"/>
      <c r="Q13" s="263"/>
      <c r="R13" s="262"/>
      <c r="S13" s="264"/>
      <c r="T13" s="263"/>
      <c r="U13" s="263"/>
    </row>
    <row r="14" spans="2:21" s="10" customFormat="1" ht="15"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</row>
    <row r="15" spans="2:21" s="138" customFormat="1" ht="15"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</row>
    <row r="16" spans="2:21" s="165" customFormat="1" ht="15"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</row>
    <row r="17" spans="2:21" s="165" customFormat="1" ht="15"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</row>
    <row r="18" spans="2:21" s="165" customFormat="1" ht="15"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</row>
    <row r="19" spans="2:21" s="165" customFormat="1" ht="15"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</row>
    <row r="20" spans="2:21" s="166" customFormat="1" ht="15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</row>
    <row r="21" spans="2:21" s="166" customFormat="1" ht="15"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</row>
    <row r="22" spans="2:21" ht="15">
      <c r="B22" s="46" t="s">
        <v>68</v>
      </c>
      <c r="C22" s="173">
        <v>0</v>
      </c>
      <c r="D22" s="47"/>
      <c r="E22" s="47"/>
      <c r="F22" s="47"/>
      <c r="G22" s="47"/>
      <c r="H22" s="47"/>
      <c r="I22" s="47"/>
      <c r="J22" s="25"/>
      <c r="K22" s="47" t="s">
        <v>69</v>
      </c>
      <c r="L22" s="25"/>
      <c r="M22" s="173">
        <v>0</v>
      </c>
      <c r="N22" s="372" t="s">
        <v>5</v>
      </c>
      <c r="O22" s="372"/>
      <c r="P22" s="175">
        <v>0</v>
      </c>
      <c r="Q22" s="20"/>
      <c r="R22" s="20"/>
      <c r="S22" s="20"/>
      <c r="T22" s="20"/>
      <c r="U22" s="48"/>
    </row>
    <row r="23" spans="2:21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9"/>
      <c r="M23" s="20"/>
      <c r="N23" s="29"/>
      <c r="O23" s="20"/>
      <c r="P23" s="20"/>
      <c r="Q23" s="20"/>
      <c r="R23" s="20"/>
      <c r="S23" s="20"/>
      <c r="T23" s="20"/>
      <c r="U23" s="48"/>
    </row>
    <row r="24" spans="2:21" ht="15"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9"/>
      <c r="N24" s="369" t="s">
        <v>6</v>
      </c>
      <c r="O24" s="369"/>
      <c r="P24" s="369"/>
      <c r="Q24" s="175">
        <v>0</v>
      </c>
      <c r="R24" s="20"/>
      <c r="S24" s="20"/>
      <c r="T24" s="20"/>
      <c r="U24" s="48"/>
    </row>
    <row r="25" spans="2:21">
      <c r="B25" s="31"/>
      <c r="C25" s="5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4"/>
    </row>
    <row r="26" spans="2:21">
      <c r="B26" s="27" t="s">
        <v>81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2:21">
      <c r="B27" s="27" t="s">
        <v>72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9" spans="2:21" ht="15">
      <c r="B29" s="7"/>
      <c r="C29" s="8"/>
      <c r="D29" s="9"/>
    </row>
    <row r="30" spans="2:21" ht="15">
      <c r="B30" s="346" t="s">
        <v>1131</v>
      </c>
      <c r="C30" s="347"/>
      <c r="D30" s="348"/>
    </row>
    <row r="31" spans="2:21" ht="15">
      <c r="B31" s="349" t="s">
        <v>37</v>
      </c>
      <c r="C31" s="350"/>
      <c r="D31" s="351"/>
    </row>
    <row r="32" spans="2:21" ht="15">
      <c r="B32" s="139"/>
      <c r="C32" s="140"/>
      <c r="D32" s="141"/>
    </row>
    <row r="33" spans="2:4" ht="15">
      <c r="B33" s="346" t="s">
        <v>1130</v>
      </c>
      <c r="C33" s="347"/>
      <c r="D33" s="348"/>
    </row>
    <row r="34" spans="2:4" ht="15">
      <c r="B34" s="349" t="s">
        <v>38</v>
      </c>
      <c r="C34" s="350"/>
      <c r="D34" s="351"/>
    </row>
    <row r="35" spans="2:4" ht="15">
      <c r="B35" s="139"/>
      <c r="C35" s="140"/>
      <c r="D35" s="141"/>
    </row>
    <row r="36" spans="2:4" ht="15">
      <c r="B36" s="346"/>
      <c r="C36" s="347"/>
      <c r="D36" s="348"/>
    </row>
    <row r="37" spans="2:4" ht="15">
      <c r="B37" s="349" t="s">
        <v>39</v>
      </c>
      <c r="C37" s="350"/>
      <c r="D37" s="351"/>
    </row>
    <row r="38" spans="2:4" ht="15">
      <c r="B38" s="139"/>
      <c r="C38" s="140"/>
      <c r="D38" s="141"/>
    </row>
    <row r="39" spans="2:4" ht="15">
      <c r="B39" s="352" t="s">
        <v>1132</v>
      </c>
      <c r="C39" s="347"/>
      <c r="D39" s="348"/>
    </row>
    <row r="40" spans="2:4" ht="15">
      <c r="B40" s="349" t="s">
        <v>262</v>
      </c>
      <c r="C40" s="350"/>
      <c r="D40" s="351"/>
    </row>
    <row r="41" spans="2:4" ht="15">
      <c r="B41" s="142"/>
      <c r="C41" s="143"/>
      <c r="D41" s="144"/>
    </row>
  </sheetData>
  <sheetProtection insertRows="0" deleteRows="0" autoFilter="0"/>
  <mergeCells count="23">
    <mergeCell ref="S11:T11"/>
    <mergeCell ref="U11:U12"/>
    <mergeCell ref="N22:O22"/>
    <mergeCell ref="N11:O11"/>
    <mergeCell ref="P11:P12"/>
    <mergeCell ref="Q11:Q12"/>
    <mergeCell ref="R11:R12"/>
    <mergeCell ref="G11:M11"/>
    <mergeCell ref="B8:P8"/>
    <mergeCell ref="B37:D37"/>
    <mergeCell ref="B39:D39"/>
    <mergeCell ref="B40:D40"/>
    <mergeCell ref="B30:D30"/>
    <mergeCell ref="B31:D31"/>
    <mergeCell ref="B33:D33"/>
    <mergeCell ref="B34:D34"/>
    <mergeCell ref="B36:D36"/>
    <mergeCell ref="B11:B12"/>
    <mergeCell ref="C11:C12"/>
    <mergeCell ref="D11:D12"/>
    <mergeCell ref="E11:E12"/>
    <mergeCell ref="F11:F12"/>
    <mergeCell ref="N24:P24"/>
  </mergeCells>
  <dataValidations disablePrompts="1" count="1">
    <dataValidation allowBlank="1" showInputMessage="1" showErrorMessage="1" sqref="A8:XFD8"/>
  </dataValidations>
  <printOptions horizontalCentered="1"/>
  <pageMargins left="0.23622047244094491" right="0.23622047244094491" top="0.74803149606299213" bottom="0.74803149606299213" header="0.31496062992125984" footer="0.31496062992125984"/>
  <pageSetup paperSize="192" scale="38" orientation="landscape" r:id="rId1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Fondo" prompt="Elija un Fondo">
          <x14:formula1>
            <xm:f>Listas!$B$5:$B$6</xm:f>
          </x14:formula1>
          <xm:sqref>B8:P8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52"/>
  <sheetViews>
    <sheetView showGridLines="0" zoomScale="120" zoomScaleNormal="120" workbookViewId="0">
      <pane ySplit="9" topLeftCell="A235" activePane="bottomLeft" state="frozen"/>
      <selection activeCell="Q23" sqref="Q23"/>
      <selection pane="bottomLeft" activeCell="E247" sqref="E247"/>
    </sheetView>
  </sheetViews>
  <sheetFormatPr baseColWidth="10" defaultColWidth="11" defaultRowHeight="15"/>
  <cols>
    <col min="1" max="1" width="1.5703125" style="10" customWidth="1"/>
    <col min="2" max="2" width="18.28515625" style="10" customWidth="1"/>
    <col min="3" max="3" width="21.140625" style="10" bestFit="1" customWidth="1"/>
    <col min="4" max="4" width="29.42578125" style="10" bestFit="1" customWidth="1"/>
    <col min="5" max="5" width="46.85546875" style="10" customWidth="1"/>
    <col min="6" max="6" width="13.42578125" style="10" customWidth="1"/>
    <col min="7" max="8" width="9.42578125" style="10" customWidth="1"/>
    <col min="9" max="9" width="10.28515625" style="10" customWidth="1"/>
    <col min="10" max="11" width="9.42578125" style="10" customWidth="1"/>
    <col min="12" max="12" width="10" style="10" customWidth="1"/>
    <col min="13" max="14" width="9.42578125" style="10" customWidth="1"/>
    <col min="15" max="15" width="10" style="10" customWidth="1"/>
    <col min="16" max="17" width="9.42578125" style="10" customWidth="1"/>
    <col min="18" max="18" width="11.5703125" style="10" customWidth="1"/>
    <col min="19" max="20" width="9.42578125" style="10" customWidth="1"/>
    <col min="21" max="21" width="10.42578125" style="10" customWidth="1"/>
    <col min="22" max="22" width="10" style="10" customWidth="1"/>
    <col min="23" max="23" width="8.140625" style="10" customWidth="1"/>
    <col min="24" max="24" width="10.42578125" style="10" customWidth="1"/>
    <col min="25" max="25" width="18.42578125" style="10" customWidth="1"/>
    <col min="26" max="26" width="25.28515625" style="10" customWidth="1"/>
    <col min="27" max="16384" width="11" style="10"/>
  </cols>
  <sheetData>
    <row r="1" spans="2:25" ht="15" customHeight="1"/>
    <row r="2" spans="2:25" ht="15" customHeight="1"/>
    <row r="3" spans="2:25" ht="15" customHeight="1"/>
    <row r="4" spans="2:25" ht="15" customHeight="1"/>
    <row r="5" spans="2:25" ht="15" customHeight="1"/>
    <row r="6" spans="2:25" ht="15" customHeight="1"/>
    <row r="7" spans="2:25" s="14" customFormat="1" ht="18.75">
      <c r="B7" s="11" t="s">
        <v>97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374" t="str">
        <f>'Caratula Resumen'!E16</f>
        <v>CHIHUAHUA</v>
      </c>
      <c r="W7" s="374"/>
      <c r="X7" s="374"/>
      <c r="Y7" s="13"/>
    </row>
    <row r="8" spans="2:25" s="14" customFormat="1" ht="17.100000000000001" customHeight="1">
      <c r="B8" s="361" t="str">
        <f>'Caratula Resumen'!E17</f>
        <v>Fondo de Aportaciones para la Educación Tecnológica y de Adultos/Instituto Nacional para la Educación de los Adultos (FAETA/INEA)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15"/>
      <c r="R8" s="15"/>
      <c r="S8" s="15"/>
      <c r="T8" s="15"/>
      <c r="U8" s="15"/>
      <c r="V8" s="373" t="str">
        <f>+'B)'!P8</f>
        <v>2do. Trimestre 2025</v>
      </c>
      <c r="W8" s="373"/>
      <c r="X8" s="373"/>
      <c r="Y8" s="16"/>
    </row>
    <row r="9" spans="2:25" ht="28.5" customHeight="1">
      <c r="B9" s="265"/>
      <c r="C9" s="266"/>
      <c r="D9" s="266"/>
      <c r="E9" s="266"/>
      <c r="F9" s="266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9"/>
    </row>
    <row r="10" spans="2:25" ht="6.95" customHeight="1">
      <c r="B10" s="14"/>
      <c r="C10" s="14"/>
      <c r="D10" s="14"/>
      <c r="E10" s="14"/>
      <c r="F10" s="14"/>
      <c r="G10" s="251"/>
      <c r="H10" s="251"/>
      <c r="I10" s="251"/>
      <c r="J10" s="251"/>
      <c r="K10" s="251"/>
      <c r="L10" s="251"/>
      <c r="M10" s="251"/>
      <c r="N10" s="251"/>
      <c r="O10" s="251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2:25" ht="22.5" customHeight="1">
      <c r="B11" s="375" t="s">
        <v>41</v>
      </c>
      <c r="C11" s="367" t="s">
        <v>83</v>
      </c>
      <c r="D11" s="367" t="s">
        <v>43</v>
      </c>
      <c r="E11" s="367" t="s">
        <v>44</v>
      </c>
      <c r="F11" s="375" t="s">
        <v>98</v>
      </c>
      <c r="G11" s="367" t="s">
        <v>99</v>
      </c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8" t="s">
        <v>100</v>
      </c>
      <c r="W11" s="368" t="s">
        <v>101</v>
      </c>
      <c r="X11" s="368" t="s">
        <v>102</v>
      </c>
      <c r="Y11" s="368" t="s">
        <v>103</v>
      </c>
    </row>
    <row r="12" spans="2:25" ht="22.5" customHeight="1">
      <c r="B12" s="376"/>
      <c r="C12" s="367"/>
      <c r="D12" s="367"/>
      <c r="E12" s="367"/>
      <c r="F12" s="376"/>
      <c r="G12" s="368" t="s">
        <v>104</v>
      </c>
      <c r="H12" s="368"/>
      <c r="I12" s="368"/>
      <c r="J12" s="368" t="s">
        <v>105</v>
      </c>
      <c r="K12" s="368"/>
      <c r="L12" s="368"/>
      <c r="M12" s="368" t="s">
        <v>106</v>
      </c>
      <c r="N12" s="368"/>
      <c r="O12" s="368"/>
      <c r="P12" s="368" t="s">
        <v>107</v>
      </c>
      <c r="Q12" s="368"/>
      <c r="R12" s="368"/>
      <c r="S12" s="368" t="s">
        <v>108</v>
      </c>
      <c r="T12" s="368"/>
      <c r="U12" s="368"/>
      <c r="V12" s="368"/>
      <c r="W12" s="368"/>
      <c r="X12" s="368"/>
      <c r="Y12" s="368"/>
    </row>
    <row r="13" spans="2:25" ht="29.25" customHeight="1">
      <c r="B13" s="377"/>
      <c r="C13" s="367"/>
      <c r="D13" s="367"/>
      <c r="E13" s="367"/>
      <c r="F13" s="377"/>
      <c r="G13" s="21" t="s">
        <v>109</v>
      </c>
      <c r="H13" s="21" t="s">
        <v>110</v>
      </c>
      <c r="I13" s="21" t="s">
        <v>111</v>
      </c>
      <c r="J13" s="21" t="s">
        <v>109</v>
      </c>
      <c r="K13" s="21" t="s">
        <v>110</v>
      </c>
      <c r="L13" s="21" t="s">
        <v>111</v>
      </c>
      <c r="M13" s="21" t="s">
        <v>109</v>
      </c>
      <c r="N13" s="21" t="s">
        <v>110</v>
      </c>
      <c r="O13" s="21" t="s">
        <v>111</v>
      </c>
      <c r="P13" s="21" t="s">
        <v>109</v>
      </c>
      <c r="Q13" s="21" t="s">
        <v>110</v>
      </c>
      <c r="R13" s="21" t="s">
        <v>111</v>
      </c>
      <c r="S13" s="21" t="s">
        <v>109</v>
      </c>
      <c r="T13" s="21" t="s">
        <v>110</v>
      </c>
      <c r="U13" s="21" t="s">
        <v>111</v>
      </c>
      <c r="V13" s="368"/>
      <c r="W13" s="368"/>
      <c r="X13" s="368"/>
      <c r="Y13" s="368"/>
    </row>
    <row r="14" spans="2:25">
      <c r="B14" s="222" t="s">
        <v>273</v>
      </c>
      <c r="C14" s="319" t="s">
        <v>1103</v>
      </c>
      <c r="D14" s="319" t="s">
        <v>1104</v>
      </c>
      <c r="E14" s="319" t="s">
        <v>1102</v>
      </c>
      <c r="F14" s="190" t="s">
        <v>302</v>
      </c>
      <c r="G14" s="287">
        <v>0</v>
      </c>
      <c r="H14" s="287">
        <v>0</v>
      </c>
      <c r="I14" s="287">
        <v>0</v>
      </c>
      <c r="J14" s="288">
        <v>1</v>
      </c>
      <c r="K14" s="289">
        <v>35</v>
      </c>
      <c r="L14" s="287">
        <v>0</v>
      </c>
      <c r="M14" s="287">
        <v>0</v>
      </c>
      <c r="N14" s="287">
        <v>0</v>
      </c>
      <c r="O14" s="287">
        <v>0</v>
      </c>
      <c r="P14" s="287">
        <v>0</v>
      </c>
      <c r="Q14" s="287">
        <v>0</v>
      </c>
      <c r="R14" s="287">
        <v>0</v>
      </c>
      <c r="S14" s="287">
        <v>0</v>
      </c>
      <c r="T14" s="287">
        <v>0</v>
      </c>
      <c r="U14" s="287">
        <v>0</v>
      </c>
      <c r="V14" s="290">
        <f t="shared" ref="V14:V15" si="0">+S14+P14+M14+J14+G14</f>
        <v>1</v>
      </c>
      <c r="W14" s="290">
        <f t="shared" ref="W14:W15" si="1">+T14+Q14+N14+K14+H14</f>
        <v>35</v>
      </c>
      <c r="X14" s="290">
        <f t="shared" ref="X14:X15" si="2">+U14+R14+O14+L14+I14</f>
        <v>0</v>
      </c>
      <c r="Y14" s="291">
        <v>52692.72</v>
      </c>
    </row>
    <row r="15" spans="2:25">
      <c r="B15" s="222" t="s">
        <v>273</v>
      </c>
      <c r="C15" s="319" t="s">
        <v>1099</v>
      </c>
      <c r="D15" s="319" t="s">
        <v>1100</v>
      </c>
      <c r="E15" s="319" t="s">
        <v>1101</v>
      </c>
      <c r="F15" s="190" t="s">
        <v>302</v>
      </c>
      <c r="G15" s="287">
        <v>0</v>
      </c>
      <c r="H15" s="287">
        <v>0</v>
      </c>
      <c r="I15" s="287">
        <v>0</v>
      </c>
      <c r="J15" s="288">
        <v>1</v>
      </c>
      <c r="K15" s="289">
        <v>35</v>
      </c>
      <c r="L15" s="287">
        <v>0</v>
      </c>
      <c r="M15" s="287">
        <v>0</v>
      </c>
      <c r="N15" s="287">
        <v>0</v>
      </c>
      <c r="O15" s="287">
        <v>0</v>
      </c>
      <c r="P15" s="287">
        <v>0</v>
      </c>
      <c r="Q15" s="287">
        <v>0</v>
      </c>
      <c r="R15" s="287">
        <v>0</v>
      </c>
      <c r="S15" s="287">
        <v>0</v>
      </c>
      <c r="T15" s="287">
        <v>0</v>
      </c>
      <c r="U15" s="287">
        <v>0</v>
      </c>
      <c r="V15" s="290">
        <f t="shared" si="0"/>
        <v>1</v>
      </c>
      <c r="W15" s="290">
        <f t="shared" si="1"/>
        <v>35</v>
      </c>
      <c r="X15" s="290">
        <f t="shared" si="2"/>
        <v>0</v>
      </c>
      <c r="Y15" s="291">
        <v>44558.819999999992</v>
      </c>
    </row>
    <row r="16" spans="2:25">
      <c r="B16" s="222" t="s">
        <v>273</v>
      </c>
      <c r="C16" s="190" t="s">
        <v>321</v>
      </c>
      <c r="D16" s="190" t="s">
        <v>322</v>
      </c>
      <c r="E16" s="190" t="s">
        <v>323</v>
      </c>
      <c r="F16" s="190" t="s">
        <v>302</v>
      </c>
      <c r="G16" s="287">
        <v>0</v>
      </c>
      <c r="H16" s="287">
        <v>0</v>
      </c>
      <c r="I16" s="287">
        <v>0</v>
      </c>
      <c r="J16" s="288">
        <v>1</v>
      </c>
      <c r="K16" s="289">
        <v>35</v>
      </c>
      <c r="L16" s="287">
        <v>0</v>
      </c>
      <c r="M16" s="287">
        <v>0</v>
      </c>
      <c r="N16" s="287">
        <v>0</v>
      </c>
      <c r="O16" s="287">
        <v>0</v>
      </c>
      <c r="P16" s="287">
        <v>0</v>
      </c>
      <c r="Q16" s="287">
        <v>0</v>
      </c>
      <c r="R16" s="287">
        <v>0</v>
      </c>
      <c r="S16" s="287">
        <v>0</v>
      </c>
      <c r="T16" s="287">
        <v>0</v>
      </c>
      <c r="U16" s="287">
        <v>0</v>
      </c>
      <c r="V16" s="290">
        <f>+S16+P16+M16+J16+G16</f>
        <v>1</v>
      </c>
      <c r="W16" s="290">
        <f>+T16+Q16+N16+K16+H16</f>
        <v>35</v>
      </c>
      <c r="X16" s="290">
        <f>+U16+R16+O16+L16+I16</f>
        <v>0</v>
      </c>
      <c r="Y16" s="291">
        <v>44558.819999999992</v>
      </c>
    </row>
    <row r="17" spans="2:25" s="165" customFormat="1">
      <c r="B17" s="222" t="s">
        <v>273</v>
      </c>
      <c r="C17" s="190" t="s">
        <v>324</v>
      </c>
      <c r="D17" s="190" t="s">
        <v>325</v>
      </c>
      <c r="E17" s="190" t="s">
        <v>326</v>
      </c>
      <c r="F17" s="190" t="s">
        <v>302</v>
      </c>
      <c r="G17" s="287">
        <v>0</v>
      </c>
      <c r="H17" s="287">
        <v>0</v>
      </c>
      <c r="I17" s="287">
        <v>0</v>
      </c>
      <c r="J17" s="288">
        <v>1</v>
      </c>
      <c r="K17" s="289">
        <v>35</v>
      </c>
      <c r="L17" s="287">
        <v>0</v>
      </c>
      <c r="M17" s="287">
        <v>0</v>
      </c>
      <c r="N17" s="287">
        <v>0</v>
      </c>
      <c r="O17" s="287">
        <v>0</v>
      </c>
      <c r="P17" s="287">
        <v>0</v>
      </c>
      <c r="Q17" s="287">
        <v>0</v>
      </c>
      <c r="R17" s="287">
        <v>0</v>
      </c>
      <c r="S17" s="287">
        <v>0</v>
      </c>
      <c r="T17" s="287">
        <v>0</v>
      </c>
      <c r="U17" s="287">
        <v>0</v>
      </c>
      <c r="V17" s="290">
        <f t="shared" ref="V17:X32" si="3">+S17+P17+M17+J17+G17</f>
        <v>1</v>
      </c>
      <c r="W17" s="290">
        <f t="shared" si="3"/>
        <v>35</v>
      </c>
      <c r="X17" s="290">
        <f t="shared" si="3"/>
        <v>0</v>
      </c>
      <c r="Y17" s="291">
        <v>44558.819999999992</v>
      </c>
    </row>
    <row r="18" spans="2:25" s="165" customFormat="1">
      <c r="B18" s="222" t="s">
        <v>273</v>
      </c>
      <c r="C18" s="190" t="s">
        <v>327</v>
      </c>
      <c r="D18" s="190" t="s">
        <v>328</v>
      </c>
      <c r="E18" s="190" t="s">
        <v>329</v>
      </c>
      <c r="F18" s="222" t="s">
        <v>302</v>
      </c>
      <c r="G18" s="287">
        <v>0</v>
      </c>
      <c r="H18" s="287">
        <v>0</v>
      </c>
      <c r="I18" s="287">
        <v>0</v>
      </c>
      <c r="J18" s="288">
        <v>1</v>
      </c>
      <c r="K18" s="289">
        <v>35</v>
      </c>
      <c r="L18" s="287">
        <v>0</v>
      </c>
      <c r="M18" s="287">
        <v>0</v>
      </c>
      <c r="N18" s="287">
        <v>0</v>
      </c>
      <c r="O18" s="287">
        <v>0</v>
      </c>
      <c r="P18" s="287">
        <v>0</v>
      </c>
      <c r="Q18" s="287">
        <v>0</v>
      </c>
      <c r="R18" s="287">
        <v>0</v>
      </c>
      <c r="S18" s="287">
        <v>0</v>
      </c>
      <c r="T18" s="287">
        <v>0</v>
      </c>
      <c r="U18" s="287">
        <v>0</v>
      </c>
      <c r="V18" s="290">
        <f t="shared" si="3"/>
        <v>1</v>
      </c>
      <c r="W18" s="290">
        <f t="shared" si="3"/>
        <v>35</v>
      </c>
      <c r="X18" s="290">
        <f t="shared" si="3"/>
        <v>0</v>
      </c>
      <c r="Y18" s="291">
        <v>47434.14</v>
      </c>
    </row>
    <row r="19" spans="2:25" s="165" customFormat="1">
      <c r="B19" s="222" t="s">
        <v>273</v>
      </c>
      <c r="C19" s="190" t="s">
        <v>330</v>
      </c>
      <c r="D19" s="190" t="s">
        <v>331</v>
      </c>
      <c r="E19" s="190" t="s">
        <v>332</v>
      </c>
      <c r="F19" s="190" t="s">
        <v>302</v>
      </c>
      <c r="G19" s="287">
        <v>0</v>
      </c>
      <c r="H19" s="287">
        <v>0</v>
      </c>
      <c r="I19" s="287">
        <v>0</v>
      </c>
      <c r="J19" s="288">
        <v>1</v>
      </c>
      <c r="K19" s="289">
        <v>35</v>
      </c>
      <c r="L19" s="287">
        <v>0</v>
      </c>
      <c r="M19" s="287">
        <v>0</v>
      </c>
      <c r="N19" s="287">
        <v>0</v>
      </c>
      <c r="O19" s="287">
        <v>0</v>
      </c>
      <c r="P19" s="287">
        <v>0</v>
      </c>
      <c r="Q19" s="287">
        <v>0</v>
      </c>
      <c r="R19" s="287">
        <v>0</v>
      </c>
      <c r="S19" s="287">
        <v>0</v>
      </c>
      <c r="T19" s="287">
        <v>0</v>
      </c>
      <c r="U19" s="287">
        <v>0</v>
      </c>
      <c r="V19" s="290">
        <f t="shared" si="3"/>
        <v>1</v>
      </c>
      <c r="W19" s="290">
        <f t="shared" si="3"/>
        <v>35</v>
      </c>
      <c r="X19" s="290">
        <f t="shared" si="3"/>
        <v>0</v>
      </c>
      <c r="Y19" s="291">
        <v>46689</v>
      </c>
    </row>
    <row r="20" spans="2:25" s="165" customFormat="1">
      <c r="B20" s="222" t="s">
        <v>273</v>
      </c>
      <c r="C20" s="190" t="s">
        <v>333</v>
      </c>
      <c r="D20" s="190" t="s">
        <v>334</v>
      </c>
      <c r="E20" s="190" t="s">
        <v>335</v>
      </c>
      <c r="F20" s="222" t="s">
        <v>302</v>
      </c>
      <c r="G20" s="287">
        <v>0</v>
      </c>
      <c r="H20" s="287">
        <v>0</v>
      </c>
      <c r="I20" s="287">
        <v>0</v>
      </c>
      <c r="J20" s="288">
        <v>1</v>
      </c>
      <c r="K20" s="289">
        <v>35</v>
      </c>
      <c r="L20" s="287">
        <v>0</v>
      </c>
      <c r="M20" s="287">
        <v>0</v>
      </c>
      <c r="N20" s="287">
        <v>0</v>
      </c>
      <c r="O20" s="287">
        <v>0</v>
      </c>
      <c r="P20" s="287">
        <v>0</v>
      </c>
      <c r="Q20" s="287">
        <v>0</v>
      </c>
      <c r="R20" s="287">
        <v>0</v>
      </c>
      <c r="S20" s="287">
        <v>0</v>
      </c>
      <c r="T20" s="287">
        <v>0</v>
      </c>
      <c r="U20" s="287">
        <v>0</v>
      </c>
      <c r="V20" s="290">
        <f t="shared" si="3"/>
        <v>1</v>
      </c>
      <c r="W20" s="290">
        <f t="shared" si="3"/>
        <v>35</v>
      </c>
      <c r="X20" s="290">
        <f t="shared" si="3"/>
        <v>0</v>
      </c>
      <c r="Y20" s="291">
        <v>48814.2</v>
      </c>
    </row>
    <row r="21" spans="2:25" s="165" customFormat="1">
      <c r="B21" s="222" t="s">
        <v>273</v>
      </c>
      <c r="C21" s="190" t="s">
        <v>336</v>
      </c>
      <c r="D21" s="190" t="s">
        <v>337</v>
      </c>
      <c r="E21" s="190" t="s">
        <v>338</v>
      </c>
      <c r="F21" s="190" t="s">
        <v>302</v>
      </c>
      <c r="G21" s="287">
        <v>0</v>
      </c>
      <c r="H21" s="287">
        <v>0</v>
      </c>
      <c r="I21" s="287">
        <v>0</v>
      </c>
      <c r="J21" s="288">
        <v>1</v>
      </c>
      <c r="K21" s="289">
        <v>35</v>
      </c>
      <c r="L21" s="287">
        <v>0</v>
      </c>
      <c r="M21" s="287">
        <v>0</v>
      </c>
      <c r="N21" s="287">
        <v>0</v>
      </c>
      <c r="O21" s="287">
        <v>0</v>
      </c>
      <c r="P21" s="287">
        <v>0</v>
      </c>
      <c r="Q21" s="287">
        <v>0</v>
      </c>
      <c r="R21" s="287">
        <v>0</v>
      </c>
      <c r="S21" s="287">
        <v>0</v>
      </c>
      <c r="T21" s="287">
        <v>0</v>
      </c>
      <c r="U21" s="287">
        <v>0</v>
      </c>
      <c r="V21" s="290">
        <f t="shared" si="3"/>
        <v>1</v>
      </c>
      <c r="W21" s="290">
        <f t="shared" si="3"/>
        <v>35</v>
      </c>
      <c r="X21" s="290">
        <f t="shared" si="3"/>
        <v>0</v>
      </c>
      <c r="Y21" s="291">
        <v>50640.12</v>
      </c>
    </row>
    <row r="22" spans="2:25" s="165" customFormat="1">
      <c r="B22" s="222" t="s">
        <v>273</v>
      </c>
      <c r="C22" s="190" t="s">
        <v>339</v>
      </c>
      <c r="D22" s="190" t="s">
        <v>340</v>
      </c>
      <c r="E22" s="190" t="s">
        <v>341</v>
      </c>
      <c r="F22" s="222" t="s">
        <v>302</v>
      </c>
      <c r="G22" s="287">
        <v>0</v>
      </c>
      <c r="H22" s="287">
        <v>0</v>
      </c>
      <c r="I22" s="287">
        <v>0</v>
      </c>
      <c r="J22" s="288">
        <v>1</v>
      </c>
      <c r="K22" s="289">
        <v>35</v>
      </c>
      <c r="L22" s="287">
        <v>0</v>
      </c>
      <c r="M22" s="287">
        <v>0</v>
      </c>
      <c r="N22" s="287">
        <v>0</v>
      </c>
      <c r="O22" s="287">
        <v>0</v>
      </c>
      <c r="P22" s="287">
        <v>0</v>
      </c>
      <c r="Q22" s="287">
        <v>0</v>
      </c>
      <c r="R22" s="287">
        <v>0</v>
      </c>
      <c r="S22" s="287">
        <v>0</v>
      </c>
      <c r="T22" s="287">
        <v>0</v>
      </c>
      <c r="U22" s="287">
        <v>0</v>
      </c>
      <c r="V22" s="290">
        <f t="shared" si="3"/>
        <v>1</v>
      </c>
      <c r="W22" s="290">
        <f t="shared" si="3"/>
        <v>35</v>
      </c>
      <c r="X22" s="290">
        <f t="shared" si="3"/>
        <v>0</v>
      </c>
      <c r="Y22" s="291">
        <v>57639.179999999993</v>
      </c>
    </row>
    <row r="23" spans="2:25" s="165" customFormat="1">
      <c r="B23" s="222" t="s">
        <v>273</v>
      </c>
      <c r="C23" s="190" t="s">
        <v>342</v>
      </c>
      <c r="D23" s="190" t="s">
        <v>343</v>
      </c>
      <c r="E23" s="190" t="s">
        <v>344</v>
      </c>
      <c r="F23" s="190" t="s">
        <v>302</v>
      </c>
      <c r="G23" s="287">
        <v>0</v>
      </c>
      <c r="H23" s="287">
        <v>0</v>
      </c>
      <c r="I23" s="287">
        <v>0</v>
      </c>
      <c r="J23" s="288">
        <v>1</v>
      </c>
      <c r="K23" s="289">
        <v>35</v>
      </c>
      <c r="L23" s="287">
        <v>0</v>
      </c>
      <c r="M23" s="287">
        <v>0</v>
      </c>
      <c r="N23" s="287">
        <v>0</v>
      </c>
      <c r="O23" s="287">
        <v>0</v>
      </c>
      <c r="P23" s="287">
        <v>0</v>
      </c>
      <c r="Q23" s="287">
        <v>0</v>
      </c>
      <c r="R23" s="287">
        <v>0</v>
      </c>
      <c r="S23" s="287">
        <v>0</v>
      </c>
      <c r="T23" s="287">
        <v>0</v>
      </c>
      <c r="U23" s="287">
        <v>0</v>
      </c>
      <c r="V23" s="290">
        <f t="shared" si="3"/>
        <v>1</v>
      </c>
      <c r="W23" s="290">
        <f t="shared" si="3"/>
        <v>35</v>
      </c>
      <c r="X23" s="290">
        <f t="shared" si="3"/>
        <v>0</v>
      </c>
      <c r="Y23" s="291">
        <v>52020.179999999993</v>
      </c>
    </row>
    <row r="24" spans="2:25" s="165" customFormat="1">
      <c r="B24" s="222" t="s">
        <v>273</v>
      </c>
      <c r="C24" s="190" t="s">
        <v>345</v>
      </c>
      <c r="D24" s="190" t="s">
        <v>346</v>
      </c>
      <c r="E24" s="190" t="s">
        <v>347</v>
      </c>
      <c r="F24" s="222" t="s">
        <v>302</v>
      </c>
      <c r="G24" s="287">
        <v>0</v>
      </c>
      <c r="H24" s="287">
        <v>0</v>
      </c>
      <c r="I24" s="287">
        <v>0</v>
      </c>
      <c r="J24" s="288">
        <v>1</v>
      </c>
      <c r="K24" s="289">
        <v>35</v>
      </c>
      <c r="L24" s="287">
        <v>0</v>
      </c>
      <c r="M24" s="287">
        <v>0</v>
      </c>
      <c r="N24" s="287">
        <v>0</v>
      </c>
      <c r="O24" s="287">
        <v>0</v>
      </c>
      <c r="P24" s="287">
        <v>0</v>
      </c>
      <c r="Q24" s="287">
        <v>0</v>
      </c>
      <c r="R24" s="287">
        <v>0</v>
      </c>
      <c r="S24" s="287">
        <v>0</v>
      </c>
      <c r="T24" s="287">
        <v>0</v>
      </c>
      <c r="U24" s="287">
        <v>0</v>
      </c>
      <c r="V24" s="290">
        <f t="shared" si="3"/>
        <v>1</v>
      </c>
      <c r="W24" s="290">
        <f t="shared" si="3"/>
        <v>35</v>
      </c>
      <c r="X24" s="290">
        <f t="shared" si="3"/>
        <v>0</v>
      </c>
      <c r="Y24" s="291">
        <v>47294.04</v>
      </c>
    </row>
    <row r="25" spans="2:25" s="165" customFormat="1">
      <c r="B25" s="222" t="s">
        <v>273</v>
      </c>
      <c r="C25" s="190" t="s">
        <v>348</v>
      </c>
      <c r="D25" s="190" t="s">
        <v>349</v>
      </c>
      <c r="E25" s="190" t="s">
        <v>350</v>
      </c>
      <c r="F25" s="190" t="s">
        <v>302</v>
      </c>
      <c r="G25" s="287">
        <v>0</v>
      </c>
      <c r="H25" s="287">
        <v>0</v>
      </c>
      <c r="I25" s="287">
        <v>0</v>
      </c>
      <c r="J25" s="288">
        <v>1</v>
      </c>
      <c r="K25" s="289">
        <v>35</v>
      </c>
      <c r="L25" s="287">
        <v>0</v>
      </c>
      <c r="M25" s="287">
        <v>0</v>
      </c>
      <c r="N25" s="287">
        <v>0</v>
      </c>
      <c r="O25" s="287">
        <v>0</v>
      </c>
      <c r="P25" s="287">
        <v>0</v>
      </c>
      <c r="Q25" s="287">
        <v>0</v>
      </c>
      <c r="R25" s="287">
        <v>0</v>
      </c>
      <c r="S25" s="287">
        <v>0</v>
      </c>
      <c r="T25" s="287">
        <v>0</v>
      </c>
      <c r="U25" s="287">
        <v>0</v>
      </c>
      <c r="V25" s="290">
        <f t="shared" si="3"/>
        <v>1</v>
      </c>
      <c r="W25" s="290">
        <f t="shared" si="3"/>
        <v>35</v>
      </c>
      <c r="X25" s="290">
        <f t="shared" si="3"/>
        <v>0</v>
      </c>
      <c r="Y25" s="291">
        <v>45938.879999999997</v>
      </c>
    </row>
    <row r="26" spans="2:25" s="165" customFormat="1">
      <c r="B26" s="222" t="s">
        <v>273</v>
      </c>
      <c r="C26" s="190" t="s">
        <v>351</v>
      </c>
      <c r="D26" s="190" t="s">
        <v>352</v>
      </c>
      <c r="E26" s="190" t="s">
        <v>353</v>
      </c>
      <c r="F26" s="222" t="s">
        <v>302</v>
      </c>
      <c r="G26" s="287">
        <v>0</v>
      </c>
      <c r="H26" s="287">
        <v>0</v>
      </c>
      <c r="I26" s="287">
        <v>0</v>
      </c>
      <c r="J26" s="288">
        <v>1</v>
      </c>
      <c r="K26" s="289">
        <v>35</v>
      </c>
      <c r="L26" s="287">
        <v>0</v>
      </c>
      <c r="M26" s="287">
        <v>0</v>
      </c>
      <c r="N26" s="287">
        <v>0</v>
      </c>
      <c r="O26" s="287">
        <v>0</v>
      </c>
      <c r="P26" s="287">
        <v>0</v>
      </c>
      <c r="Q26" s="287">
        <v>0</v>
      </c>
      <c r="R26" s="287">
        <v>0</v>
      </c>
      <c r="S26" s="287">
        <v>0</v>
      </c>
      <c r="T26" s="287">
        <v>0</v>
      </c>
      <c r="U26" s="287">
        <v>0</v>
      </c>
      <c r="V26" s="290">
        <f t="shared" si="3"/>
        <v>1</v>
      </c>
      <c r="W26" s="290">
        <f t="shared" si="3"/>
        <v>35</v>
      </c>
      <c r="X26" s="290">
        <f t="shared" si="3"/>
        <v>0</v>
      </c>
      <c r="Y26" s="291">
        <v>44558.819999999992</v>
      </c>
    </row>
    <row r="27" spans="2:25" s="165" customFormat="1">
      <c r="B27" s="222" t="s">
        <v>273</v>
      </c>
      <c r="C27" s="190" t="s">
        <v>354</v>
      </c>
      <c r="D27" s="190" t="s">
        <v>355</v>
      </c>
      <c r="E27" s="190" t="s">
        <v>356</v>
      </c>
      <c r="F27" s="190" t="s">
        <v>302</v>
      </c>
      <c r="G27" s="287">
        <v>0</v>
      </c>
      <c r="H27" s="287">
        <v>0</v>
      </c>
      <c r="I27" s="287">
        <v>0</v>
      </c>
      <c r="J27" s="288">
        <v>1</v>
      </c>
      <c r="K27" s="289">
        <v>35</v>
      </c>
      <c r="L27" s="287">
        <v>0</v>
      </c>
      <c r="M27" s="287">
        <v>0</v>
      </c>
      <c r="N27" s="287">
        <v>0</v>
      </c>
      <c r="O27" s="287">
        <v>0</v>
      </c>
      <c r="P27" s="287">
        <v>0</v>
      </c>
      <c r="Q27" s="287">
        <v>0</v>
      </c>
      <c r="R27" s="287">
        <v>0</v>
      </c>
      <c r="S27" s="287">
        <v>0</v>
      </c>
      <c r="T27" s="287">
        <v>0</v>
      </c>
      <c r="U27" s="287">
        <v>0</v>
      </c>
      <c r="V27" s="290">
        <f t="shared" si="3"/>
        <v>1</v>
      </c>
      <c r="W27" s="290">
        <f t="shared" si="3"/>
        <v>35</v>
      </c>
      <c r="X27" s="290">
        <f t="shared" si="3"/>
        <v>0</v>
      </c>
      <c r="Y27" s="291">
        <v>52020.179999999993</v>
      </c>
    </row>
    <row r="28" spans="2:25" s="165" customFormat="1">
      <c r="B28" s="222" t="s">
        <v>273</v>
      </c>
      <c r="C28" s="190" t="s">
        <v>357</v>
      </c>
      <c r="D28" s="190" t="s">
        <v>358</v>
      </c>
      <c r="E28" s="190" t="s">
        <v>359</v>
      </c>
      <c r="F28" s="190" t="s">
        <v>302</v>
      </c>
      <c r="G28" s="287">
        <v>0</v>
      </c>
      <c r="H28" s="287">
        <v>0</v>
      </c>
      <c r="I28" s="287">
        <v>0</v>
      </c>
      <c r="J28" s="288">
        <v>1</v>
      </c>
      <c r="K28" s="289">
        <v>35</v>
      </c>
      <c r="L28" s="287">
        <v>0</v>
      </c>
      <c r="M28" s="287">
        <v>0</v>
      </c>
      <c r="N28" s="287">
        <v>0</v>
      </c>
      <c r="O28" s="287">
        <v>0</v>
      </c>
      <c r="P28" s="287">
        <v>0</v>
      </c>
      <c r="Q28" s="287">
        <v>0</v>
      </c>
      <c r="R28" s="287">
        <v>0</v>
      </c>
      <c r="S28" s="287">
        <v>0</v>
      </c>
      <c r="T28" s="287">
        <v>0</v>
      </c>
      <c r="U28" s="287">
        <v>0</v>
      </c>
      <c r="V28" s="290">
        <f t="shared" si="3"/>
        <v>1</v>
      </c>
      <c r="W28" s="290">
        <f t="shared" si="3"/>
        <v>35</v>
      </c>
      <c r="X28" s="290">
        <f t="shared" si="3"/>
        <v>0</v>
      </c>
      <c r="Y28" s="291">
        <v>51197.94</v>
      </c>
    </row>
    <row r="29" spans="2:25" s="165" customFormat="1">
      <c r="B29" s="222" t="s">
        <v>273</v>
      </c>
      <c r="C29" s="190" t="s">
        <v>360</v>
      </c>
      <c r="D29" s="190" t="s">
        <v>361</v>
      </c>
      <c r="E29" s="190" t="s">
        <v>362</v>
      </c>
      <c r="F29" s="222" t="s">
        <v>302</v>
      </c>
      <c r="G29" s="287">
        <v>0</v>
      </c>
      <c r="H29" s="287">
        <v>0</v>
      </c>
      <c r="I29" s="287">
        <v>0</v>
      </c>
      <c r="J29" s="288">
        <v>1</v>
      </c>
      <c r="K29" s="289">
        <v>35</v>
      </c>
      <c r="L29" s="287">
        <v>0</v>
      </c>
      <c r="M29" s="287">
        <v>0</v>
      </c>
      <c r="N29" s="287">
        <v>0</v>
      </c>
      <c r="O29" s="287">
        <v>0</v>
      </c>
      <c r="P29" s="287">
        <v>0</v>
      </c>
      <c r="Q29" s="287">
        <v>0</v>
      </c>
      <c r="R29" s="287">
        <v>0</v>
      </c>
      <c r="S29" s="287">
        <v>0</v>
      </c>
      <c r="T29" s="287">
        <v>0</v>
      </c>
      <c r="U29" s="287">
        <v>0</v>
      </c>
      <c r="V29" s="290">
        <f t="shared" si="3"/>
        <v>1</v>
      </c>
      <c r="W29" s="290">
        <f t="shared" si="3"/>
        <v>35</v>
      </c>
      <c r="X29" s="290">
        <f t="shared" si="3"/>
        <v>0</v>
      </c>
      <c r="Y29" s="291">
        <v>52520.280000000006</v>
      </c>
    </row>
    <row r="30" spans="2:25" s="165" customFormat="1">
      <c r="B30" s="222" t="s">
        <v>273</v>
      </c>
      <c r="C30" s="190" t="s">
        <v>363</v>
      </c>
      <c r="D30" s="190" t="s">
        <v>364</v>
      </c>
      <c r="E30" s="190" t="s">
        <v>365</v>
      </c>
      <c r="F30" s="190" t="s">
        <v>302</v>
      </c>
      <c r="G30" s="287">
        <v>0</v>
      </c>
      <c r="H30" s="287">
        <v>0</v>
      </c>
      <c r="I30" s="287">
        <v>0</v>
      </c>
      <c r="J30" s="288">
        <v>1</v>
      </c>
      <c r="K30" s="289">
        <v>35</v>
      </c>
      <c r="L30" s="287">
        <v>0</v>
      </c>
      <c r="M30" s="287">
        <v>0</v>
      </c>
      <c r="N30" s="287">
        <v>0</v>
      </c>
      <c r="O30" s="287">
        <v>0</v>
      </c>
      <c r="P30" s="287">
        <v>0</v>
      </c>
      <c r="Q30" s="287">
        <v>0</v>
      </c>
      <c r="R30" s="287">
        <v>0</v>
      </c>
      <c r="S30" s="287">
        <v>0</v>
      </c>
      <c r="T30" s="287">
        <v>0</v>
      </c>
      <c r="U30" s="287">
        <v>0</v>
      </c>
      <c r="V30" s="290">
        <f t="shared" si="3"/>
        <v>1</v>
      </c>
      <c r="W30" s="290">
        <f t="shared" si="3"/>
        <v>35</v>
      </c>
      <c r="X30" s="290">
        <f t="shared" si="3"/>
        <v>0</v>
      </c>
      <c r="Y30" s="291">
        <v>44558.819999999992</v>
      </c>
    </row>
    <row r="31" spans="2:25" s="165" customFormat="1">
      <c r="B31" s="222" t="s">
        <v>273</v>
      </c>
      <c r="C31" s="190" t="s">
        <v>366</v>
      </c>
      <c r="D31" s="190" t="s">
        <v>367</v>
      </c>
      <c r="E31" s="190" t="s">
        <v>368</v>
      </c>
      <c r="F31" s="222" t="s">
        <v>302</v>
      </c>
      <c r="G31" s="287">
        <v>0</v>
      </c>
      <c r="H31" s="287">
        <v>0</v>
      </c>
      <c r="I31" s="287">
        <v>0</v>
      </c>
      <c r="J31" s="288">
        <v>1</v>
      </c>
      <c r="K31" s="289">
        <v>35</v>
      </c>
      <c r="L31" s="287">
        <v>0</v>
      </c>
      <c r="M31" s="287">
        <v>0</v>
      </c>
      <c r="N31" s="287">
        <v>0</v>
      </c>
      <c r="O31" s="287">
        <v>0</v>
      </c>
      <c r="P31" s="287">
        <v>0</v>
      </c>
      <c r="Q31" s="287">
        <v>0</v>
      </c>
      <c r="R31" s="287">
        <v>0</v>
      </c>
      <c r="S31" s="287">
        <v>0</v>
      </c>
      <c r="T31" s="287">
        <v>0</v>
      </c>
      <c r="U31" s="287">
        <v>0</v>
      </c>
      <c r="V31" s="290">
        <f t="shared" si="3"/>
        <v>1</v>
      </c>
      <c r="W31" s="290">
        <f t="shared" si="3"/>
        <v>35</v>
      </c>
      <c r="X31" s="290">
        <f t="shared" si="3"/>
        <v>0</v>
      </c>
      <c r="Y31" s="291">
        <v>51934.5</v>
      </c>
    </row>
    <row r="32" spans="2:25" s="165" customFormat="1">
      <c r="B32" s="222" t="s">
        <v>273</v>
      </c>
      <c r="C32" s="190" t="s">
        <v>369</v>
      </c>
      <c r="D32" s="190" t="s">
        <v>370</v>
      </c>
      <c r="E32" s="190" t="s">
        <v>371</v>
      </c>
      <c r="F32" s="190" t="s">
        <v>302</v>
      </c>
      <c r="G32" s="287">
        <v>0</v>
      </c>
      <c r="H32" s="287">
        <v>0</v>
      </c>
      <c r="I32" s="287">
        <v>0</v>
      </c>
      <c r="J32" s="288">
        <v>1</v>
      </c>
      <c r="K32" s="289">
        <v>35</v>
      </c>
      <c r="L32" s="287">
        <v>0</v>
      </c>
      <c r="M32" s="287">
        <v>0</v>
      </c>
      <c r="N32" s="287">
        <v>0</v>
      </c>
      <c r="O32" s="287">
        <v>0</v>
      </c>
      <c r="P32" s="287">
        <v>0</v>
      </c>
      <c r="Q32" s="287">
        <v>0</v>
      </c>
      <c r="R32" s="287">
        <v>0</v>
      </c>
      <c r="S32" s="287">
        <v>0</v>
      </c>
      <c r="T32" s="287">
        <v>0</v>
      </c>
      <c r="U32" s="287">
        <v>0</v>
      </c>
      <c r="V32" s="290">
        <f t="shared" si="3"/>
        <v>1</v>
      </c>
      <c r="W32" s="290">
        <f t="shared" si="3"/>
        <v>35</v>
      </c>
      <c r="X32" s="290">
        <f t="shared" si="3"/>
        <v>0</v>
      </c>
      <c r="Y32" s="291">
        <v>44558.819999999992</v>
      </c>
    </row>
    <row r="33" spans="2:25" s="165" customFormat="1">
      <c r="B33" s="222" t="s">
        <v>273</v>
      </c>
      <c r="C33" s="190" t="s">
        <v>372</v>
      </c>
      <c r="D33" s="190" t="s">
        <v>373</v>
      </c>
      <c r="E33" s="190" t="s">
        <v>374</v>
      </c>
      <c r="F33" s="222" t="s">
        <v>302</v>
      </c>
      <c r="G33" s="287">
        <v>0</v>
      </c>
      <c r="H33" s="287">
        <v>0</v>
      </c>
      <c r="I33" s="287">
        <v>0</v>
      </c>
      <c r="J33" s="288">
        <v>1</v>
      </c>
      <c r="K33" s="289">
        <v>35</v>
      </c>
      <c r="L33" s="287">
        <v>0</v>
      </c>
      <c r="M33" s="287">
        <v>0</v>
      </c>
      <c r="N33" s="287">
        <v>0</v>
      </c>
      <c r="O33" s="287">
        <v>0</v>
      </c>
      <c r="P33" s="287">
        <v>0</v>
      </c>
      <c r="Q33" s="287">
        <v>0</v>
      </c>
      <c r="R33" s="287">
        <v>0</v>
      </c>
      <c r="S33" s="287">
        <v>0</v>
      </c>
      <c r="T33" s="287">
        <v>0</v>
      </c>
      <c r="U33" s="287">
        <v>0</v>
      </c>
      <c r="V33" s="290">
        <f t="shared" ref="V33:X94" si="4">+S33+P33+M33+J33+G33</f>
        <v>1</v>
      </c>
      <c r="W33" s="290">
        <f t="shared" si="4"/>
        <v>35</v>
      </c>
      <c r="X33" s="290">
        <f t="shared" si="4"/>
        <v>0</v>
      </c>
      <c r="Y33" s="291">
        <v>46438.979999999996</v>
      </c>
    </row>
    <row r="34" spans="2:25">
      <c r="B34" s="222" t="s">
        <v>273</v>
      </c>
      <c r="C34" s="190" t="s">
        <v>375</v>
      </c>
      <c r="D34" s="190" t="s">
        <v>376</v>
      </c>
      <c r="E34" s="190" t="s">
        <v>377</v>
      </c>
      <c r="F34" s="190" t="s">
        <v>302</v>
      </c>
      <c r="G34" s="287">
        <v>0</v>
      </c>
      <c r="H34" s="287">
        <v>0</v>
      </c>
      <c r="I34" s="287">
        <v>0</v>
      </c>
      <c r="J34" s="288">
        <v>1</v>
      </c>
      <c r="K34" s="289">
        <v>35</v>
      </c>
      <c r="L34" s="287">
        <v>0</v>
      </c>
      <c r="M34" s="287">
        <v>0</v>
      </c>
      <c r="N34" s="287">
        <v>0</v>
      </c>
      <c r="O34" s="287">
        <v>0</v>
      </c>
      <c r="P34" s="287">
        <v>0</v>
      </c>
      <c r="Q34" s="287">
        <v>0</v>
      </c>
      <c r="R34" s="287">
        <v>0</v>
      </c>
      <c r="S34" s="287">
        <v>0</v>
      </c>
      <c r="T34" s="287">
        <v>0</v>
      </c>
      <c r="U34" s="287">
        <v>0</v>
      </c>
      <c r="V34" s="290">
        <f t="shared" si="4"/>
        <v>1</v>
      </c>
      <c r="W34" s="290">
        <f t="shared" si="4"/>
        <v>35</v>
      </c>
      <c r="X34" s="290">
        <f t="shared" si="4"/>
        <v>0</v>
      </c>
      <c r="Y34" s="291">
        <v>50640.12</v>
      </c>
    </row>
    <row r="35" spans="2:25">
      <c r="B35" s="222" t="s">
        <v>273</v>
      </c>
      <c r="C35" s="190" t="s">
        <v>378</v>
      </c>
      <c r="D35" s="190" t="s">
        <v>379</v>
      </c>
      <c r="E35" s="190" t="s">
        <v>380</v>
      </c>
      <c r="F35" s="222" t="s">
        <v>302</v>
      </c>
      <c r="G35" s="287">
        <v>0</v>
      </c>
      <c r="H35" s="287">
        <v>0</v>
      </c>
      <c r="I35" s="287">
        <v>0</v>
      </c>
      <c r="J35" s="288">
        <v>1</v>
      </c>
      <c r="K35" s="289">
        <v>35</v>
      </c>
      <c r="L35" s="287">
        <v>0</v>
      </c>
      <c r="M35" s="287">
        <v>0</v>
      </c>
      <c r="N35" s="287">
        <v>0</v>
      </c>
      <c r="O35" s="287">
        <v>0</v>
      </c>
      <c r="P35" s="287">
        <v>0</v>
      </c>
      <c r="Q35" s="287">
        <v>0</v>
      </c>
      <c r="R35" s="287">
        <v>0</v>
      </c>
      <c r="S35" s="287">
        <v>0</v>
      </c>
      <c r="T35" s="287">
        <v>0</v>
      </c>
      <c r="U35" s="287">
        <v>0</v>
      </c>
      <c r="V35" s="290">
        <f t="shared" si="4"/>
        <v>1</v>
      </c>
      <c r="W35" s="290">
        <f t="shared" si="4"/>
        <v>35</v>
      </c>
      <c r="X35" s="290">
        <f t="shared" si="4"/>
        <v>0</v>
      </c>
      <c r="Y35" s="291">
        <v>47434.14</v>
      </c>
    </row>
    <row r="36" spans="2:25">
      <c r="B36" s="222" t="s">
        <v>273</v>
      </c>
      <c r="C36" s="190" t="s">
        <v>381</v>
      </c>
      <c r="D36" s="190" t="s">
        <v>382</v>
      </c>
      <c r="E36" s="190" t="s">
        <v>383</v>
      </c>
      <c r="F36" s="190" t="s">
        <v>302</v>
      </c>
      <c r="G36" s="287">
        <v>0</v>
      </c>
      <c r="H36" s="287">
        <v>0</v>
      </c>
      <c r="I36" s="287">
        <v>0</v>
      </c>
      <c r="J36" s="288">
        <v>1</v>
      </c>
      <c r="K36" s="289">
        <v>35</v>
      </c>
      <c r="L36" s="287">
        <v>0</v>
      </c>
      <c r="M36" s="287">
        <v>0</v>
      </c>
      <c r="N36" s="287">
        <v>0</v>
      </c>
      <c r="O36" s="287">
        <v>0</v>
      </c>
      <c r="P36" s="287">
        <v>0</v>
      </c>
      <c r="Q36" s="287">
        <v>0</v>
      </c>
      <c r="R36" s="287">
        <v>0</v>
      </c>
      <c r="S36" s="287">
        <v>0</v>
      </c>
      <c r="T36" s="287">
        <v>0</v>
      </c>
      <c r="U36" s="287">
        <v>0</v>
      </c>
      <c r="V36" s="290">
        <f t="shared" si="4"/>
        <v>1</v>
      </c>
      <c r="W36" s="290">
        <f t="shared" si="4"/>
        <v>35</v>
      </c>
      <c r="X36" s="290">
        <f t="shared" si="4"/>
        <v>0</v>
      </c>
      <c r="Y36" s="291">
        <v>57175.740000000005</v>
      </c>
    </row>
    <row r="37" spans="2:25">
      <c r="B37" s="222" t="s">
        <v>273</v>
      </c>
      <c r="C37" s="190" t="s">
        <v>384</v>
      </c>
      <c r="D37" s="190" t="s">
        <v>385</v>
      </c>
      <c r="E37" s="190" t="s">
        <v>386</v>
      </c>
      <c r="F37" s="222" t="s">
        <v>302</v>
      </c>
      <c r="G37" s="287">
        <v>0</v>
      </c>
      <c r="H37" s="287">
        <v>0</v>
      </c>
      <c r="I37" s="287">
        <v>0</v>
      </c>
      <c r="J37" s="288">
        <v>1</v>
      </c>
      <c r="K37" s="289">
        <v>35</v>
      </c>
      <c r="L37" s="287">
        <v>0</v>
      </c>
      <c r="M37" s="287">
        <v>0</v>
      </c>
      <c r="N37" s="287">
        <v>0</v>
      </c>
      <c r="O37" s="287">
        <v>0</v>
      </c>
      <c r="P37" s="287">
        <v>0</v>
      </c>
      <c r="Q37" s="287">
        <v>0</v>
      </c>
      <c r="R37" s="287">
        <v>0</v>
      </c>
      <c r="S37" s="287">
        <v>0</v>
      </c>
      <c r="T37" s="287">
        <v>0</v>
      </c>
      <c r="U37" s="287">
        <v>0</v>
      </c>
      <c r="V37" s="290">
        <f t="shared" si="4"/>
        <v>1</v>
      </c>
      <c r="W37" s="290">
        <f t="shared" si="4"/>
        <v>35</v>
      </c>
      <c r="X37" s="290">
        <f t="shared" si="4"/>
        <v>0</v>
      </c>
      <c r="Y37" s="291">
        <v>58765.860000000008</v>
      </c>
    </row>
    <row r="38" spans="2:25">
      <c r="B38" s="222" t="s">
        <v>273</v>
      </c>
      <c r="C38" s="190" t="s">
        <v>387</v>
      </c>
      <c r="D38" s="190" t="s">
        <v>388</v>
      </c>
      <c r="E38" s="190" t="s">
        <v>389</v>
      </c>
      <c r="F38" s="190" t="s">
        <v>302</v>
      </c>
      <c r="G38" s="287">
        <v>0</v>
      </c>
      <c r="H38" s="287">
        <v>0</v>
      </c>
      <c r="I38" s="287">
        <v>0</v>
      </c>
      <c r="J38" s="288">
        <v>1</v>
      </c>
      <c r="K38" s="289">
        <v>35</v>
      </c>
      <c r="L38" s="287">
        <v>0</v>
      </c>
      <c r="M38" s="287">
        <v>0</v>
      </c>
      <c r="N38" s="287">
        <v>0</v>
      </c>
      <c r="O38" s="287">
        <v>0</v>
      </c>
      <c r="P38" s="287">
        <v>0</v>
      </c>
      <c r="Q38" s="287">
        <v>0</v>
      </c>
      <c r="R38" s="287">
        <v>0</v>
      </c>
      <c r="S38" s="287">
        <v>0</v>
      </c>
      <c r="T38" s="287">
        <v>0</v>
      </c>
      <c r="U38" s="287">
        <v>0</v>
      </c>
      <c r="V38" s="290">
        <f t="shared" si="4"/>
        <v>1</v>
      </c>
      <c r="W38" s="290">
        <f t="shared" si="4"/>
        <v>35</v>
      </c>
      <c r="X38" s="290">
        <f t="shared" si="4"/>
        <v>0</v>
      </c>
      <c r="Y38" s="291">
        <v>44558.819999999992</v>
      </c>
    </row>
    <row r="39" spans="2:25">
      <c r="B39" s="222" t="s">
        <v>273</v>
      </c>
      <c r="C39" s="190" t="s">
        <v>390</v>
      </c>
      <c r="D39" s="190" t="s">
        <v>391</v>
      </c>
      <c r="E39" s="190" t="s">
        <v>392</v>
      </c>
      <c r="F39" s="222" t="s">
        <v>302</v>
      </c>
      <c r="G39" s="287">
        <v>0</v>
      </c>
      <c r="H39" s="287">
        <v>0</v>
      </c>
      <c r="I39" s="287">
        <v>0</v>
      </c>
      <c r="J39" s="288">
        <v>1</v>
      </c>
      <c r="K39" s="289">
        <v>35</v>
      </c>
      <c r="L39" s="287">
        <v>0</v>
      </c>
      <c r="M39" s="287">
        <v>0</v>
      </c>
      <c r="N39" s="287">
        <v>0</v>
      </c>
      <c r="O39" s="287">
        <v>0</v>
      </c>
      <c r="P39" s="287">
        <v>0</v>
      </c>
      <c r="Q39" s="287">
        <v>0</v>
      </c>
      <c r="R39" s="287">
        <v>0</v>
      </c>
      <c r="S39" s="287">
        <v>0</v>
      </c>
      <c r="T39" s="287">
        <v>0</v>
      </c>
      <c r="U39" s="287">
        <v>0</v>
      </c>
      <c r="V39" s="290">
        <f t="shared" si="4"/>
        <v>1</v>
      </c>
      <c r="W39" s="290">
        <f t="shared" si="4"/>
        <v>35</v>
      </c>
      <c r="X39" s="290">
        <f t="shared" si="4"/>
        <v>0</v>
      </c>
      <c r="Y39" s="291">
        <v>56675.639999999992</v>
      </c>
    </row>
    <row r="40" spans="2:25">
      <c r="B40" s="222" t="s">
        <v>273</v>
      </c>
      <c r="C40" s="190" t="s">
        <v>393</v>
      </c>
      <c r="D40" s="190" t="s">
        <v>394</v>
      </c>
      <c r="E40" s="190" t="s">
        <v>395</v>
      </c>
      <c r="F40" s="190" t="s">
        <v>302</v>
      </c>
      <c r="G40" s="287">
        <v>0</v>
      </c>
      <c r="H40" s="287">
        <v>0</v>
      </c>
      <c r="I40" s="287">
        <v>0</v>
      </c>
      <c r="J40" s="288">
        <v>1</v>
      </c>
      <c r="K40" s="289">
        <v>35</v>
      </c>
      <c r="L40" s="287">
        <v>0</v>
      </c>
      <c r="M40" s="287">
        <v>0</v>
      </c>
      <c r="N40" s="287">
        <v>0</v>
      </c>
      <c r="O40" s="287">
        <v>0</v>
      </c>
      <c r="P40" s="287">
        <v>0</v>
      </c>
      <c r="Q40" s="287">
        <v>0</v>
      </c>
      <c r="R40" s="287">
        <v>0</v>
      </c>
      <c r="S40" s="287">
        <v>0</v>
      </c>
      <c r="T40" s="287">
        <v>0</v>
      </c>
      <c r="U40" s="287">
        <v>0</v>
      </c>
      <c r="V40" s="290">
        <f t="shared" si="4"/>
        <v>1</v>
      </c>
      <c r="W40" s="290">
        <f t="shared" si="4"/>
        <v>35</v>
      </c>
      <c r="X40" s="290">
        <f t="shared" si="4"/>
        <v>0</v>
      </c>
      <c r="Y40" s="291">
        <v>50640.12</v>
      </c>
    </row>
    <row r="41" spans="2:25">
      <c r="B41" s="222" t="s">
        <v>273</v>
      </c>
      <c r="C41" s="190" t="s">
        <v>396</v>
      </c>
      <c r="D41" s="190" t="s">
        <v>397</v>
      </c>
      <c r="E41" s="190" t="s">
        <v>398</v>
      </c>
      <c r="F41" s="222" t="s">
        <v>302</v>
      </c>
      <c r="G41" s="287">
        <v>0</v>
      </c>
      <c r="H41" s="287">
        <v>0</v>
      </c>
      <c r="I41" s="287">
        <v>0</v>
      </c>
      <c r="J41" s="288">
        <v>1</v>
      </c>
      <c r="K41" s="289">
        <v>35</v>
      </c>
      <c r="L41" s="287">
        <v>0</v>
      </c>
      <c r="M41" s="287">
        <v>0</v>
      </c>
      <c r="N41" s="287">
        <v>0</v>
      </c>
      <c r="O41" s="287">
        <v>0</v>
      </c>
      <c r="P41" s="287">
        <v>0</v>
      </c>
      <c r="Q41" s="287">
        <v>0</v>
      </c>
      <c r="R41" s="287">
        <v>0</v>
      </c>
      <c r="S41" s="287">
        <v>0</v>
      </c>
      <c r="T41" s="287">
        <v>0</v>
      </c>
      <c r="U41" s="287">
        <v>0</v>
      </c>
      <c r="V41" s="290">
        <f t="shared" si="4"/>
        <v>1</v>
      </c>
      <c r="W41" s="290">
        <f t="shared" si="4"/>
        <v>35</v>
      </c>
      <c r="X41" s="290">
        <f t="shared" si="4"/>
        <v>0</v>
      </c>
      <c r="Y41" s="291">
        <v>48989.22</v>
      </c>
    </row>
    <row r="42" spans="2:25">
      <c r="B42" s="222" t="s">
        <v>273</v>
      </c>
      <c r="C42" s="190" t="s">
        <v>399</v>
      </c>
      <c r="D42" s="190" t="s">
        <v>400</v>
      </c>
      <c r="E42" s="190" t="s">
        <v>401</v>
      </c>
      <c r="F42" s="190" t="s">
        <v>302</v>
      </c>
      <c r="G42" s="287">
        <v>0</v>
      </c>
      <c r="H42" s="287">
        <v>0</v>
      </c>
      <c r="I42" s="287">
        <v>0</v>
      </c>
      <c r="J42" s="288">
        <v>1</v>
      </c>
      <c r="K42" s="289">
        <v>35</v>
      </c>
      <c r="L42" s="287">
        <v>0</v>
      </c>
      <c r="M42" s="287">
        <v>0</v>
      </c>
      <c r="N42" s="287">
        <v>0</v>
      </c>
      <c r="O42" s="287">
        <v>0</v>
      </c>
      <c r="P42" s="287">
        <v>0</v>
      </c>
      <c r="Q42" s="287">
        <v>0</v>
      </c>
      <c r="R42" s="287">
        <v>0</v>
      </c>
      <c r="S42" s="287">
        <v>0</v>
      </c>
      <c r="T42" s="287">
        <v>0</v>
      </c>
      <c r="U42" s="287">
        <v>0</v>
      </c>
      <c r="V42" s="290">
        <f t="shared" si="4"/>
        <v>1</v>
      </c>
      <c r="W42" s="290">
        <f t="shared" si="4"/>
        <v>35</v>
      </c>
      <c r="X42" s="290">
        <f t="shared" si="4"/>
        <v>0</v>
      </c>
      <c r="Y42" s="291">
        <v>49064.28</v>
      </c>
    </row>
    <row r="43" spans="2:25">
      <c r="B43" s="222" t="s">
        <v>273</v>
      </c>
      <c r="C43" s="190" t="s">
        <v>402</v>
      </c>
      <c r="D43" s="190" t="s">
        <v>403</v>
      </c>
      <c r="E43" s="190" t="s">
        <v>404</v>
      </c>
      <c r="F43" s="222" t="s">
        <v>302</v>
      </c>
      <c r="G43" s="287">
        <v>0</v>
      </c>
      <c r="H43" s="287">
        <v>0</v>
      </c>
      <c r="I43" s="287">
        <v>0</v>
      </c>
      <c r="J43" s="288">
        <v>1</v>
      </c>
      <c r="K43" s="289">
        <v>35</v>
      </c>
      <c r="L43" s="287">
        <v>0</v>
      </c>
      <c r="M43" s="287">
        <v>0</v>
      </c>
      <c r="N43" s="287">
        <v>0</v>
      </c>
      <c r="O43" s="287">
        <v>0</v>
      </c>
      <c r="P43" s="287">
        <v>0</v>
      </c>
      <c r="Q43" s="287">
        <v>0</v>
      </c>
      <c r="R43" s="287">
        <v>0</v>
      </c>
      <c r="S43" s="287">
        <v>0</v>
      </c>
      <c r="T43" s="287">
        <v>0</v>
      </c>
      <c r="U43" s="287">
        <v>0</v>
      </c>
      <c r="V43" s="290">
        <f t="shared" si="4"/>
        <v>1</v>
      </c>
      <c r="W43" s="290">
        <f t="shared" si="4"/>
        <v>35</v>
      </c>
      <c r="X43" s="290">
        <f t="shared" si="4"/>
        <v>0</v>
      </c>
      <c r="Y43" s="291">
        <v>58515.839999999997</v>
      </c>
    </row>
    <row r="44" spans="2:25">
      <c r="B44" s="222" t="s">
        <v>273</v>
      </c>
      <c r="C44" s="190" t="s">
        <v>405</v>
      </c>
      <c r="D44" s="190" t="s">
        <v>406</v>
      </c>
      <c r="E44" s="190" t="s">
        <v>407</v>
      </c>
      <c r="F44" s="190" t="s">
        <v>302</v>
      </c>
      <c r="G44" s="287">
        <v>0</v>
      </c>
      <c r="H44" s="287">
        <v>0</v>
      </c>
      <c r="I44" s="287">
        <v>0</v>
      </c>
      <c r="J44" s="288">
        <v>1</v>
      </c>
      <c r="K44" s="289">
        <v>35</v>
      </c>
      <c r="L44" s="287">
        <v>0</v>
      </c>
      <c r="M44" s="287">
        <v>0</v>
      </c>
      <c r="N44" s="287">
        <v>0</v>
      </c>
      <c r="O44" s="287">
        <v>0</v>
      </c>
      <c r="P44" s="287">
        <v>0</v>
      </c>
      <c r="Q44" s="287">
        <v>0</v>
      </c>
      <c r="R44" s="287">
        <v>0</v>
      </c>
      <c r="S44" s="287">
        <v>0</v>
      </c>
      <c r="T44" s="287">
        <v>0</v>
      </c>
      <c r="U44" s="287">
        <v>0</v>
      </c>
      <c r="V44" s="290">
        <f t="shared" si="4"/>
        <v>1</v>
      </c>
      <c r="W44" s="290">
        <f t="shared" si="4"/>
        <v>35</v>
      </c>
      <c r="X44" s="290">
        <f t="shared" si="4"/>
        <v>0</v>
      </c>
      <c r="Y44" s="291">
        <v>46689</v>
      </c>
    </row>
    <row r="45" spans="2:25">
      <c r="B45" s="222" t="s">
        <v>273</v>
      </c>
      <c r="C45" s="190" t="s">
        <v>408</v>
      </c>
      <c r="D45" s="190" t="s">
        <v>409</v>
      </c>
      <c r="E45" s="190" t="s">
        <v>410</v>
      </c>
      <c r="F45" s="222" t="s">
        <v>302</v>
      </c>
      <c r="G45" s="287">
        <v>0</v>
      </c>
      <c r="H45" s="287">
        <v>0</v>
      </c>
      <c r="I45" s="287">
        <v>0</v>
      </c>
      <c r="J45" s="288">
        <v>1</v>
      </c>
      <c r="K45" s="289">
        <v>35</v>
      </c>
      <c r="L45" s="287">
        <v>0</v>
      </c>
      <c r="M45" s="287">
        <v>0</v>
      </c>
      <c r="N45" s="287">
        <v>0</v>
      </c>
      <c r="O45" s="287">
        <v>0</v>
      </c>
      <c r="P45" s="287">
        <v>0</v>
      </c>
      <c r="Q45" s="287">
        <v>0</v>
      </c>
      <c r="R45" s="287">
        <v>0</v>
      </c>
      <c r="S45" s="287">
        <v>0</v>
      </c>
      <c r="T45" s="287">
        <v>0</v>
      </c>
      <c r="U45" s="287">
        <v>0</v>
      </c>
      <c r="V45" s="290">
        <f t="shared" si="4"/>
        <v>1</v>
      </c>
      <c r="W45" s="290">
        <f t="shared" si="4"/>
        <v>35</v>
      </c>
      <c r="X45" s="290">
        <f t="shared" si="4"/>
        <v>0</v>
      </c>
      <c r="Y45" s="291">
        <v>47434.14</v>
      </c>
    </row>
    <row r="46" spans="2:25">
      <c r="B46" s="222" t="s">
        <v>273</v>
      </c>
      <c r="C46" s="190" t="s">
        <v>411</v>
      </c>
      <c r="D46" s="190" t="s">
        <v>412</v>
      </c>
      <c r="E46" s="190" t="s">
        <v>413</v>
      </c>
      <c r="F46" s="190" t="s">
        <v>302</v>
      </c>
      <c r="G46" s="287">
        <v>0</v>
      </c>
      <c r="H46" s="287">
        <v>0</v>
      </c>
      <c r="I46" s="287">
        <v>0</v>
      </c>
      <c r="J46" s="288">
        <v>1</v>
      </c>
      <c r="K46" s="289">
        <v>35</v>
      </c>
      <c r="L46" s="287">
        <v>0</v>
      </c>
      <c r="M46" s="287">
        <v>0</v>
      </c>
      <c r="N46" s="287">
        <v>0</v>
      </c>
      <c r="O46" s="287">
        <v>0</v>
      </c>
      <c r="P46" s="287">
        <v>0</v>
      </c>
      <c r="Q46" s="287">
        <v>0</v>
      </c>
      <c r="R46" s="287">
        <v>0</v>
      </c>
      <c r="S46" s="287">
        <v>0</v>
      </c>
      <c r="T46" s="287">
        <v>0</v>
      </c>
      <c r="U46" s="287">
        <v>0</v>
      </c>
      <c r="V46" s="290">
        <f t="shared" si="4"/>
        <v>1</v>
      </c>
      <c r="W46" s="290">
        <f t="shared" si="4"/>
        <v>35</v>
      </c>
      <c r="X46" s="290">
        <f t="shared" si="4"/>
        <v>0</v>
      </c>
      <c r="Y46" s="291">
        <v>59265.96</v>
      </c>
    </row>
    <row r="47" spans="2:25">
      <c r="B47" s="222" t="s">
        <v>273</v>
      </c>
      <c r="C47" s="190" t="s">
        <v>414</v>
      </c>
      <c r="D47" s="190" t="s">
        <v>415</v>
      </c>
      <c r="E47" s="190" t="s">
        <v>416</v>
      </c>
      <c r="F47" s="222" t="s">
        <v>302</v>
      </c>
      <c r="G47" s="287">
        <v>0</v>
      </c>
      <c r="H47" s="287">
        <v>0</v>
      </c>
      <c r="I47" s="287">
        <v>0</v>
      </c>
      <c r="J47" s="288">
        <v>1</v>
      </c>
      <c r="K47" s="289">
        <v>35</v>
      </c>
      <c r="L47" s="287">
        <v>0</v>
      </c>
      <c r="M47" s="287">
        <v>0</v>
      </c>
      <c r="N47" s="287">
        <v>0</v>
      </c>
      <c r="O47" s="287">
        <v>0</v>
      </c>
      <c r="P47" s="287">
        <v>0</v>
      </c>
      <c r="Q47" s="287">
        <v>0</v>
      </c>
      <c r="R47" s="287">
        <v>0</v>
      </c>
      <c r="S47" s="287">
        <v>0</v>
      </c>
      <c r="T47" s="287">
        <v>0</v>
      </c>
      <c r="U47" s="287">
        <v>0</v>
      </c>
      <c r="V47" s="290">
        <f t="shared" si="4"/>
        <v>1</v>
      </c>
      <c r="W47" s="290">
        <f t="shared" si="4"/>
        <v>35</v>
      </c>
      <c r="X47" s="290">
        <f t="shared" si="4"/>
        <v>0</v>
      </c>
      <c r="Y47" s="291">
        <v>48814.2</v>
      </c>
    </row>
    <row r="48" spans="2:25">
      <c r="B48" s="222" t="s">
        <v>273</v>
      </c>
      <c r="C48" s="190" t="s">
        <v>417</v>
      </c>
      <c r="D48" s="190" t="s">
        <v>418</v>
      </c>
      <c r="E48" s="190" t="s">
        <v>419</v>
      </c>
      <c r="F48" s="190" t="s">
        <v>302</v>
      </c>
      <c r="G48" s="287">
        <v>0</v>
      </c>
      <c r="H48" s="287">
        <v>0</v>
      </c>
      <c r="I48" s="287">
        <v>0</v>
      </c>
      <c r="J48" s="288">
        <v>1</v>
      </c>
      <c r="K48" s="289">
        <v>35</v>
      </c>
      <c r="L48" s="287">
        <v>0</v>
      </c>
      <c r="M48" s="287">
        <v>0</v>
      </c>
      <c r="N48" s="287">
        <v>0</v>
      </c>
      <c r="O48" s="287">
        <v>0</v>
      </c>
      <c r="P48" s="287">
        <v>0</v>
      </c>
      <c r="Q48" s="287">
        <v>0</v>
      </c>
      <c r="R48" s="287">
        <v>0</v>
      </c>
      <c r="S48" s="287">
        <v>0</v>
      </c>
      <c r="T48" s="287">
        <v>0</v>
      </c>
      <c r="U48" s="287">
        <v>0</v>
      </c>
      <c r="V48" s="290">
        <f t="shared" si="4"/>
        <v>1</v>
      </c>
      <c r="W48" s="290">
        <f t="shared" si="4"/>
        <v>35</v>
      </c>
      <c r="X48" s="290">
        <f t="shared" si="4"/>
        <v>0</v>
      </c>
      <c r="Y48" s="291">
        <v>50669.399999999994</v>
      </c>
    </row>
    <row r="49" spans="2:25">
      <c r="B49" s="222" t="s">
        <v>273</v>
      </c>
      <c r="C49" s="190" t="s">
        <v>420</v>
      </c>
      <c r="D49" s="190" t="s">
        <v>421</v>
      </c>
      <c r="E49" s="190" t="s">
        <v>422</v>
      </c>
      <c r="F49" s="222" t="s">
        <v>302</v>
      </c>
      <c r="G49" s="287">
        <v>0</v>
      </c>
      <c r="H49" s="287">
        <v>0</v>
      </c>
      <c r="I49" s="287">
        <v>0</v>
      </c>
      <c r="J49" s="288">
        <v>1</v>
      </c>
      <c r="K49" s="289">
        <v>35</v>
      </c>
      <c r="L49" s="287">
        <v>0</v>
      </c>
      <c r="M49" s="287">
        <v>0</v>
      </c>
      <c r="N49" s="287">
        <v>0</v>
      </c>
      <c r="O49" s="287">
        <v>0</v>
      </c>
      <c r="P49" s="287">
        <v>0</v>
      </c>
      <c r="Q49" s="287">
        <v>0</v>
      </c>
      <c r="R49" s="287">
        <v>0</v>
      </c>
      <c r="S49" s="287">
        <v>0</v>
      </c>
      <c r="T49" s="287">
        <v>0</v>
      </c>
      <c r="U49" s="287">
        <v>0</v>
      </c>
      <c r="V49" s="290">
        <f t="shared" si="4"/>
        <v>1</v>
      </c>
      <c r="W49" s="290">
        <f t="shared" si="4"/>
        <v>35</v>
      </c>
      <c r="X49" s="290">
        <f t="shared" si="4"/>
        <v>0</v>
      </c>
      <c r="Y49" s="291">
        <v>52921.740000000005</v>
      </c>
    </row>
    <row r="50" spans="2:25">
      <c r="B50" s="222" t="s">
        <v>273</v>
      </c>
      <c r="C50" s="190" t="s">
        <v>423</v>
      </c>
      <c r="D50" s="190" t="s">
        <v>424</v>
      </c>
      <c r="E50" s="190" t="s">
        <v>425</v>
      </c>
      <c r="F50" s="190" t="s">
        <v>302</v>
      </c>
      <c r="G50" s="287">
        <v>0</v>
      </c>
      <c r="H50" s="287">
        <v>0</v>
      </c>
      <c r="I50" s="287">
        <v>0</v>
      </c>
      <c r="J50" s="288">
        <v>1</v>
      </c>
      <c r="K50" s="289">
        <v>35</v>
      </c>
      <c r="L50" s="287">
        <v>0</v>
      </c>
      <c r="M50" s="287">
        <v>0</v>
      </c>
      <c r="N50" s="287">
        <v>0</v>
      </c>
      <c r="O50" s="287">
        <v>0</v>
      </c>
      <c r="P50" s="287">
        <v>0</v>
      </c>
      <c r="Q50" s="287">
        <v>0</v>
      </c>
      <c r="R50" s="287">
        <v>0</v>
      </c>
      <c r="S50" s="287">
        <v>0</v>
      </c>
      <c r="T50" s="287">
        <v>0</v>
      </c>
      <c r="U50" s="287">
        <v>0</v>
      </c>
      <c r="V50" s="290">
        <f t="shared" si="4"/>
        <v>1</v>
      </c>
      <c r="W50" s="290">
        <f t="shared" si="4"/>
        <v>35</v>
      </c>
      <c r="X50" s="290">
        <f t="shared" si="4"/>
        <v>0</v>
      </c>
      <c r="Y50" s="291">
        <v>47434.14</v>
      </c>
    </row>
    <row r="51" spans="2:25">
      <c r="B51" s="222" t="s">
        <v>273</v>
      </c>
      <c r="C51" s="190" t="s">
        <v>426</v>
      </c>
      <c r="D51" s="190" t="s">
        <v>427</v>
      </c>
      <c r="E51" s="190" t="s">
        <v>428</v>
      </c>
      <c r="F51" s="222" t="s">
        <v>302</v>
      </c>
      <c r="G51" s="287">
        <v>0</v>
      </c>
      <c r="H51" s="287">
        <v>0</v>
      </c>
      <c r="I51" s="287">
        <v>0</v>
      </c>
      <c r="J51" s="288">
        <v>1</v>
      </c>
      <c r="K51" s="289">
        <v>35</v>
      </c>
      <c r="L51" s="287">
        <v>0</v>
      </c>
      <c r="M51" s="287">
        <v>0</v>
      </c>
      <c r="N51" s="287">
        <v>0</v>
      </c>
      <c r="O51" s="287">
        <v>0</v>
      </c>
      <c r="P51" s="287">
        <v>0</v>
      </c>
      <c r="Q51" s="287">
        <v>0</v>
      </c>
      <c r="R51" s="287">
        <v>0</v>
      </c>
      <c r="S51" s="287">
        <v>0</v>
      </c>
      <c r="T51" s="287">
        <v>0</v>
      </c>
      <c r="U51" s="287">
        <v>0</v>
      </c>
      <c r="V51" s="290">
        <f t="shared" si="4"/>
        <v>1</v>
      </c>
      <c r="W51" s="290">
        <f t="shared" si="4"/>
        <v>35</v>
      </c>
      <c r="X51" s="290">
        <f t="shared" si="4"/>
        <v>0</v>
      </c>
      <c r="Y51" s="291">
        <v>44558.819999999992</v>
      </c>
    </row>
    <row r="52" spans="2:25">
      <c r="B52" s="222" t="s">
        <v>273</v>
      </c>
      <c r="C52" s="190" t="s">
        <v>429</v>
      </c>
      <c r="D52" s="190" t="s">
        <v>430</v>
      </c>
      <c r="E52" s="190" t="s">
        <v>431</v>
      </c>
      <c r="F52" s="190" t="s">
        <v>302</v>
      </c>
      <c r="G52" s="287">
        <v>0</v>
      </c>
      <c r="H52" s="287">
        <v>0</v>
      </c>
      <c r="I52" s="287">
        <v>0</v>
      </c>
      <c r="J52" s="288">
        <v>1</v>
      </c>
      <c r="K52" s="289">
        <v>35</v>
      </c>
      <c r="L52" s="287">
        <v>0</v>
      </c>
      <c r="M52" s="287">
        <v>0</v>
      </c>
      <c r="N52" s="287">
        <v>0</v>
      </c>
      <c r="O52" s="287">
        <v>0</v>
      </c>
      <c r="P52" s="287">
        <v>0</v>
      </c>
      <c r="Q52" s="287">
        <v>0</v>
      </c>
      <c r="R52" s="287">
        <v>0</v>
      </c>
      <c r="S52" s="287">
        <v>0</v>
      </c>
      <c r="T52" s="287">
        <v>0</v>
      </c>
      <c r="U52" s="287">
        <v>0</v>
      </c>
      <c r="V52" s="290">
        <f t="shared" si="4"/>
        <v>1</v>
      </c>
      <c r="W52" s="290">
        <f t="shared" si="4"/>
        <v>35</v>
      </c>
      <c r="X52" s="290">
        <f t="shared" si="4"/>
        <v>0</v>
      </c>
      <c r="Y52" s="291">
        <v>50419.38</v>
      </c>
    </row>
    <row r="53" spans="2:25">
      <c r="B53" s="222" t="s">
        <v>273</v>
      </c>
      <c r="C53" s="190" t="s">
        <v>432</v>
      </c>
      <c r="D53" s="190" t="s">
        <v>433</v>
      </c>
      <c r="E53" s="190" t="s">
        <v>434</v>
      </c>
      <c r="F53" s="222" t="s">
        <v>302</v>
      </c>
      <c r="G53" s="287">
        <v>0</v>
      </c>
      <c r="H53" s="287">
        <v>0</v>
      </c>
      <c r="I53" s="287">
        <v>0</v>
      </c>
      <c r="J53" s="288">
        <v>1</v>
      </c>
      <c r="K53" s="289">
        <v>35</v>
      </c>
      <c r="L53" s="287">
        <v>0</v>
      </c>
      <c r="M53" s="287">
        <v>0</v>
      </c>
      <c r="N53" s="287">
        <v>0</v>
      </c>
      <c r="O53" s="287">
        <v>0</v>
      </c>
      <c r="P53" s="287">
        <v>0</v>
      </c>
      <c r="Q53" s="287">
        <v>0</v>
      </c>
      <c r="R53" s="287">
        <v>0</v>
      </c>
      <c r="S53" s="287">
        <v>0</v>
      </c>
      <c r="T53" s="287">
        <v>0</v>
      </c>
      <c r="U53" s="287">
        <v>0</v>
      </c>
      <c r="V53" s="290">
        <f t="shared" si="4"/>
        <v>1</v>
      </c>
      <c r="W53" s="290">
        <f t="shared" si="4"/>
        <v>35</v>
      </c>
      <c r="X53" s="290">
        <f t="shared" si="4"/>
        <v>0</v>
      </c>
      <c r="Y53" s="291">
        <v>44558.819999999992</v>
      </c>
    </row>
    <row r="54" spans="2:25">
      <c r="B54" s="222" t="s">
        <v>273</v>
      </c>
      <c r="C54" s="190" t="s">
        <v>435</v>
      </c>
      <c r="D54" s="190" t="s">
        <v>436</v>
      </c>
      <c r="E54" s="190" t="s">
        <v>437</v>
      </c>
      <c r="F54" s="190" t="s">
        <v>302</v>
      </c>
      <c r="G54" s="287">
        <v>0</v>
      </c>
      <c r="H54" s="287">
        <v>0</v>
      </c>
      <c r="I54" s="287">
        <v>0</v>
      </c>
      <c r="J54" s="288">
        <v>1</v>
      </c>
      <c r="K54" s="289">
        <v>35</v>
      </c>
      <c r="L54" s="287">
        <v>0</v>
      </c>
      <c r="M54" s="287">
        <v>0</v>
      </c>
      <c r="N54" s="287">
        <v>0</v>
      </c>
      <c r="O54" s="287">
        <v>0</v>
      </c>
      <c r="P54" s="287">
        <v>0</v>
      </c>
      <c r="Q54" s="287">
        <v>0</v>
      </c>
      <c r="R54" s="287">
        <v>0</v>
      </c>
      <c r="S54" s="287">
        <v>0</v>
      </c>
      <c r="T54" s="287">
        <v>0</v>
      </c>
      <c r="U54" s="287">
        <v>0</v>
      </c>
      <c r="V54" s="290">
        <f t="shared" si="4"/>
        <v>1</v>
      </c>
      <c r="W54" s="290">
        <f t="shared" si="4"/>
        <v>35</v>
      </c>
      <c r="X54" s="290">
        <f t="shared" si="4"/>
        <v>0</v>
      </c>
      <c r="Y54" s="291">
        <v>59265.96</v>
      </c>
    </row>
    <row r="55" spans="2:25">
      <c r="B55" s="222" t="s">
        <v>273</v>
      </c>
      <c r="C55" s="190" t="s">
        <v>438</v>
      </c>
      <c r="D55" s="190" t="s">
        <v>439</v>
      </c>
      <c r="E55" s="190" t="s">
        <v>440</v>
      </c>
      <c r="F55" s="222" t="s">
        <v>302</v>
      </c>
      <c r="G55" s="287">
        <v>0</v>
      </c>
      <c r="H55" s="287">
        <v>0</v>
      </c>
      <c r="I55" s="287">
        <v>0</v>
      </c>
      <c r="J55" s="288">
        <v>1</v>
      </c>
      <c r="K55" s="289">
        <v>35</v>
      </c>
      <c r="L55" s="287">
        <v>0</v>
      </c>
      <c r="M55" s="287">
        <v>0</v>
      </c>
      <c r="N55" s="287">
        <v>0</v>
      </c>
      <c r="O55" s="287">
        <v>0</v>
      </c>
      <c r="P55" s="287">
        <v>0</v>
      </c>
      <c r="Q55" s="287">
        <v>0</v>
      </c>
      <c r="R55" s="287">
        <v>0</v>
      </c>
      <c r="S55" s="287">
        <v>0</v>
      </c>
      <c r="T55" s="287">
        <v>0</v>
      </c>
      <c r="U55" s="287">
        <v>0</v>
      </c>
      <c r="V55" s="290">
        <f t="shared" si="4"/>
        <v>1</v>
      </c>
      <c r="W55" s="290">
        <f t="shared" si="4"/>
        <v>35</v>
      </c>
      <c r="X55" s="290">
        <f t="shared" si="4"/>
        <v>0</v>
      </c>
      <c r="Y55" s="291">
        <v>49064.28</v>
      </c>
    </row>
    <row r="56" spans="2:25">
      <c r="B56" s="222" t="s">
        <v>273</v>
      </c>
      <c r="C56" s="190" t="s">
        <v>441</v>
      </c>
      <c r="D56" s="190" t="s">
        <v>442</v>
      </c>
      <c r="E56" s="190" t="s">
        <v>443</v>
      </c>
      <c r="F56" s="190" t="s">
        <v>302</v>
      </c>
      <c r="G56" s="287">
        <v>0</v>
      </c>
      <c r="H56" s="287">
        <v>0</v>
      </c>
      <c r="I56" s="287">
        <v>0</v>
      </c>
      <c r="J56" s="288">
        <v>1</v>
      </c>
      <c r="K56" s="289">
        <v>35</v>
      </c>
      <c r="L56" s="287">
        <v>0</v>
      </c>
      <c r="M56" s="287">
        <v>0</v>
      </c>
      <c r="N56" s="287">
        <v>0</v>
      </c>
      <c r="O56" s="287">
        <v>0</v>
      </c>
      <c r="P56" s="287">
        <v>0</v>
      </c>
      <c r="Q56" s="287">
        <v>0</v>
      </c>
      <c r="R56" s="287">
        <v>0</v>
      </c>
      <c r="S56" s="287">
        <v>0</v>
      </c>
      <c r="T56" s="287">
        <v>0</v>
      </c>
      <c r="U56" s="287">
        <v>0</v>
      </c>
      <c r="V56" s="290">
        <f t="shared" si="4"/>
        <v>1</v>
      </c>
      <c r="W56" s="290">
        <f t="shared" si="4"/>
        <v>35</v>
      </c>
      <c r="X56" s="290">
        <f t="shared" si="4"/>
        <v>0</v>
      </c>
      <c r="Y56" s="291">
        <v>48814.2</v>
      </c>
    </row>
    <row r="57" spans="2:25">
      <c r="B57" s="222" t="s">
        <v>273</v>
      </c>
      <c r="C57" s="190" t="s">
        <v>444</v>
      </c>
      <c r="D57" s="190" t="s">
        <v>445</v>
      </c>
      <c r="E57" s="190" t="s">
        <v>446</v>
      </c>
      <c r="F57" s="222" t="s">
        <v>302</v>
      </c>
      <c r="G57" s="287">
        <v>0</v>
      </c>
      <c r="H57" s="287">
        <v>0</v>
      </c>
      <c r="I57" s="287">
        <v>0</v>
      </c>
      <c r="J57" s="288">
        <v>1</v>
      </c>
      <c r="K57" s="289">
        <v>35</v>
      </c>
      <c r="L57" s="287">
        <v>0</v>
      </c>
      <c r="M57" s="287">
        <v>0</v>
      </c>
      <c r="N57" s="287">
        <v>0</v>
      </c>
      <c r="O57" s="287">
        <v>0</v>
      </c>
      <c r="P57" s="287">
        <v>0</v>
      </c>
      <c r="Q57" s="287">
        <v>0</v>
      </c>
      <c r="R57" s="287">
        <v>0</v>
      </c>
      <c r="S57" s="287">
        <v>0</v>
      </c>
      <c r="T57" s="287">
        <v>0</v>
      </c>
      <c r="U57" s="287">
        <v>0</v>
      </c>
      <c r="V57" s="290">
        <f t="shared" si="4"/>
        <v>1</v>
      </c>
      <c r="W57" s="290">
        <f t="shared" si="4"/>
        <v>35</v>
      </c>
      <c r="X57" s="290">
        <f t="shared" si="4"/>
        <v>0</v>
      </c>
      <c r="Y57" s="291">
        <v>56932.62</v>
      </c>
    </row>
    <row r="58" spans="2:25">
      <c r="B58" s="222" t="s">
        <v>273</v>
      </c>
      <c r="C58" s="190" t="s">
        <v>447</v>
      </c>
      <c r="D58" s="190" t="s">
        <v>448</v>
      </c>
      <c r="E58" s="190" t="s">
        <v>449</v>
      </c>
      <c r="F58" s="190" t="s">
        <v>302</v>
      </c>
      <c r="G58" s="287">
        <v>0</v>
      </c>
      <c r="H58" s="287">
        <v>0</v>
      </c>
      <c r="I58" s="287">
        <v>0</v>
      </c>
      <c r="J58" s="288">
        <v>1</v>
      </c>
      <c r="K58" s="289">
        <v>35</v>
      </c>
      <c r="L58" s="287">
        <v>0</v>
      </c>
      <c r="M58" s="287">
        <v>0</v>
      </c>
      <c r="N58" s="287">
        <v>0</v>
      </c>
      <c r="O58" s="287">
        <v>0</v>
      </c>
      <c r="P58" s="287">
        <v>0</v>
      </c>
      <c r="Q58" s="287">
        <v>0</v>
      </c>
      <c r="R58" s="287">
        <v>0</v>
      </c>
      <c r="S58" s="287">
        <v>0</v>
      </c>
      <c r="T58" s="287">
        <v>0</v>
      </c>
      <c r="U58" s="287">
        <v>0</v>
      </c>
      <c r="V58" s="290">
        <f t="shared" si="4"/>
        <v>1</v>
      </c>
      <c r="W58" s="290">
        <f t="shared" si="4"/>
        <v>35</v>
      </c>
      <c r="X58" s="290">
        <f t="shared" si="4"/>
        <v>0</v>
      </c>
      <c r="Y58" s="291">
        <v>60353.88</v>
      </c>
    </row>
    <row r="59" spans="2:25">
      <c r="B59" s="222" t="s">
        <v>273</v>
      </c>
      <c r="C59" s="190" t="s">
        <v>450</v>
      </c>
      <c r="D59" s="190" t="s">
        <v>451</v>
      </c>
      <c r="E59" s="190" t="s">
        <v>452</v>
      </c>
      <c r="F59" s="222" t="s">
        <v>302</v>
      </c>
      <c r="G59" s="287">
        <v>0</v>
      </c>
      <c r="H59" s="287">
        <v>0</v>
      </c>
      <c r="I59" s="287">
        <v>0</v>
      </c>
      <c r="J59" s="288">
        <v>1</v>
      </c>
      <c r="K59" s="289">
        <v>35</v>
      </c>
      <c r="L59" s="287">
        <v>0</v>
      </c>
      <c r="M59" s="287">
        <v>0</v>
      </c>
      <c r="N59" s="287">
        <v>0</v>
      </c>
      <c r="O59" s="287">
        <v>0</v>
      </c>
      <c r="P59" s="287">
        <v>0</v>
      </c>
      <c r="Q59" s="287">
        <v>0</v>
      </c>
      <c r="R59" s="287">
        <v>0</v>
      </c>
      <c r="S59" s="287">
        <v>0</v>
      </c>
      <c r="T59" s="287">
        <v>0</v>
      </c>
      <c r="U59" s="287">
        <v>0</v>
      </c>
      <c r="V59" s="290">
        <f t="shared" si="4"/>
        <v>1</v>
      </c>
      <c r="W59" s="290">
        <f t="shared" si="4"/>
        <v>35</v>
      </c>
      <c r="X59" s="290">
        <f t="shared" si="4"/>
        <v>0</v>
      </c>
      <c r="Y59" s="291">
        <v>60353.88</v>
      </c>
    </row>
    <row r="60" spans="2:25">
      <c r="B60" s="222" t="s">
        <v>273</v>
      </c>
      <c r="C60" s="190" t="s">
        <v>453</v>
      </c>
      <c r="D60" s="190" t="s">
        <v>454</v>
      </c>
      <c r="E60" s="190" t="s">
        <v>455</v>
      </c>
      <c r="F60" s="190" t="s">
        <v>302</v>
      </c>
      <c r="G60" s="287">
        <v>0</v>
      </c>
      <c r="H60" s="287">
        <v>0</v>
      </c>
      <c r="I60" s="287">
        <v>0</v>
      </c>
      <c r="J60" s="288">
        <v>1</v>
      </c>
      <c r="K60" s="289">
        <v>35</v>
      </c>
      <c r="L60" s="287">
        <v>0</v>
      </c>
      <c r="M60" s="287">
        <v>0</v>
      </c>
      <c r="N60" s="287">
        <v>0</v>
      </c>
      <c r="O60" s="287">
        <v>0</v>
      </c>
      <c r="P60" s="287">
        <v>0</v>
      </c>
      <c r="Q60" s="287">
        <v>0</v>
      </c>
      <c r="R60" s="287">
        <v>0</v>
      </c>
      <c r="S60" s="287">
        <v>0</v>
      </c>
      <c r="T60" s="287">
        <v>0</v>
      </c>
      <c r="U60" s="287">
        <v>0</v>
      </c>
      <c r="V60" s="290">
        <f t="shared" si="4"/>
        <v>1</v>
      </c>
      <c r="W60" s="290">
        <f t="shared" si="4"/>
        <v>35</v>
      </c>
      <c r="X60" s="290">
        <f t="shared" si="4"/>
        <v>0</v>
      </c>
      <c r="Y60" s="291">
        <v>56818.740000000005</v>
      </c>
    </row>
    <row r="61" spans="2:25">
      <c r="B61" s="222" t="s">
        <v>273</v>
      </c>
      <c r="C61" s="190" t="s">
        <v>456</v>
      </c>
      <c r="D61" s="190" t="s">
        <v>457</v>
      </c>
      <c r="E61" s="190" t="s">
        <v>458</v>
      </c>
      <c r="F61" s="222" t="s">
        <v>302</v>
      </c>
      <c r="G61" s="287">
        <v>0</v>
      </c>
      <c r="H61" s="287">
        <v>0</v>
      </c>
      <c r="I61" s="287">
        <v>0</v>
      </c>
      <c r="J61" s="288">
        <v>1</v>
      </c>
      <c r="K61" s="289">
        <v>35</v>
      </c>
      <c r="L61" s="287">
        <v>0</v>
      </c>
      <c r="M61" s="287">
        <v>0</v>
      </c>
      <c r="N61" s="287">
        <v>0</v>
      </c>
      <c r="O61" s="287">
        <v>0</v>
      </c>
      <c r="P61" s="287">
        <v>0</v>
      </c>
      <c r="Q61" s="287">
        <v>0</v>
      </c>
      <c r="R61" s="287">
        <v>0</v>
      </c>
      <c r="S61" s="287">
        <v>0</v>
      </c>
      <c r="T61" s="287">
        <v>0</v>
      </c>
      <c r="U61" s="287">
        <v>0</v>
      </c>
      <c r="V61" s="290">
        <f t="shared" si="4"/>
        <v>1</v>
      </c>
      <c r="W61" s="290">
        <f t="shared" si="4"/>
        <v>35</v>
      </c>
      <c r="X61" s="290">
        <f t="shared" si="4"/>
        <v>0</v>
      </c>
      <c r="Y61" s="291">
        <v>58208.399999999994</v>
      </c>
    </row>
    <row r="62" spans="2:25">
      <c r="B62" s="222" t="s">
        <v>273</v>
      </c>
      <c r="C62" s="190" t="s">
        <v>459</v>
      </c>
      <c r="D62" s="190" t="s">
        <v>460</v>
      </c>
      <c r="E62" s="190" t="s">
        <v>461</v>
      </c>
      <c r="F62" s="190" t="s">
        <v>302</v>
      </c>
      <c r="G62" s="287">
        <v>0</v>
      </c>
      <c r="H62" s="287">
        <v>0</v>
      </c>
      <c r="I62" s="287">
        <v>0</v>
      </c>
      <c r="J62" s="288">
        <v>1</v>
      </c>
      <c r="K62" s="289">
        <v>35</v>
      </c>
      <c r="L62" s="287">
        <v>0</v>
      </c>
      <c r="M62" s="287">
        <v>0</v>
      </c>
      <c r="N62" s="287">
        <v>0</v>
      </c>
      <c r="O62" s="287">
        <v>0</v>
      </c>
      <c r="P62" s="287">
        <v>0</v>
      </c>
      <c r="Q62" s="287">
        <v>0</v>
      </c>
      <c r="R62" s="287">
        <v>0</v>
      </c>
      <c r="S62" s="287">
        <v>0</v>
      </c>
      <c r="T62" s="287">
        <v>0</v>
      </c>
      <c r="U62" s="287">
        <v>0</v>
      </c>
      <c r="V62" s="290">
        <f t="shared" si="4"/>
        <v>1</v>
      </c>
      <c r="W62" s="290">
        <f t="shared" si="4"/>
        <v>35</v>
      </c>
      <c r="X62" s="290">
        <f t="shared" si="4"/>
        <v>0</v>
      </c>
      <c r="Y62" s="291">
        <v>57059.34</v>
      </c>
    </row>
    <row r="63" spans="2:25">
      <c r="B63" s="222" t="s">
        <v>273</v>
      </c>
      <c r="C63" s="190" t="s">
        <v>462</v>
      </c>
      <c r="D63" s="190" t="s">
        <v>463</v>
      </c>
      <c r="E63" s="190" t="s">
        <v>464</v>
      </c>
      <c r="F63" s="222" t="s">
        <v>302</v>
      </c>
      <c r="G63" s="287">
        <v>0</v>
      </c>
      <c r="H63" s="287">
        <v>0</v>
      </c>
      <c r="I63" s="287">
        <v>0</v>
      </c>
      <c r="J63" s="288">
        <v>1</v>
      </c>
      <c r="K63" s="289">
        <v>35</v>
      </c>
      <c r="L63" s="287">
        <v>0</v>
      </c>
      <c r="M63" s="287">
        <v>0</v>
      </c>
      <c r="N63" s="287">
        <v>0</v>
      </c>
      <c r="O63" s="287">
        <v>0</v>
      </c>
      <c r="P63" s="287">
        <v>0</v>
      </c>
      <c r="Q63" s="287">
        <v>0</v>
      </c>
      <c r="R63" s="287">
        <v>0</v>
      </c>
      <c r="S63" s="287">
        <v>0</v>
      </c>
      <c r="T63" s="287">
        <v>0</v>
      </c>
      <c r="U63" s="287">
        <v>0</v>
      </c>
      <c r="V63" s="290">
        <f t="shared" si="4"/>
        <v>1</v>
      </c>
      <c r="W63" s="290">
        <f t="shared" si="4"/>
        <v>35</v>
      </c>
      <c r="X63" s="290">
        <f t="shared" si="4"/>
        <v>0</v>
      </c>
      <c r="Y63" s="291">
        <v>59583.05999999999</v>
      </c>
    </row>
    <row r="64" spans="2:25">
      <c r="B64" s="222" t="s">
        <v>273</v>
      </c>
      <c r="C64" s="190" t="s">
        <v>465</v>
      </c>
      <c r="D64" s="190" t="s">
        <v>466</v>
      </c>
      <c r="E64" s="190" t="s">
        <v>467</v>
      </c>
      <c r="F64" s="190" t="s">
        <v>302</v>
      </c>
      <c r="G64" s="287">
        <v>0</v>
      </c>
      <c r="H64" s="287">
        <v>0</v>
      </c>
      <c r="I64" s="287">
        <v>0</v>
      </c>
      <c r="J64" s="288">
        <v>1</v>
      </c>
      <c r="K64" s="289">
        <v>35</v>
      </c>
      <c r="L64" s="287">
        <v>0</v>
      </c>
      <c r="M64" s="287">
        <v>0</v>
      </c>
      <c r="N64" s="287">
        <v>0</v>
      </c>
      <c r="O64" s="287">
        <v>0</v>
      </c>
      <c r="P64" s="287">
        <v>0</v>
      </c>
      <c r="Q64" s="287">
        <v>0</v>
      </c>
      <c r="R64" s="287">
        <v>0</v>
      </c>
      <c r="S64" s="287">
        <v>0</v>
      </c>
      <c r="T64" s="287">
        <v>0</v>
      </c>
      <c r="U64" s="287">
        <v>0</v>
      </c>
      <c r="V64" s="290">
        <f t="shared" si="4"/>
        <v>1</v>
      </c>
      <c r="W64" s="290">
        <f t="shared" si="4"/>
        <v>35</v>
      </c>
      <c r="X64" s="290">
        <f t="shared" si="4"/>
        <v>0</v>
      </c>
      <c r="Y64" s="291">
        <v>60353.88</v>
      </c>
    </row>
    <row r="65" spans="2:25">
      <c r="B65" s="222" t="s">
        <v>273</v>
      </c>
      <c r="C65" s="190" t="s">
        <v>316</v>
      </c>
      <c r="D65" s="190" t="s">
        <v>317</v>
      </c>
      <c r="E65" s="190" t="s">
        <v>318</v>
      </c>
      <c r="F65" s="222" t="s">
        <v>302</v>
      </c>
      <c r="G65" s="287">
        <v>0</v>
      </c>
      <c r="H65" s="287">
        <v>0</v>
      </c>
      <c r="I65" s="287">
        <v>0</v>
      </c>
      <c r="J65" s="288">
        <v>1</v>
      </c>
      <c r="K65" s="289">
        <v>35</v>
      </c>
      <c r="L65" s="287">
        <v>0</v>
      </c>
      <c r="M65" s="287">
        <v>0</v>
      </c>
      <c r="N65" s="287">
        <v>0</v>
      </c>
      <c r="O65" s="287">
        <v>0</v>
      </c>
      <c r="P65" s="287">
        <v>0</v>
      </c>
      <c r="Q65" s="287">
        <v>0</v>
      </c>
      <c r="R65" s="287">
        <v>0</v>
      </c>
      <c r="S65" s="287">
        <v>0</v>
      </c>
      <c r="T65" s="287">
        <v>0</v>
      </c>
      <c r="U65" s="287">
        <v>0</v>
      </c>
      <c r="V65" s="290">
        <f t="shared" si="4"/>
        <v>1</v>
      </c>
      <c r="W65" s="290">
        <f t="shared" si="4"/>
        <v>35</v>
      </c>
      <c r="X65" s="290">
        <f t="shared" si="4"/>
        <v>0</v>
      </c>
      <c r="Y65" s="291">
        <v>56304.899999999994</v>
      </c>
    </row>
    <row r="66" spans="2:25">
      <c r="B66" s="222" t="s">
        <v>273</v>
      </c>
      <c r="C66" s="190" t="s">
        <v>468</v>
      </c>
      <c r="D66" s="190" t="s">
        <v>469</v>
      </c>
      <c r="E66" s="190" t="s">
        <v>470</v>
      </c>
      <c r="F66" s="190" t="s">
        <v>302</v>
      </c>
      <c r="G66" s="287">
        <v>0</v>
      </c>
      <c r="H66" s="287">
        <v>0</v>
      </c>
      <c r="I66" s="287">
        <v>0</v>
      </c>
      <c r="J66" s="288">
        <v>1</v>
      </c>
      <c r="K66" s="289">
        <v>35</v>
      </c>
      <c r="L66" s="287">
        <v>0</v>
      </c>
      <c r="M66" s="287">
        <v>0</v>
      </c>
      <c r="N66" s="287">
        <v>0</v>
      </c>
      <c r="O66" s="287">
        <v>0</v>
      </c>
      <c r="P66" s="287">
        <v>0</v>
      </c>
      <c r="Q66" s="287">
        <v>0</v>
      </c>
      <c r="R66" s="287">
        <v>0</v>
      </c>
      <c r="S66" s="287">
        <v>0</v>
      </c>
      <c r="T66" s="287">
        <v>0</v>
      </c>
      <c r="U66" s="287">
        <v>0</v>
      </c>
      <c r="V66" s="290">
        <f t="shared" si="4"/>
        <v>1</v>
      </c>
      <c r="W66" s="290">
        <f t="shared" si="4"/>
        <v>35</v>
      </c>
      <c r="X66" s="290">
        <f t="shared" si="4"/>
        <v>0</v>
      </c>
      <c r="Y66" s="291">
        <v>53435.58</v>
      </c>
    </row>
    <row r="67" spans="2:25">
      <c r="B67" s="222" t="s">
        <v>273</v>
      </c>
      <c r="C67" s="190" t="s">
        <v>471</v>
      </c>
      <c r="D67" s="190" t="s">
        <v>472</v>
      </c>
      <c r="E67" s="190" t="s">
        <v>473</v>
      </c>
      <c r="F67" s="190" t="s">
        <v>302</v>
      </c>
      <c r="G67" s="287">
        <v>0</v>
      </c>
      <c r="H67" s="287">
        <v>0</v>
      </c>
      <c r="I67" s="287">
        <v>0</v>
      </c>
      <c r="J67" s="288">
        <v>1</v>
      </c>
      <c r="K67" s="289">
        <v>35</v>
      </c>
      <c r="L67" s="287">
        <v>0</v>
      </c>
      <c r="M67" s="287">
        <v>0</v>
      </c>
      <c r="N67" s="287">
        <v>0</v>
      </c>
      <c r="O67" s="287">
        <v>0</v>
      </c>
      <c r="P67" s="287">
        <v>0</v>
      </c>
      <c r="Q67" s="287">
        <v>0</v>
      </c>
      <c r="R67" s="287">
        <v>0</v>
      </c>
      <c r="S67" s="287">
        <v>0</v>
      </c>
      <c r="T67" s="287">
        <v>0</v>
      </c>
      <c r="U67" s="287">
        <v>0</v>
      </c>
      <c r="V67" s="290">
        <f t="shared" si="4"/>
        <v>1</v>
      </c>
      <c r="W67" s="290">
        <f t="shared" si="4"/>
        <v>35</v>
      </c>
      <c r="X67" s="290">
        <f t="shared" si="4"/>
        <v>0</v>
      </c>
      <c r="Y67" s="291">
        <v>53435.58</v>
      </c>
    </row>
    <row r="68" spans="2:25">
      <c r="B68" s="222" t="s">
        <v>273</v>
      </c>
      <c r="C68" s="190" t="s">
        <v>474</v>
      </c>
      <c r="D68" s="190" t="s">
        <v>475</v>
      </c>
      <c r="E68" s="190" t="s">
        <v>476</v>
      </c>
      <c r="F68" s="222" t="s">
        <v>302</v>
      </c>
      <c r="G68" s="287">
        <v>0</v>
      </c>
      <c r="H68" s="287">
        <v>0</v>
      </c>
      <c r="I68" s="287">
        <v>0</v>
      </c>
      <c r="J68" s="288">
        <v>1</v>
      </c>
      <c r="K68" s="289">
        <v>35</v>
      </c>
      <c r="L68" s="287">
        <v>0</v>
      </c>
      <c r="M68" s="287">
        <v>0</v>
      </c>
      <c r="N68" s="287">
        <v>0</v>
      </c>
      <c r="O68" s="287">
        <v>0</v>
      </c>
      <c r="P68" s="287">
        <v>0</v>
      </c>
      <c r="Q68" s="287">
        <v>0</v>
      </c>
      <c r="R68" s="287">
        <v>0</v>
      </c>
      <c r="S68" s="287">
        <v>0</v>
      </c>
      <c r="T68" s="287">
        <v>0</v>
      </c>
      <c r="U68" s="287">
        <v>0</v>
      </c>
      <c r="V68" s="290">
        <f t="shared" si="4"/>
        <v>1</v>
      </c>
      <c r="W68" s="290">
        <f t="shared" si="4"/>
        <v>35</v>
      </c>
      <c r="X68" s="290">
        <f t="shared" si="4"/>
        <v>0</v>
      </c>
      <c r="Y68" s="291">
        <v>57694.55999999999</v>
      </c>
    </row>
    <row r="69" spans="2:25">
      <c r="B69" s="222" t="s">
        <v>273</v>
      </c>
      <c r="C69" s="190" t="s">
        <v>477</v>
      </c>
      <c r="D69" s="190" t="s">
        <v>478</v>
      </c>
      <c r="E69" s="190" t="s">
        <v>479</v>
      </c>
      <c r="F69" s="190" t="s">
        <v>302</v>
      </c>
      <c r="G69" s="287">
        <v>0</v>
      </c>
      <c r="H69" s="287">
        <v>0</v>
      </c>
      <c r="I69" s="287">
        <v>0</v>
      </c>
      <c r="J69" s="288">
        <v>1</v>
      </c>
      <c r="K69" s="289">
        <v>35</v>
      </c>
      <c r="L69" s="287">
        <v>0</v>
      </c>
      <c r="M69" s="287">
        <v>0</v>
      </c>
      <c r="N69" s="287">
        <v>0</v>
      </c>
      <c r="O69" s="287">
        <v>0</v>
      </c>
      <c r="P69" s="287">
        <v>0</v>
      </c>
      <c r="Q69" s="287">
        <v>0</v>
      </c>
      <c r="R69" s="287">
        <v>0</v>
      </c>
      <c r="S69" s="287">
        <v>0</v>
      </c>
      <c r="T69" s="287">
        <v>0</v>
      </c>
      <c r="U69" s="287">
        <v>0</v>
      </c>
      <c r="V69" s="290">
        <f t="shared" si="4"/>
        <v>1</v>
      </c>
      <c r="W69" s="290">
        <f t="shared" si="4"/>
        <v>35</v>
      </c>
      <c r="X69" s="290">
        <f t="shared" si="4"/>
        <v>0</v>
      </c>
      <c r="Y69" s="291">
        <v>51787.62</v>
      </c>
    </row>
    <row r="70" spans="2:25">
      <c r="B70" s="222" t="s">
        <v>273</v>
      </c>
      <c r="C70" s="190" t="s">
        <v>296</v>
      </c>
      <c r="D70" s="190" t="s">
        <v>297</v>
      </c>
      <c r="E70" s="190" t="s">
        <v>298</v>
      </c>
      <c r="F70" s="222" t="s">
        <v>302</v>
      </c>
      <c r="G70" s="287">
        <v>0</v>
      </c>
      <c r="H70" s="287">
        <v>0</v>
      </c>
      <c r="I70" s="287">
        <v>0</v>
      </c>
      <c r="J70" s="288">
        <v>1</v>
      </c>
      <c r="K70" s="289">
        <v>35</v>
      </c>
      <c r="L70" s="287">
        <v>0</v>
      </c>
      <c r="M70" s="287">
        <v>0</v>
      </c>
      <c r="N70" s="287">
        <v>0</v>
      </c>
      <c r="O70" s="287">
        <v>0</v>
      </c>
      <c r="P70" s="287">
        <v>0</v>
      </c>
      <c r="Q70" s="287">
        <v>0</v>
      </c>
      <c r="R70" s="287">
        <v>0</v>
      </c>
      <c r="S70" s="287">
        <v>0</v>
      </c>
      <c r="T70" s="287">
        <v>0</v>
      </c>
      <c r="U70" s="287">
        <v>0</v>
      </c>
      <c r="V70" s="290">
        <f t="shared" si="4"/>
        <v>1</v>
      </c>
      <c r="W70" s="290">
        <f t="shared" si="4"/>
        <v>35</v>
      </c>
      <c r="X70" s="290">
        <f t="shared" si="4"/>
        <v>0</v>
      </c>
      <c r="Y70" s="291">
        <v>57636.240000000005</v>
      </c>
    </row>
    <row r="71" spans="2:25">
      <c r="B71" s="222" t="s">
        <v>273</v>
      </c>
      <c r="C71" s="190" t="s">
        <v>480</v>
      </c>
      <c r="D71" s="190" t="s">
        <v>481</v>
      </c>
      <c r="E71" s="190" t="s">
        <v>482</v>
      </c>
      <c r="F71" s="190" t="s">
        <v>302</v>
      </c>
      <c r="G71" s="287">
        <v>0</v>
      </c>
      <c r="H71" s="287">
        <v>0</v>
      </c>
      <c r="I71" s="287">
        <v>0</v>
      </c>
      <c r="J71" s="288">
        <v>1</v>
      </c>
      <c r="K71" s="289">
        <v>35</v>
      </c>
      <c r="L71" s="287">
        <v>0</v>
      </c>
      <c r="M71" s="287">
        <v>0</v>
      </c>
      <c r="N71" s="287">
        <v>0</v>
      </c>
      <c r="O71" s="287">
        <v>0</v>
      </c>
      <c r="P71" s="287">
        <v>0</v>
      </c>
      <c r="Q71" s="287">
        <v>0</v>
      </c>
      <c r="R71" s="287">
        <v>0</v>
      </c>
      <c r="S71" s="287">
        <v>0</v>
      </c>
      <c r="T71" s="287">
        <v>0</v>
      </c>
      <c r="U71" s="287">
        <v>0</v>
      </c>
      <c r="V71" s="290">
        <f t="shared" si="4"/>
        <v>1</v>
      </c>
      <c r="W71" s="290">
        <f t="shared" si="4"/>
        <v>35</v>
      </c>
      <c r="X71" s="290">
        <f t="shared" si="4"/>
        <v>0</v>
      </c>
      <c r="Y71" s="291">
        <v>60173.700000000004</v>
      </c>
    </row>
    <row r="72" spans="2:25">
      <c r="B72" s="222" t="s">
        <v>273</v>
      </c>
      <c r="C72" s="190" t="s">
        <v>483</v>
      </c>
      <c r="D72" s="190" t="s">
        <v>484</v>
      </c>
      <c r="E72" s="190" t="s">
        <v>485</v>
      </c>
      <c r="F72" s="222" t="s">
        <v>302</v>
      </c>
      <c r="G72" s="287">
        <v>0</v>
      </c>
      <c r="H72" s="287">
        <v>0</v>
      </c>
      <c r="I72" s="287">
        <v>0</v>
      </c>
      <c r="J72" s="288">
        <v>1</v>
      </c>
      <c r="K72" s="289">
        <v>35</v>
      </c>
      <c r="L72" s="287">
        <v>0</v>
      </c>
      <c r="M72" s="287">
        <v>0</v>
      </c>
      <c r="N72" s="287">
        <v>0</v>
      </c>
      <c r="O72" s="287">
        <v>0</v>
      </c>
      <c r="P72" s="287">
        <v>0</v>
      </c>
      <c r="Q72" s="287">
        <v>0</v>
      </c>
      <c r="R72" s="287">
        <v>0</v>
      </c>
      <c r="S72" s="287">
        <v>0</v>
      </c>
      <c r="T72" s="287">
        <v>0</v>
      </c>
      <c r="U72" s="287">
        <v>0</v>
      </c>
      <c r="V72" s="290">
        <f t="shared" si="4"/>
        <v>1</v>
      </c>
      <c r="W72" s="290">
        <f t="shared" si="4"/>
        <v>35</v>
      </c>
      <c r="X72" s="290">
        <f t="shared" si="4"/>
        <v>0</v>
      </c>
      <c r="Y72" s="291">
        <v>56900.700000000004</v>
      </c>
    </row>
    <row r="73" spans="2:25">
      <c r="B73" s="222" t="s">
        <v>273</v>
      </c>
      <c r="C73" s="190" t="s">
        <v>486</v>
      </c>
      <c r="D73" s="190" t="s">
        <v>487</v>
      </c>
      <c r="E73" s="190" t="s">
        <v>488</v>
      </c>
      <c r="F73" s="190" t="s">
        <v>302</v>
      </c>
      <c r="G73" s="287">
        <v>0</v>
      </c>
      <c r="H73" s="287">
        <v>0</v>
      </c>
      <c r="I73" s="287">
        <v>0</v>
      </c>
      <c r="J73" s="288">
        <v>1</v>
      </c>
      <c r="K73" s="289">
        <v>35</v>
      </c>
      <c r="L73" s="287">
        <v>0</v>
      </c>
      <c r="M73" s="287">
        <v>0</v>
      </c>
      <c r="N73" s="287">
        <v>0</v>
      </c>
      <c r="O73" s="287">
        <v>0</v>
      </c>
      <c r="P73" s="287">
        <v>0</v>
      </c>
      <c r="Q73" s="287">
        <v>0</v>
      </c>
      <c r="R73" s="287">
        <v>0</v>
      </c>
      <c r="S73" s="287">
        <v>0</v>
      </c>
      <c r="T73" s="287">
        <v>0</v>
      </c>
      <c r="U73" s="287">
        <v>0</v>
      </c>
      <c r="V73" s="290">
        <f t="shared" si="4"/>
        <v>1</v>
      </c>
      <c r="W73" s="290">
        <f t="shared" si="4"/>
        <v>35</v>
      </c>
      <c r="X73" s="290">
        <f t="shared" si="4"/>
        <v>0</v>
      </c>
      <c r="Y73" s="291">
        <v>62425.919999999998</v>
      </c>
    </row>
    <row r="74" spans="2:25">
      <c r="B74" s="222" t="s">
        <v>273</v>
      </c>
      <c r="C74" s="190" t="s">
        <v>489</v>
      </c>
      <c r="D74" s="190" t="s">
        <v>490</v>
      </c>
      <c r="E74" s="190" t="s">
        <v>491</v>
      </c>
      <c r="F74" s="222" t="s">
        <v>302</v>
      </c>
      <c r="G74" s="287">
        <v>0</v>
      </c>
      <c r="H74" s="287">
        <v>0</v>
      </c>
      <c r="I74" s="287">
        <v>0</v>
      </c>
      <c r="J74" s="288">
        <v>1</v>
      </c>
      <c r="K74" s="289">
        <v>35</v>
      </c>
      <c r="L74" s="287">
        <v>0</v>
      </c>
      <c r="M74" s="287">
        <v>0</v>
      </c>
      <c r="N74" s="287">
        <v>0</v>
      </c>
      <c r="O74" s="287">
        <v>0</v>
      </c>
      <c r="P74" s="287">
        <v>0</v>
      </c>
      <c r="Q74" s="287">
        <v>0</v>
      </c>
      <c r="R74" s="287">
        <v>0</v>
      </c>
      <c r="S74" s="287">
        <v>0</v>
      </c>
      <c r="T74" s="287">
        <v>0</v>
      </c>
      <c r="U74" s="287">
        <v>0</v>
      </c>
      <c r="V74" s="290">
        <f t="shared" si="4"/>
        <v>1</v>
      </c>
      <c r="W74" s="290">
        <f t="shared" si="4"/>
        <v>35</v>
      </c>
      <c r="X74" s="290">
        <f t="shared" si="4"/>
        <v>0</v>
      </c>
      <c r="Y74" s="291">
        <v>53435.099999999991</v>
      </c>
    </row>
    <row r="75" spans="2:25">
      <c r="B75" s="222" t="s">
        <v>273</v>
      </c>
      <c r="C75" s="190" t="s">
        <v>492</v>
      </c>
      <c r="D75" s="190" t="s">
        <v>493</v>
      </c>
      <c r="E75" s="190" t="s">
        <v>494</v>
      </c>
      <c r="F75" s="190" t="s">
        <v>302</v>
      </c>
      <c r="G75" s="287">
        <v>0</v>
      </c>
      <c r="H75" s="287">
        <v>0</v>
      </c>
      <c r="I75" s="287">
        <v>0</v>
      </c>
      <c r="J75" s="288">
        <v>1</v>
      </c>
      <c r="K75" s="289">
        <v>35</v>
      </c>
      <c r="L75" s="287">
        <v>0</v>
      </c>
      <c r="M75" s="287">
        <v>0</v>
      </c>
      <c r="N75" s="287">
        <v>0</v>
      </c>
      <c r="O75" s="287">
        <v>0</v>
      </c>
      <c r="P75" s="287">
        <v>0</v>
      </c>
      <c r="Q75" s="287">
        <v>0</v>
      </c>
      <c r="R75" s="287">
        <v>0</v>
      </c>
      <c r="S75" s="287">
        <v>0</v>
      </c>
      <c r="T75" s="287">
        <v>0</v>
      </c>
      <c r="U75" s="287">
        <v>0</v>
      </c>
      <c r="V75" s="290">
        <f t="shared" si="4"/>
        <v>1</v>
      </c>
      <c r="W75" s="290">
        <f t="shared" si="4"/>
        <v>35</v>
      </c>
      <c r="X75" s="290">
        <f t="shared" si="4"/>
        <v>0</v>
      </c>
      <c r="Y75" s="291">
        <v>62425.919999999998</v>
      </c>
    </row>
    <row r="76" spans="2:25">
      <c r="B76" s="222" t="s">
        <v>273</v>
      </c>
      <c r="C76" s="190" t="s">
        <v>495</v>
      </c>
      <c r="D76" s="190" t="s">
        <v>496</v>
      </c>
      <c r="E76" s="190" t="s">
        <v>497</v>
      </c>
      <c r="F76" s="222" t="s">
        <v>302</v>
      </c>
      <c r="G76" s="287">
        <v>0</v>
      </c>
      <c r="H76" s="287">
        <v>0</v>
      </c>
      <c r="I76" s="287">
        <v>0</v>
      </c>
      <c r="J76" s="288">
        <v>1</v>
      </c>
      <c r="K76" s="289">
        <v>35</v>
      </c>
      <c r="L76" s="287">
        <v>0</v>
      </c>
      <c r="M76" s="287">
        <v>0</v>
      </c>
      <c r="N76" s="287">
        <v>0</v>
      </c>
      <c r="O76" s="287">
        <v>0</v>
      </c>
      <c r="P76" s="287">
        <v>0</v>
      </c>
      <c r="Q76" s="287">
        <v>0</v>
      </c>
      <c r="R76" s="287">
        <v>0</v>
      </c>
      <c r="S76" s="287">
        <v>0</v>
      </c>
      <c r="T76" s="287">
        <v>0</v>
      </c>
      <c r="U76" s="287">
        <v>0</v>
      </c>
      <c r="V76" s="290">
        <f t="shared" si="4"/>
        <v>1</v>
      </c>
      <c r="W76" s="290">
        <f t="shared" si="4"/>
        <v>35</v>
      </c>
      <c r="X76" s="290">
        <f t="shared" si="4"/>
        <v>0</v>
      </c>
      <c r="Y76" s="291">
        <v>62425.919999999998</v>
      </c>
    </row>
    <row r="77" spans="2:25">
      <c r="B77" s="222" t="s">
        <v>273</v>
      </c>
      <c r="C77" s="190" t="s">
        <v>498</v>
      </c>
      <c r="D77" s="190" t="s">
        <v>499</v>
      </c>
      <c r="E77" s="190" t="s">
        <v>500</v>
      </c>
      <c r="F77" s="190" t="s">
        <v>302</v>
      </c>
      <c r="G77" s="287">
        <v>0</v>
      </c>
      <c r="H77" s="287">
        <v>0</v>
      </c>
      <c r="I77" s="287">
        <v>0</v>
      </c>
      <c r="J77" s="288">
        <v>1</v>
      </c>
      <c r="K77" s="289">
        <v>35</v>
      </c>
      <c r="L77" s="287">
        <v>0</v>
      </c>
      <c r="M77" s="287">
        <v>0</v>
      </c>
      <c r="N77" s="287">
        <v>0</v>
      </c>
      <c r="O77" s="287">
        <v>0</v>
      </c>
      <c r="P77" s="287">
        <v>0</v>
      </c>
      <c r="Q77" s="287">
        <v>0</v>
      </c>
      <c r="R77" s="287">
        <v>0</v>
      </c>
      <c r="S77" s="287">
        <v>0</v>
      </c>
      <c r="T77" s="287">
        <v>0</v>
      </c>
      <c r="U77" s="287">
        <v>0</v>
      </c>
      <c r="V77" s="290">
        <f t="shared" si="4"/>
        <v>1</v>
      </c>
      <c r="W77" s="290">
        <f t="shared" si="4"/>
        <v>35</v>
      </c>
      <c r="X77" s="290">
        <f t="shared" si="4"/>
        <v>0</v>
      </c>
      <c r="Y77" s="291">
        <v>62425.919999999998</v>
      </c>
    </row>
    <row r="78" spans="2:25">
      <c r="B78" s="222" t="s">
        <v>273</v>
      </c>
      <c r="C78" s="190" t="s">
        <v>501</v>
      </c>
      <c r="D78" s="190" t="s">
        <v>502</v>
      </c>
      <c r="E78" s="190" t="s">
        <v>503</v>
      </c>
      <c r="F78" s="222" t="s">
        <v>302</v>
      </c>
      <c r="G78" s="287">
        <v>0</v>
      </c>
      <c r="H78" s="287">
        <v>0</v>
      </c>
      <c r="I78" s="287">
        <v>0</v>
      </c>
      <c r="J78" s="288">
        <v>1</v>
      </c>
      <c r="K78" s="289">
        <v>35</v>
      </c>
      <c r="L78" s="287">
        <v>0</v>
      </c>
      <c r="M78" s="287">
        <v>0</v>
      </c>
      <c r="N78" s="287">
        <v>0</v>
      </c>
      <c r="O78" s="287">
        <v>0</v>
      </c>
      <c r="P78" s="287">
        <v>0</v>
      </c>
      <c r="Q78" s="287">
        <v>0</v>
      </c>
      <c r="R78" s="287">
        <v>0</v>
      </c>
      <c r="S78" s="287">
        <v>0</v>
      </c>
      <c r="T78" s="287">
        <v>0</v>
      </c>
      <c r="U78" s="287">
        <v>0</v>
      </c>
      <c r="V78" s="290">
        <f t="shared" si="4"/>
        <v>1</v>
      </c>
      <c r="W78" s="290">
        <f t="shared" si="4"/>
        <v>35</v>
      </c>
      <c r="X78" s="290">
        <f t="shared" si="4"/>
        <v>0</v>
      </c>
      <c r="Y78" s="291">
        <v>66448.62</v>
      </c>
    </row>
    <row r="79" spans="2:25">
      <c r="B79" s="222" t="s">
        <v>273</v>
      </c>
      <c r="C79" s="190" t="s">
        <v>504</v>
      </c>
      <c r="D79" s="190" t="s">
        <v>505</v>
      </c>
      <c r="E79" s="190" t="s">
        <v>506</v>
      </c>
      <c r="F79" s="190" t="s">
        <v>302</v>
      </c>
      <c r="G79" s="287">
        <v>0</v>
      </c>
      <c r="H79" s="287">
        <v>0</v>
      </c>
      <c r="I79" s="287">
        <v>0</v>
      </c>
      <c r="J79" s="288">
        <v>1</v>
      </c>
      <c r="K79" s="289">
        <v>35</v>
      </c>
      <c r="L79" s="287">
        <v>0</v>
      </c>
      <c r="M79" s="287">
        <v>0</v>
      </c>
      <c r="N79" s="287">
        <v>0</v>
      </c>
      <c r="O79" s="287">
        <v>0</v>
      </c>
      <c r="P79" s="287">
        <v>0</v>
      </c>
      <c r="Q79" s="287">
        <v>0</v>
      </c>
      <c r="R79" s="287">
        <v>0</v>
      </c>
      <c r="S79" s="287">
        <v>0</v>
      </c>
      <c r="T79" s="287">
        <v>0</v>
      </c>
      <c r="U79" s="287">
        <v>0</v>
      </c>
      <c r="V79" s="290">
        <f t="shared" si="4"/>
        <v>1</v>
      </c>
      <c r="W79" s="290">
        <f t="shared" si="4"/>
        <v>35</v>
      </c>
      <c r="X79" s="290">
        <f t="shared" si="4"/>
        <v>0</v>
      </c>
      <c r="Y79" s="291">
        <v>68317.02</v>
      </c>
    </row>
    <row r="80" spans="2:25">
      <c r="B80" s="222" t="s">
        <v>273</v>
      </c>
      <c r="C80" s="190" t="s">
        <v>507</v>
      </c>
      <c r="D80" s="190" t="s">
        <v>508</v>
      </c>
      <c r="E80" s="190" t="s">
        <v>509</v>
      </c>
      <c r="F80" s="222" t="s">
        <v>302</v>
      </c>
      <c r="G80" s="287">
        <v>0</v>
      </c>
      <c r="H80" s="287">
        <v>0</v>
      </c>
      <c r="I80" s="287">
        <v>0</v>
      </c>
      <c r="J80" s="288">
        <v>1</v>
      </c>
      <c r="K80" s="289">
        <v>35</v>
      </c>
      <c r="L80" s="287">
        <v>0</v>
      </c>
      <c r="M80" s="287">
        <v>0</v>
      </c>
      <c r="N80" s="287">
        <v>0</v>
      </c>
      <c r="O80" s="287">
        <v>0</v>
      </c>
      <c r="P80" s="287">
        <v>0</v>
      </c>
      <c r="Q80" s="287">
        <v>0</v>
      </c>
      <c r="R80" s="287">
        <v>0</v>
      </c>
      <c r="S80" s="287">
        <v>0</v>
      </c>
      <c r="T80" s="287">
        <v>0</v>
      </c>
      <c r="U80" s="287">
        <v>0</v>
      </c>
      <c r="V80" s="290">
        <f t="shared" si="4"/>
        <v>1</v>
      </c>
      <c r="W80" s="290">
        <f t="shared" si="4"/>
        <v>35</v>
      </c>
      <c r="X80" s="290">
        <f t="shared" si="4"/>
        <v>0</v>
      </c>
      <c r="Y80" s="291">
        <v>68317.02</v>
      </c>
    </row>
    <row r="81" spans="2:25">
      <c r="B81" s="222" t="s">
        <v>273</v>
      </c>
      <c r="C81" s="190" t="s">
        <v>510</v>
      </c>
      <c r="D81" s="190" t="s">
        <v>511</v>
      </c>
      <c r="E81" s="190" t="s">
        <v>512</v>
      </c>
      <c r="F81" s="190" t="s">
        <v>302</v>
      </c>
      <c r="G81" s="287">
        <v>0</v>
      </c>
      <c r="H81" s="287">
        <v>0</v>
      </c>
      <c r="I81" s="287">
        <v>0</v>
      </c>
      <c r="J81" s="288">
        <v>1</v>
      </c>
      <c r="K81" s="289">
        <v>35</v>
      </c>
      <c r="L81" s="287">
        <v>0</v>
      </c>
      <c r="M81" s="287">
        <v>0</v>
      </c>
      <c r="N81" s="287">
        <v>0</v>
      </c>
      <c r="O81" s="287">
        <v>0</v>
      </c>
      <c r="P81" s="287">
        <v>0</v>
      </c>
      <c r="Q81" s="287">
        <v>0</v>
      </c>
      <c r="R81" s="287">
        <v>0</v>
      </c>
      <c r="S81" s="287">
        <v>0</v>
      </c>
      <c r="T81" s="287">
        <v>0</v>
      </c>
      <c r="U81" s="287">
        <v>0</v>
      </c>
      <c r="V81" s="290">
        <f t="shared" si="4"/>
        <v>1</v>
      </c>
      <c r="W81" s="290">
        <f t="shared" si="4"/>
        <v>35</v>
      </c>
      <c r="X81" s="290">
        <f t="shared" si="4"/>
        <v>0</v>
      </c>
      <c r="Y81" s="291">
        <v>68317.02</v>
      </c>
    </row>
    <row r="82" spans="2:25">
      <c r="B82" s="222" t="s">
        <v>273</v>
      </c>
      <c r="C82" s="190" t="s">
        <v>513</v>
      </c>
      <c r="D82" s="190" t="s">
        <v>514</v>
      </c>
      <c r="E82" s="190" t="s">
        <v>515</v>
      </c>
      <c r="F82" s="222" t="s">
        <v>302</v>
      </c>
      <c r="G82" s="287">
        <v>0</v>
      </c>
      <c r="H82" s="287">
        <v>0</v>
      </c>
      <c r="I82" s="287">
        <v>0</v>
      </c>
      <c r="J82" s="288">
        <v>1</v>
      </c>
      <c r="K82" s="289">
        <v>35</v>
      </c>
      <c r="L82" s="287">
        <v>0</v>
      </c>
      <c r="M82" s="287">
        <v>0</v>
      </c>
      <c r="N82" s="287">
        <v>0</v>
      </c>
      <c r="O82" s="287">
        <v>0</v>
      </c>
      <c r="P82" s="287">
        <v>0</v>
      </c>
      <c r="Q82" s="287">
        <v>0</v>
      </c>
      <c r="R82" s="287">
        <v>0</v>
      </c>
      <c r="S82" s="287">
        <v>0</v>
      </c>
      <c r="T82" s="287">
        <v>0</v>
      </c>
      <c r="U82" s="287">
        <v>0</v>
      </c>
      <c r="V82" s="290">
        <f t="shared" si="4"/>
        <v>1</v>
      </c>
      <c r="W82" s="290">
        <f t="shared" si="4"/>
        <v>35</v>
      </c>
      <c r="X82" s="290">
        <f t="shared" si="4"/>
        <v>0</v>
      </c>
      <c r="Y82" s="291">
        <v>65024.04</v>
      </c>
    </row>
    <row r="83" spans="2:25">
      <c r="B83" s="222" t="s">
        <v>273</v>
      </c>
      <c r="C83" s="190" t="s">
        <v>516</v>
      </c>
      <c r="D83" s="190" t="s">
        <v>517</v>
      </c>
      <c r="E83" s="190" t="s">
        <v>518</v>
      </c>
      <c r="F83" s="190" t="s">
        <v>302</v>
      </c>
      <c r="G83" s="287">
        <v>0</v>
      </c>
      <c r="H83" s="287">
        <v>0</v>
      </c>
      <c r="I83" s="287">
        <v>0</v>
      </c>
      <c r="J83" s="288">
        <v>1</v>
      </c>
      <c r="K83" s="289">
        <v>35</v>
      </c>
      <c r="L83" s="287">
        <v>0</v>
      </c>
      <c r="M83" s="287">
        <v>0</v>
      </c>
      <c r="N83" s="287">
        <v>0</v>
      </c>
      <c r="O83" s="287">
        <v>0</v>
      </c>
      <c r="P83" s="287">
        <v>0</v>
      </c>
      <c r="Q83" s="287">
        <v>0</v>
      </c>
      <c r="R83" s="287">
        <v>0</v>
      </c>
      <c r="S83" s="287">
        <v>0</v>
      </c>
      <c r="T83" s="287">
        <v>0</v>
      </c>
      <c r="U83" s="287">
        <v>0</v>
      </c>
      <c r="V83" s="290">
        <f t="shared" si="4"/>
        <v>1</v>
      </c>
      <c r="W83" s="290">
        <f t="shared" si="4"/>
        <v>35</v>
      </c>
      <c r="X83" s="290">
        <f t="shared" si="4"/>
        <v>0</v>
      </c>
      <c r="Y83" s="291">
        <v>64360.740000000005</v>
      </c>
    </row>
    <row r="84" spans="2:25">
      <c r="B84" s="222" t="s">
        <v>273</v>
      </c>
      <c r="C84" s="190" t="s">
        <v>306</v>
      </c>
      <c r="D84" s="190" t="s">
        <v>307</v>
      </c>
      <c r="E84" s="190" t="s">
        <v>308</v>
      </c>
      <c r="F84" s="222" t="s">
        <v>302</v>
      </c>
      <c r="G84" s="287">
        <v>0</v>
      </c>
      <c r="H84" s="287">
        <v>0</v>
      </c>
      <c r="I84" s="287">
        <v>0</v>
      </c>
      <c r="J84" s="288">
        <v>1</v>
      </c>
      <c r="K84" s="289">
        <v>35</v>
      </c>
      <c r="L84" s="287">
        <v>0</v>
      </c>
      <c r="M84" s="287">
        <v>0</v>
      </c>
      <c r="N84" s="287">
        <v>0</v>
      </c>
      <c r="O84" s="287">
        <v>0</v>
      </c>
      <c r="P84" s="287">
        <v>0</v>
      </c>
      <c r="Q84" s="287">
        <v>0</v>
      </c>
      <c r="R84" s="287">
        <v>0</v>
      </c>
      <c r="S84" s="287">
        <v>0</v>
      </c>
      <c r="T84" s="287">
        <v>0</v>
      </c>
      <c r="U84" s="287">
        <v>0</v>
      </c>
      <c r="V84" s="290">
        <f t="shared" si="4"/>
        <v>1</v>
      </c>
      <c r="W84" s="290">
        <f t="shared" si="4"/>
        <v>35</v>
      </c>
      <c r="X84" s="290">
        <f t="shared" si="4"/>
        <v>0</v>
      </c>
      <c r="Y84" s="291">
        <v>61683.06</v>
      </c>
    </row>
    <row r="85" spans="2:25">
      <c r="B85" s="222" t="s">
        <v>273</v>
      </c>
      <c r="C85" s="190" t="s">
        <v>519</v>
      </c>
      <c r="D85" s="190" t="s">
        <v>520</v>
      </c>
      <c r="E85" s="190" t="s">
        <v>521</v>
      </c>
      <c r="F85" s="190" t="s">
        <v>302</v>
      </c>
      <c r="G85" s="287">
        <v>0</v>
      </c>
      <c r="H85" s="287">
        <v>0</v>
      </c>
      <c r="I85" s="287">
        <v>0</v>
      </c>
      <c r="J85" s="288">
        <v>1</v>
      </c>
      <c r="K85" s="289">
        <v>35</v>
      </c>
      <c r="L85" s="287">
        <v>0</v>
      </c>
      <c r="M85" s="287">
        <v>0</v>
      </c>
      <c r="N85" s="287">
        <v>0</v>
      </c>
      <c r="O85" s="287">
        <v>0</v>
      </c>
      <c r="P85" s="287">
        <v>0</v>
      </c>
      <c r="Q85" s="287">
        <v>0</v>
      </c>
      <c r="R85" s="287">
        <v>0</v>
      </c>
      <c r="S85" s="287">
        <v>0</v>
      </c>
      <c r="T85" s="287">
        <v>0</v>
      </c>
      <c r="U85" s="287">
        <v>0</v>
      </c>
      <c r="V85" s="290">
        <f t="shared" si="4"/>
        <v>1</v>
      </c>
      <c r="W85" s="290">
        <f t="shared" si="4"/>
        <v>35</v>
      </c>
      <c r="X85" s="290">
        <f t="shared" si="4"/>
        <v>0</v>
      </c>
      <c r="Y85" s="291">
        <v>54123.479999999996</v>
      </c>
    </row>
    <row r="86" spans="2:25">
      <c r="B86" s="222" t="s">
        <v>273</v>
      </c>
      <c r="C86" s="190" t="s">
        <v>522</v>
      </c>
      <c r="D86" s="190" t="s">
        <v>523</v>
      </c>
      <c r="E86" s="190" t="s">
        <v>524</v>
      </c>
      <c r="F86" s="222" t="s">
        <v>302</v>
      </c>
      <c r="G86" s="287">
        <v>0</v>
      </c>
      <c r="H86" s="287">
        <v>0</v>
      </c>
      <c r="I86" s="287">
        <v>0</v>
      </c>
      <c r="J86" s="288">
        <v>1</v>
      </c>
      <c r="K86" s="289">
        <v>35</v>
      </c>
      <c r="L86" s="287">
        <v>0</v>
      </c>
      <c r="M86" s="287">
        <v>0</v>
      </c>
      <c r="N86" s="287">
        <v>0</v>
      </c>
      <c r="O86" s="287">
        <v>0</v>
      </c>
      <c r="P86" s="287">
        <v>0</v>
      </c>
      <c r="Q86" s="287">
        <v>0</v>
      </c>
      <c r="R86" s="287">
        <v>0</v>
      </c>
      <c r="S86" s="287">
        <v>0</v>
      </c>
      <c r="T86" s="287">
        <v>0</v>
      </c>
      <c r="U86" s="287">
        <v>0</v>
      </c>
      <c r="V86" s="290">
        <f t="shared" si="4"/>
        <v>1</v>
      </c>
      <c r="W86" s="290">
        <f t="shared" si="4"/>
        <v>35</v>
      </c>
      <c r="X86" s="290">
        <f t="shared" si="4"/>
        <v>0</v>
      </c>
      <c r="Y86" s="291">
        <v>65024.04</v>
      </c>
    </row>
    <row r="87" spans="2:25">
      <c r="B87" s="222" t="s">
        <v>273</v>
      </c>
      <c r="C87" s="190" t="s">
        <v>525</v>
      </c>
      <c r="D87" s="190" t="s">
        <v>526</v>
      </c>
      <c r="E87" s="190" t="s">
        <v>527</v>
      </c>
      <c r="F87" s="190" t="s">
        <v>302</v>
      </c>
      <c r="G87" s="287">
        <v>0</v>
      </c>
      <c r="H87" s="287">
        <v>0</v>
      </c>
      <c r="I87" s="287">
        <v>0</v>
      </c>
      <c r="J87" s="288">
        <v>1</v>
      </c>
      <c r="K87" s="289">
        <v>35</v>
      </c>
      <c r="L87" s="287">
        <v>0</v>
      </c>
      <c r="M87" s="287">
        <v>0</v>
      </c>
      <c r="N87" s="287">
        <v>0</v>
      </c>
      <c r="O87" s="287">
        <v>0</v>
      </c>
      <c r="P87" s="287">
        <v>0</v>
      </c>
      <c r="Q87" s="287">
        <v>0</v>
      </c>
      <c r="R87" s="287">
        <v>0</v>
      </c>
      <c r="S87" s="287">
        <v>0</v>
      </c>
      <c r="T87" s="287">
        <v>0</v>
      </c>
      <c r="U87" s="287">
        <v>0</v>
      </c>
      <c r="V87" s="290">
        <f t="shared" si="4"/>
        <v>1</v>
      </c>
      <c r="W87" s="290">
        <f t="shared" si="4"/>
        <v>35</v>
      </c>
      <c r="X87" s="290">
        <f t="shared" si="4"/>
        <v>0</v>
      </c>
      <c r="Y87" s="291">
        <v>68050.080000000002</v>
      </c>
    </row>
    <row r="88" spans="2:25">
      <c r="B88" s="222" t="s">
        <v>273</v>
      </c>
      <c r="C88" s="190" t="s">
        <v>528</v>
      </c>
      <c r="D88" s="190" t="s">
        <v>529</v>
      </c>
      <c r="E88" s="190" t="s">
        <v>530</v>
      </c>
      <c r="F88" s="222" t="s">
        <v>302</v>
      </c>
      <c r="G88" s="287">
        <v>0</v>
      </c>
      <c r="H88" s="287">
        <v>0</v>
      </c>
      <c r="I88" s="287">
        <v>0</v>
      </c>
      <c r="J88" s="288">
        <v>1</v>
      </c>
      <c r="K88" s="289">
        <v>35</v>
      </c>
      <c r="L88" s="287">
        <v>0</v>
      </c>
      <c r="M88" s="287">
        <v>0</v>
      </c>
      <c r="N88" s="287">
        <v>0</v>
      </c>
      <c r="O88" s="287">
        <v>0</v>
      </c>
      <c r="P88" s="287">
        <v>0</v>
      </c>
      <c r="Q88" s="287">
        <v>0</v>
      </c>
      <c r="R88" s="287">
        <v>0</v>
      </c>
      <c r="S88" s="287">
        <v>0</v>
      </c>
      <c r="T88" s="287">
        <v>0</v>
      </c>
      <c r="U88" s="287">
        <v>0</v>
      </c>
      <c r="V88" s="290">
        <f t="shared" si="4"/>
        <v>1</v>
      </c>
      <c r="W88" s="290">
        <f t="shared" si="4"/>
        <v>35</v>
      </c>
      <c r="X88" s="290">
        <f t="shared" si="4"/>
        <v>0</v>
      </c>
      <c r="Y88" s="291">
        <v>65024.04</v>
      </c>
    </row>
    <row r="89" spans="2:25">
      <c r="B89" s="222" t="s">
        <v>273</v>
      </c>
      <c r="C89" s="190" t="s">
        <v>531</v>
      </c>
      <c r="D89" s="190" t="s">
        <v>532</v>
      </c>
      <c r="E89" s="190" t="s">
        <v>533</v>
      </c>
      <c r="F89" s="190" t="s">
        <v>302</v>
      </c>
      <c r="G89" s="287">
        <v>0</v>
      </c>
      <c r="H89" s="287">
        <v>0</v>
      </c>
      <c r="I89" s="287">
        <v>0</v>
      </c>
      <c r="J89" s="288">
        <v>1</v>
      </c>
      <c r="K89" s="289">
        <v>35</v>
      </c>
      <c r="L89" s="287">
        <v>0</v>
      </c>
      <c r="M89" s="287">
        <v>0</v>
      </c>
      <c r="N89" s="287">
        <v>0</v>
      </c>
      <c r="O89" s="287">
        <v>0</v>
      </c>
      <c r="P89" s="287">
        <v>0</v>
      </c>
      <c r="Q89" s="287">
        <v>0</v>
      </c>
      <c r="R89" s="287">
        <v>0</v>
      </c>
      <c r="S89" s="287">
        <v>0</v>
      </c>
      <c r="T89" s="287">
        <v>0</v>
      </c>
      <c r="U89" s="287">
        <v>0</v>
      </c>
      <c r="V89" s="290">
        <f t="shared" si="4"/>
        <v>1</v>
      </c>
      <c r="W89" s="290">
        <f t="shared" si="4"/>
        <v>35</v>
      </c>
      <c r="X89" s="290">
        <f t="shared" si="4"/>
        <v>0</v>
      </c>
      <c r="Y89" s="291">
        <v>62855.700000000004</v>
      </c>
    </row>
    <row r="90" spans="2:25">
      <c r="B90" s="222" t="s">
        <v>273</v>
      </c>
      <c r="C90" s="190" t="s">
        <v>534</v>
      </c>
      <c r="D90" s="190" t="s">
        <v>535</v>
      </c>
      <c r="E90" s="190" t="s">
        <v>536</v>
      </c>
      <c r="F90" s="222" t="s">
        <v>302</v>
      </c>
      <c r="G90" s="287">
        <v>0</v>
      </c>
      <c r="H90" s="287">
        <v>0</v>
      </c>
      <c r="I90" s="287">
        <v>0</v>
      </c>
      <c r="J90" s="288">
        <v>1</v>
      </c>
      <c r="K90" s="289">
        <v>35</v>
      </c>
      <c r="L90" s="287">
        <v>0</v>
      </c>
      <c r="M90" s="287">
        <v>0</v>
      </c>
      <c r="N90" s="287">
        <v>0</v>
      </c>
      <c r="O90" s="287">
        <v>0</v>
      </c>
      <c r="P90" s="287">
        <v>0</v>
      </c>
      <c r="Q90" s="287">
        <v>0</v>
      </c>
      <c r="R90" s="287">
        <v>0</v>
      </c>
      <c r="S90" s="287">
        <v>0</v>
      </c>
      <c r="T90" s="287">
        <v>0</v>
      </c>
      <c r="U90" s="287">
        <v>0</v>
      </c>
      <c r="V90" s="290">
        <f t="shared" si="4"/>
        <v>1</v>
      </c>
      <c r="W90" s="290">
        <f t="shared" si="4"/>
        <v>35</v>
      </c>
      <c r="X90" s="290">
        <f t="shared" si="4"/>
        <v>0</v>
      </c>
      <c r="Y90" s="291">
        <v>68317.02</v>
      </c>
    </row>
    <row r="91" spans="2:25">
      <c r="B91" s="222" t="s">
        <v>273</v>
      </c>
      <c r="C91" s="190" t="s">
        <v>537</v>
      </c>
      <c r="D91" s="190" t="s">
        <v>538</v>
      </c>
      <c r="E91" s="190" t="s">
        <v>539</v>
      </c>
      <c r="F91" s="190" t="s">
        <v>302</v>
      </c>
      <c r="G91" s="287">
        <v>0</v>
      </c>
      <c r="H91" s="287">
        <v>0</v>
      </c>
      <c r="I91" s="287">
        <v>0</v>
      </c>
      <c r="J91" s="288">
        <v>1</v>
      </c>
      <c r="K91" s="289">
        <v>35</v>
      </c>
      <c r="L91" s="287">
        <v>0</v>
      </c>
      <c r="M91" s="287">
        <v>0</v>
      </c>
      <c r="N91" s="287">
        <v>0</v>
      </c>
      <c r="O91" s="287">
        <v>0</v>
      </c>
      <c r="P91" s="287">
        <v>0</v>
      </c>
      <c r="Q91" s="287">
        <v>0</v>
      </c>
      <c r="R91" s="287">
        <v>0</v>
      </c>
      <c r="S91" s="287">
        <v>0</v>
      </c>
      <c r="T91" s="287">
        <v>0</v>
      </c>
      <c r="U91" s="287">
        <v>0</v>
      </c>
      <c r="V91" s="290">
        <f t="shared" si="4"/>
        <v>1</v>
      </c>
      <c r="W91" s="290">
        <f t="shared" si="4"/>
        <v>35</v>
      </c>
      <c r="X91" s="290">
        <f t="shared" si="4"/>
        <v>0</v>
      </c>
      <c r="Y91" s="291">
        <v>67783.200000000012</v>
      </c>
    </row>
    <row r="92" spans="2:25">
      <c r="B92" s="222" t="s">
        <v>273</v>
      </c>
      <c r="C92" s="190" t="s">
        <v>540</v>
      </c>
      <c r="D92" s="190" t="s">
        <v>541</v>
      </c>
      <c r="E92" s="190" t="s">
        <v>542</v>
      </c>
      <c r="F92" s="222" t="s">
        <v>302</v>
      </c>
      <c r="G92" s="287">
        <v>0</v>
      </c>
      <c r="H92" s="287">
        <v>0</v>
      </c>
      <c r="I92" s="287">
        <v>0</v>
      </c>
      <c r="J92" s="288">
        <v>1</v>
      </c>
      <c r="K92" s="289">
        <v>35</v>
      </c>
      <c r="L92" s="287">
        <v>0</v>
      </c>
      <c r="M92" s="287">
        <v>0</v>
      </c>
      <c r="N92" s="287">
        <v>0</v>
      </c>
      <c r="O92" s="287">
        <v>0</v>
      </c>
      <c r="P92" s="287">
        <v>0</v>
      </c>
      <c r="Q92" s="287">
        <v>0</v>
      </c>
      <c r="R92" s="287">
        <v>0</v>
      </c>
      <c r="S92" s="287">
        <v>0</v>
      </c>
      <c r="T92" s="287">
        <v>0</v>
      </c>
      <c r="U92" s="287">
        <v>0</v>
      </c>
      <c r="V92" s="290">
        <f t="shared" si="4"/>
        <v>1</v>
      </c>
      <c r="W92" s="290">
        <f t="shared" si="4"/>
        <v>35</v>
      </c>
      <c r="X92" s="290">
        <f t="shared" si="4"/>
        <v>0</v>
      </c>
      <c r="Y92" s="291">
        <v>61149.240000000005</v>
      </c>
    </row>
    <row r="93" spans="2:25">
      <c r="B93" s="222" t="s">
        <v>273</v>
      </c>
      <c r="C93" s="190" t="s">
        <v>543</v>
      </c>
      <c r="D93" s="190" t="s">
        <v>544</v>
      </c>
      <c r="E93" s="190" t="s">
        <v>545</v>
      </c>
      <c r="F93" s="190" t="s">
        <v>302</v>
      </c>
      <c r="G93" s="287">
        <v>0</v>
      </c>
      <c r="H93" s="287">
        <v>0</v>
      </c>
      <c r="I93" s="287">
        <v>0</v>
      </c>
      <c r="J93" s="288">
        <v>1</v>
      </c>
      <c r="K93" s="289">
        <v>35</v>
      </c>
      <c r="L93" s="287">
        <v>0</v>
      </c>
      <c r="M93" s="287">
        <v>0</v>
      </c>
      <c r="N93" s="287">
        <v>0</v>
      </c>
      <c r="O93" s="287">
        <v>0</v>
      </c>
      <c r="P93" s="287">
        <v>0</v>
      </c>
      <c r="Q93" s="287">
        <v>0</v>
      </c>
      <c r="R93" s="287">
        <v>0</v>
      </c>
      <c r="S93" s="287">
        <v>0</v>
      </c>
      <c r="T93" s="287">
        <v>0</v>
      </c>
      <c r="U93" s="287">
        <v>0</v>
      </c>
      <c r="V93" s="290">
        <f t="shared" si="4"/>
        <v>1</v>
      </c>
      <c r="W93" s="290">
        <f t="shared" si="4"/>
        <v>35</v>
      </c>
      <c r="X93" s="290">
        <f t="shared" si="4"/>
        <v>0</v>
      </c>
      <c r="Y93" s="291">
        <v>52692.72</v>
      </c>
    </row>
    <row r="94" spans="2:25">
      <c r="B94" s="222" t="s">
        <v>273</v>
      </c>
      <c r="C94" s="190" t="s">
        <v>546</v>
      </c>
      <c r="D94" s="190" t="s">
        <v>547</v>
      </c>
      <c r="E94" s="190" t="s">
        <v>548</v>
      </c>
      <c r="F94" s="222" t="s">
        <v>302</v>
      </c>
      <c r="G94" s="287">
        <v>0</v>
      </c>
      <c r="H94" s="287">
        <v>0</v>
      </c>
      <c r="I94" s="287">
        <v>0</v>
      </c>
      <c r="J94" s="288">
        <v>1</v>
      </c>
      <c r="K94" s="289">
        <v>35</v>
      </c>
      <c r="L94" s="287">
        <v>0</v>
      </c>
      <c r="M94" s="287">
        <v>0</v>
      </c>
      <c r="N94" s="287">
        <v>0</v>
      </c>
      <c r="O94" s="287">
        <v>0</v>
      </c>
      <c r="P94" s="287">
        <v>0</v>
      </c>
      <c r="Q94" s="287">
        <v>0</v>
      </c>
      <c r="R94" s="287">
        <v>0</v>
      </c>
      <c r="S94" s="287">
        <v>0</v>
      </c>
      <c r="T94" s="287">
        <v>0</v>
      </c>
      <c r="U94" s="287">
        <v>0</v>
      </c>
      <c r="V94" s="290">
        <f t="shared" si="4"/>
        <v>1</v>
      </c>
      <c r="W94" s="290">
        <f t="shared" si="4"/>
        <v>35</v>
      </c>
      <c r="X94" s="290">
        <f t="shared" si="4"/>
        <v>0</v>
      </c>
      <c r="Y94" s="291">
        <v>52692.72</v>
      </c>
    </row>
    <row r="95" spans="2:25">
      <c r="B95" s="222" t="s">
        <v>273</v>
      </c>
      <c r="C95" s="190" t="s">
        <v>549</v>
      </c>
      <c r="D95" s="190" t="s">
        <v>550</v>
      </c>
      <c r="E95" s="190" t="s">
        <v>551</v>
      </c>
      <c r="F95" s="190" t="s">
        <v>302</v>
      </c>
      <c r="G95" s="287">
        <v>0</v>
      </c>
      <c r="H95" s="287">
        <v>0</v>
      </c>
      <c r="I95" s="287">
        <v>0</v>
      </c>
      <c r="J95" s="288">
        <v>1</v>
      </c>
      <c r="K95" s="289">
        <v>35</v>
      </c>
      <c r="L95" s="287">
        <v>0</v>
      </c>
      <c r="M95" s="287">
        <v>0</v>
      </c>
      <c r="N95" s="287">
        <v>0</v>
      </c>
      <c r="O95" s="287">
        <v>0</v>
      </c>
      <c r="P95" s="287">
        <v>0</v>
      </c>
      <c r="Q95" s="287">
        <v>0</v>
      </c>
      <c r="R95" s="287">
        <v>0</v>
      </c>
      <c r="S95" s="287">
        <v>0</v>
      </c>
      <c r="T95" s="287">
        <v>0</v>
      </c>
      <c r="U95" s="287">
        <v>0</v>
      </c>
      <c r="V95" s="290">
        <f t="shared" ref="V95:X119" si="5">+S95+P95+M95+J95+G95</f>
        <v>1</v>
      </c>
      <c r="W95" s="290">
        <f t="shared" si="5"/>
        <v>35</v>
      </c>
      <c r="X95" s="290">
        <f t="shared" si="5"/>
        <v>0</v>
      </c>
      <c r="Y95" s="291">
        <v>67516.260000000009</v>
      </c>
    </row>
    <row r="96" spans="2:25">
      <c r="B96" s="222" t="s">
        <v>273</v>
      </c>
      <c r="C96" s="190" t="s">
        <v>552</v>
      </c>
      <c r="D96" s="190" t="s">
        <v>553</v>
      </c>
      <c r="E96" s="190" t="s">
        <v>554</v>
      </c>
      <c r="F96" s="222" t="s">
        <v>302</v>
      </c>
      <c r="G96" s="287">
        <v>0</v>
      </c>
      <c r="H96" s="287">
        <v>0</v>
      </c>
      <c r="I96" s="287">
        <v>0</v>
      </c>
      <c r="J96" s="288">
        <v>1</v>
      </c>
      <c r="K96" s="289">
        <v>35</v>
      </c>
      <c r="L96" s="287">
        <v>0</v>
      </c>
      <c r="M96" s="287">
        <v>0</v>
      </c>
      <c r="N96" s="287">
        <v>0</v>
      </c>
      <c r="O96" s="287">
        <v>0</v>
      </c>
      <c r="P96" s="287">
        <v>0</v>
      </c>
      <c r="Q96" s="287">
        <v>0</v>
      </c>
      <c r="R96" s="287">
        <v>0</v>
      </c>
      <c r="S96" s="287">
        <v>0</v>
      </c>
      <c r="T96" s="287">
        <v>0</v>
      </c>
      <c r="U96" s="287">
        <v>0</v>
      </c>
      <c r="V96" s="290">
        <f t="shared" si="5"/>
        <v>1</v>
      </c>
      <c r="W96" s="290">
        <f t="shared" si="5"/>
        <v>35</v>
      </c>
      <c r="X96" s="290">
        <f t="shared" si="5"/>
        <v>0</v>
      </c>
      <c r="Y96" s="291">
        <v>67249.38</v>
      </c>
    </row>
    <row r="97" spans="2:25">
      <c r="B97" s="222" t="s">
        <v>273</v>
      </c>
      <c r="C97" s="190" t="s">
        <v>555</v>
      </c>
      <c r="D97" s="190" t="s">
        <v>556</v>
      </c>
      <c r="E97" s="190" t="s">
        <v>557</v>
      </c>
      <c r="F97" s="190" t="s">
        <v>302</v>
      </c>
      <c r="G97" s="287">
        <v>0</v>
      </c>
      <c r="H97" s="287">
        <v>0</v>
      </c>
      <c r="I97" s="287">
        <v>0</v>
      </c>
      <c r="J97" s="288">
        <v>1</v>
      </c>
      <c r="K97" s="289">
        <v>35</v>
      </c>
      <c r="L97" s="287">
        <v>0</v>
      </c>
      <c r="M97" s="287">
        <v>0</v>
      </c>
      <c r="N97" s="287">
        <v>0</v>
      </c>
      <c r="O97" s="287">
        <v>0</v>
      </c>
      <c r="P97" s="287">
        <v>0</v>
      </c>
      <c r="Q97" s="287">
        <v>0</v>
      </c>
      <c r="R97" s="287">
        <v>0</v>
      </c>
      <c r="S97" s="287">
        <v>0</v>
      </c>
      <c r="T97" s="287">
        <v>0</v>
      </c>
      <c r="U97" s="287">
        <v>0</v>
      </c>
      <c r="V97" s="290">
        <f t="shared" si="5"/>
        <v>1</v>
      </c>
      <c r="W97" s="290">
        <f t="shared" si="5"/>
        <v>35</v>
      </c>
      <c r="X97" s="290">
        <f t="shared" si="5"/>
        <v>0</v>
      </c>
      <c r="Y97" s="291">
        <v>66715.5</v>
      </c>
    </row>
    <row r="98" spans="2:25">
      <c r="B98" s="222" t="s">
        <v>273</v>
      </c>
      <c r="C98" s="190" t="s">
        <v>558</v>
      </c>
      <c r="D98" s="190" t="s">
        <v>559</v>
      </c>
      <c r="E98" s="190" t="s">
        <v>560</v>
      </c>
      <c r="F98" s="222" t="s">
        <v>302</v>
      </c>
      <c r="G98" s="287">
        <v>0</v>
      </c>
      <c r="H98" s="287">
        <v>0</v>
      </c>
      <c r="I98" s="287">
        <v>0</v>
      </c>
      <c r="J98" s="288">
        <v>1</v>
      </c>
      <c r="K98" s="289">
        <v>35</v>
      </c>
      <c r="L98" s="287">
        <v>0</v>
      </c>
      <c r="M98" s="287">
        <v>0</v>
      </c>
      <c r="N98" s="287">
        <v>0</v>
      </c>
      <c r="O98" s="287">
        <v>0</v>
      </c>
      <c r="P98" s="287">
        <v>0</v>
      </c>
      <c r="Q98" s="287">
        <v>0</v>
      </c>
      <c r="R98" s="287">
        <v>0</v>
      </c>
      <c r="S98" s="287">
        <v>0</v>
      </c>
      <c r="T98" s="287">
        <v>0</v>
      </c>
      <c r="U98" s="287">
        <v>0</v>
      </c>
      <c r="V98" s="290">
        <f t="shared" si="5"/>
        <v>1</v>
      </c>
      <c r="W98" s="290">
        <f t="shared" si="5"/>
        <v>35</v>
      </c>
      <c r="X98" s="290">
        <f t="shared" si="5"/>
        <v>0</v>
      </c>
      <c r="Y98" s="291">
        <v>61149.240000000005</v>
      </c>
    </row>
    <row r="99" spans="2:25">
      <c r="B99" s="222" t="s">
        <v>273</v>
      </c>
      <c r="C99" s="190" t="s">
        <v>561</v>
      </c>
      <c r="D99" s="190" t="s">
        <v>562</v>
      </c>
      <c r="E99" s="190" t="s">
        <v>563</v>
      </c>
      <c r="F99" s="190" t="s">
        <v>302</v>
      </c>
      <c r="G99" s="287">
        <v>0</v>
      </c>
      <c r="H99" s="287">
        <v>0</v>
      </c>
      <c r="I99" s="287">
        <v>0</v>
      </c>
      <c r="J99" s="288">
        <v>1</v>
      </c>
      <c r="K99" s="289">
        <v>35</v>
      </c>
      <c r="L99" s="287">
        <v>0</v>
      </c>
      <c r="M99" s="287">
        <v>0</v>
      </c>
      <c r="N99" s="287">
        <v>0</v>
      </c>
      <c r="O99" s="287">
        <v>0</v>
      </c>
      <c r="P99" s="287">
        <v>0</v>
      </c>
      <c r="Q99" s="287">
        <v>0</v>
      </c>
      <c r="R99" s="287">
        <v>0</v>
      </c>
      <c r="S99" s="287">
        <v>0</v>
      </c>
      <c r="T99" s="287">
        <v>0</v>
      </c>
      <c r="U99" s="287">
        <v>0</v>
      </c>
      <c r="V99" s="290">
        <f t="shared" si="5"/>
        <v>1</v>
      </c>
      <c r="W99" s="290">
        <f t="shared" si="5"/>
        <v>35</v>
      </c>
      <c r="X99" s="290">
        <f t="shared" si="5"/>
        <v>0</v>
      </c>
      <c r="Y99" s="291">
        <v>68317.02</v>
      </c>
    </row>
    <row r="100" spans="2:25">
      <c r="B100" s="222" t="s">
        <v>273</v>
      </c>
      <c r="C100" s="190" t="s">
        <v>564</v>
      </c>
      <c r="D100" s="190" t="s">
        <v>565</v>
      </c>
      <c r="E100" s="190" t="s">
        <v>566</v>
      </c>
      <c r="F100" s="222" t="s">
        <v>302</v>
      </c>
      <c r="G100" s="287">
        <v>0</v>
      </c>
      <c r="H100" s="287">
        <v>0</v>
      </c>
      <c r="I100" s="287">
        <v>0</v>
      </c>
      <c r="J100" s="288">
        <v>1</v>
      </c>
      <c r="K100" s="289">
        <v>35</v>
      </c>
      <c r="L100" s="287">
        <v>0</v>
      </c>
      <c r="M100" s="287">
        <v>0</v>
      </c>
      <c r="N100" s="287">
        <v>0</v>
      </c>
      <c r="O100" s="287">
        <v>0</v>
      </c>
      <c r="P100" s="287">
        <v>0</v>
      </c>
      <c r="Q100" s="287">
        <v>0</v>
      </c>
      <c r="R100" s="287">
        <v>0</v>
      </c>
      <c r="S100" s="287">
        <v>0</v>
      </c>
      <c r="T100" s="287">
        <v>0</v>
      </c>
      <c r="U100" s="287">
        <v>0</v>
      </c>
      <c r="V100" s="290">
        <f t="shared" si="5"/>
        <v>1</v>
      </c>
      <c r="W100" s="290">
        <f t="shared" si="5"/>
        <v>35</v>
      </c>
      <c r="X100" s="290">
        <f t="shared" si="5"/>
        <v>0</v>
      </c>
      <c r="Y100" s="291">
        <v>63584.520000000004</v>
      </c>
    </row>
    <row r="101" spans="2:25">
      <c r="B101" s="222" t="s">
        <v>273</v>
      </c>
      <c r="C101" s="190" t="s">
        <v>567</v>
      </c>
      <c r="D101" s="190" t="s">
        <v>568</v>
      </c>
      <c r="E101" s="190" t="s">
        <v>569</v>
      </c>
      <c r="F101" s="190" t="s">
        <v>302</v>
      </c>
      <c r="G101" s="287">
        <v>0</v>
      </c>
      <c r="H101" s="287">
        <v>0</v>
      </c>
      <c r="I101" s="287">
        <v>0</v>
      </c>
      <c r="J101" s="288">
        <v>1</v>
      </c>
      <c r="K101" s="289">
        <v>35</v>
      </c>
      <c r="L101" s="287">
        <v>0</v>
      </c>
      <c r="M101" s="287">
        <v>0</v>
      </c>
      <c r="N101" s="287">
        <v>0</v>
      </c>
      <c r="O101" s="287">
        <v>0</v>
      </c>
      <c r="P101" s="287">
        <v>0</v>
      </c>
      <c r="Q101" s="287">
        <v>0</v>
      </c>
      <c r="R101" s="287">
        <v>0</v>
      </c>
      <c r="S101" s="287">
        <v>0</v>
      </c>
      <c r="T101" s="287">
        <v>0</v>
      </c>
      <c r="U101" s="287">
        <v>0</v>
      </c>
      <c r="V101" s="290">
        <f t="shared" si="5"/>
        <v>1</v>
      </c>
      <c r="W101" s="290">
        <f t="shared" si="5"/>
        <v>35</v>
      </c>
      <c r="X101" s="290">
        <f t="shared" si="5"/>
        <v>0</v>
      </c>
      <c r="Y101" s="291">
        <v>66448.62</v>
      </c>
    </row>
    <row r="102" spans="2:25">
      <c r="B102" s="222" t="s">
        <v>273</v>
      </c>
      <c r="C102" s="190" t="s">
        <v>570</v>
      </c>
      <c r="D102" s="190" t="s">
        <v>571</v>
      </c>
      <c r="E102" s="190" t="s">
        <v>572</v>
      </c>
      <c r="F102" s="222" t="s">
        <v>302</v>
      </c>
      <c r="G102" s="287">
        <v>0</v>
      </c>
      <c r="H102" s="287">
        <v>0</v>
      </c>
      <c r="I102" s="287">
        <v>0</v>
      </c>
      <c r="J102" s="288">
        <v>1</v>
      </c>
      <c r="K102" s="289">
        <v>35</v>
      </c>
      <c r="L102" s="287">
        <v>0</v>
      </c>
      <c r="M102" s="287">
        <v>0</v>
      </c>
      <c r="N102" s="287">
        <v>0</v>
      </c>
      <c r="O102" s="287">
        <v>0</v>
      </c>
      <c r="P102" s="287">
        <v>0</v>
      </c>
      <c r="Q102" s="287">
        <v>0</v>
      </c>
      <c r="R102" s="287">
        <v>0</v>
      </c>
      <c r="S102" s="287">
        <v>0</v>
      </c>
      <c r="T102" s="287">
        <v>0</v>
      </c>
      <c r="U102" s="287">
        <v>0</v>
      </c>
      <c r="V102" s="290">
        <f t="shared" si="5"/>
        <v>1</v>
      </c>
      <c r="W102" s="290">
        <f t="shared" si="5"/>
        <v>35</v>
      </c>
      <c r="X102" s="290">
        <f t="shared" si="5"/>
        <v>0</v>
      </c>
      <c r="Y102" s="291">
        <v>66448.62</v>
      </c>
    </row>
    <row r="103" spans="2:25">
      <c r="B103" s="222" t="s">
        <v>273</v>
      </c>
      <c r="C103" s="190" t="s">
        <v>573</v>
      </c>
      <c r="D103" s="190" t="s">
        <v>574</v>
      </c>
      <c r="E103" s="190" t="s">
        <v>575</v>
      </c>
      <c r="F103" s="190" t="s">
        <v>302</v>
      </c>
      <c r="G103" s="287">
        <v>0</v>
      </c>
      <c r="H103" s="287">
        <v>0</v>
      </c>
      <c r="I103" s="287">
        <v>0</v>
      </c>
      <c r="J103" s="288">
        <v>1</v>
      </c>
      <c r="K103" s="289">
        <v>35</v>
      </c>
      <c r="L103" s="287">
        <v>0</v>
      </c>
      <c r="M103" s="287">
        <v>0</v>
      </c>
      <c r="N103" s="287">
        <v>0</v>
      </c>
      <c r="O103" s="287">
        <v>0</v>
      </c>
      <c r="P103" s="287">
        <v>0</v>
      </c>
      <c r="Q103" s="287">
        <v>0</v>
      </c>
      <c r="R103" s="287">
        <v>0</v>
      </c>
      <c r="S103" s="287">
        <v>0</v>
      </c>
      <c r="T103" s="287">
        <v>0</v>
      </c>
      <c r="U103" s="287">
        <v>0</v>
      </c>
      <c r="V103" s="290">
        <f>+S103+P103+M103+J103+G103</f>
        <v>1</v>
      </c>
      <c r="W103" s="290">
        <f t="shared" si="5"/>
        <v>35</v>
      </c>
      <c r="X103" s="290">
        <f t="shared" si="5"/>
        <v>0</v>
      </c>
      <c r="Y103" s="291">
        <v>66448.62</v>
      </c>
    </row>
    <row r="104" spans="2:25">
      <c r="B104" s="222" t="s">
        <v>273</v>
      </c>
      <c r="C104" s="190" t="s">
        <v>576</v>
      </c>
      <c r="D104" s="190" t="s">
        <v>577</v>
      </c>
      <c r="E104" s="190" t="s">
        <v>578</v>
      </c>
      <c r="F104" s="222" t="s">
        <v>302</v>
      </c>
      <c r="G104" s="287">
        <v>0</v>
      </c>
      <c r="H104" s="287">
        <v>0</v>
      </c>
      <c r="I104" s="287">
        <v>0</v>
      </c>
      <c r="J104" s="288">
        <v>1</v>
      </c>
      <c r="K104" s="289">
        <v>35</v>
      </c>
      <c r="L104" s="287">
        <v>0</v>
      </c>
      <c r="M104" s="287">
        <v>0</v>
      </c>
      <c r="N104" s="287">
        <v>0</v>
      </c>
      <c r="O104" s="287">
        <v>0</v>
      </c>
      <c r="P104" s="287">
        <v>0</v>
      </c>
      <c r="Q104" s="287">
        <v>0</v>
      </c>
      <c r="R104" s="287">
        <v>0</v>
      </c>
      <c r="S104" s="287">
        <v>0</v>
      </c>
      <c r="T104" s="287">
        <v>0</v>
      </c>
      <c r="U104" s="287">
        <v>0</v>
      </c>
      <c r="V104" s="290">
        <f t="shared" si="5"/>
        <v>1</v>
      </c>
      <c r="W104" s="290">
        <f t="shared" si="5"/>
        <v>35</v>
      </c>
      <c r="X104" s="290">
        <f t="shared" si="5"/>
        <v>0</v>
      </c>
      <c r="Y104" s="291">
        <v>66448.62</v>
      </c>
    </row>
    <row r="105" spans="2:25">
      <c r="B105" s="222" t="s">
        <v>273</v>
      </c>
      <c r="C105" s="190" t="s">
        <v>579</v>
      </c>
      <c r="D105" s="190" t="s">
        <v>580</v>
      </c>
      <c r="E105" s="190" t="s">
        <v>581</v>
      </c>
      <c r="F105" s="190" t="s">
        <v>302</v>
      </c>
      <c r="G105" s="287">
        <v>0</v>
      </c>
      <c r="H105" s="287">
        <v>0</v>
      </c>
      <c r="I105" s="287">
        <v>0</v>
      </c>
      <c r="J105" s="288">
        <v>1</v>
      </c>
      <c r="K105" s="289">
        <v>35</v>
      </c>
      <c r="L105" s="287">
        <v>0</v>
      </c>
      <c r="M105" s="287">
        <v>0</v>
      </c>
      <c r="N105" s="287">
        <v>0</v>
      </c>
      <c r="O105" s="287">
        <v>0</v>
      </c>
      <c r="P105" s="287">
        <v>0</v>
      </c>
      <c r="Q105" s="287">
        <v>0</v>
      </c>
      <c r="R105" s="287">
        <v>0</v>
      </c>
      <c r="S105" s="287">
        <v>0</v>
      </c>
      <c r="T105" s="287">
        <v>0</v>
      </c>
      <c r="U105" s="287">
        <v>0</v>
      </c>
      <c r="V105" s="290">
        <f t="shared" si="5"/>
        <v>1</v>
      </c>
      <c r="W105" s="290">
        <f t="shared" si="5"/>
        <v>35</v>
      </c>
      <c r="X105" s="290">
        <f t="shared" si="5"/>
        <v>0</v>
      </c>
      <c r="Y105" s="291">
        <v>68317.02</v>
      </c>
    </row>
    <row r="106" spans="2:25">
      <c r="B106" s="222" t="s">
        <v>273</v>
      </c>
      <c r="C106" s="190" t="s">
        <v>582</v>
      </c>
      <c r="D106" s="190" t="s">
        <v>583</v>
      </c>
      <c r="E106" s="190" t="s">
        <v>584</v>
      </c>
      <c r="F106" s="222" t="s">
        <v>302</v>
      </c>
      <c r="G106" s="287">
        <v>0</v>
      </c>
      <c r="H106" s="287">
        <v>0</v>
      </c>
      <c r="I106" s="287">
        <v>0</v>
      </c>
      <c r="J106" s="288">
        <v>1</v>
      </c>
      <c r="K106" s="289">
        <v>35</v>
      </c>
      <c r="L106" s="287">
        <v>0</v>
      </c>
      <c r="M106" s="287">
        <v>0</v>
      </c>
      <c r="N106" s="287">
        <v>0</v>
      </c>
      <c r="O106" s="287">
        <v>0</v>
      </c>
      <c r="P106" s="287">
        <v>0</v>
      </c>
      <c r="Q106" s="287">
        <v>0</v>
      </c>
      <c r="R106" s="287">
        <v>0</v>
      </c>
      <c r="S106" s="287">
        <v>0</v>
      </c>
      <c r="T106" s="287">
        <v>0</v>
      </c>
      <c r="U106" s="287">
        <v>0</v>
      </c>
      <c r="V106" s="290">
        <f t="shared" si="5"/>
        <v>1</v>
      </c>
      <c r="W106" s="290">
        <f t="shared" si="5"/>
        <v>35</v>
      </c>
      <c r="X106" s="290">
        <f t="shared" si="5"/>
        <v>0</v>
      </c>
      <c r="Y106" s="291">
        <v>66448.62</v>
      </c>
    </row>
    <row r="107" spans="2:25">
      <c r="B107" s="222" t="s">
        <v>273</v>
      </c>
      <c r="C107" s="190" t="s">
        <v>585</v>
      </c>
      <c r="D107" s="190" t="s">
        <v>586</v>
      </c>
      <c r="E107" s="190" t="s">
        <v>587</v>
      </c>
      <c r="F107" s="190" t="s">
        <v>302</v>
      </c>
      <c r="G107" s="287">
        <v>0</v>
      </c>
      <c r="H107" s="287">
        <v>0</v>
      </c>
      <c r="I107" s="287">
        <v>0</v>
      </c>
      <c r="J107" s="288">
        <v>1</v>
      </c>
      <c r="K107" s="289">
        <v>35</v>
      </c>
      <c r="L107" s="287">
        <v>0</v>
      </c>
      <c r="M107" s="287">
        <v>0</v>
      </c>
      <c r="N107" s="287">
        <v>0</v>
      </c>
      <c r="O107" s="287">
        <v>0</v>
      </c>
      <c r="P107" s="287">
        <v>0</v>
      </c>
      <c r="Q107" s="287">
        <v>0</v>
      </c>
      <c r="R107" s="287">
        <v>0</v>
      </c>
      <c r="S107" s="287">
        <v>0</v>
      </c>
      <c r="T107" s="287">
        <v>0</v>
      </c>
      <c r="U107" s="287">
        <v>0</v>
      </c>
      <c r="V107" s="290">
        <f t="shared" si="5"/>
        <v>1</v>
      </c>
      <c r="W107" s="290">
        <f t="shared" si="5"/>
        <v>35</v>
      </c>
      <c r="X107" s="290">
        <f t="shared" si="5"/>
        <v>0</v>
      </c>
      <c r="Y107" s="291">
        <v>66448.62</v>
      </c>
    </row>
    <row r="108" spans="2:25">
      <c r="B108" s="222" t="s">
        <v>273</v>
      </c>
      <c r="C108" s="190" t="s">
        <v>588</v>
      </c>
      <c r="D108" s="190" t="s">
        <v>589</v>
      </c>
      <c r="E108" s="190" t="s">
        <v>590</v>
      </c>
      <c r="F108" s="222" t="s">
        <v>302</v>
      </c>
      <c r="G108" s="287">
        <v>0</v>
      </c>
      <c r="H108" s="287">
        <v>0</v>
      </c>
      <c r="I108" s="287">
        <v>0</v>
      </c>
      <c r="J108" s="288">
        <v>1</v>
      </c>
      <c r="K108" s="289">
        <v>35</v>
      </c>
      <c r="L108" s="287">
        <v>0</v>
      </c>
      <c r="M108" s="287">
        <v>0</v>
      </c>
      <c r="N108" s="287">
        <v>0</v>
      </c>
      <c r="O108" s="287">
        <v>0</v>
      </c>
      <c r="P108" s="287">
        <v>0</v>
      </c>
      <c r="Q108" s="287">
        <v>0</v>
      </c>
      <c r="R108" s="287">
        <v>0</v>
      </c>
      <c r="S108" s="287">
        <v>0</v>
      </c>
      <c r="T108" s="287">
        <v>0</v>
      </c>
      <c r="U108" s="287">
        <v>0</v>
      </c>
      <c r="V108" s="290">
        <f t="shared" si="5"/>
        <v>1</v>
      </c>
      <c r="W108" s="290">
        <f t="shared" si="5"/>
        <v>35</v>
      </c>
      <c r="X108" s="290">
        <f t="shared" si="5"/>
        <v>0</v>
      </c>
      <c r="Y108" s="291">
        <v>66448.62</v>
      </c>
    </row>
    <row r="109" spans="2:25">
      <c r="B109" s="222" t="s">
        <v>273</v>
      </c>
      <c r="C109" s="190" t="s">
        <v>591</v>
      </c>
      <c r="D109" s="190" t="s">
        <v>592</v>
      </c>
      <c r="E109" s="190" t="s">
        <v>593</v>
      </c>
      <c r="F109" s="190" t="s">
        <v>302</v>
      </c>
      <c r="G109" s="287">
        <v>0</v>
      </c>
      <c r="H109" s="287">
        <v>0</v>
      </c>
      <c r="I109" s="287">
        <v>0</v>
      </c>
      <c r="J109" s="288">
        <v>1</v>
      </c>
      <c r="K109" s="289">
        <v>35</v>
      </c>
      <c r="L109" s="287">
        <v>0</v>
      </c>
      <c r="M109" s="287">
        <v>0</v>
      </c>
      <c r="N109" s="287">
        <v>0</v>
      </c>
      <c r="O109" s="287">
        <v>0</v>
      </c>
      <c r="P109" s="287">
        <v>0</v>
      </c>
      <c r="Q109" s="287">
        <v>0</v>
      </c>
      <c r="R109" s="287">
        <v>0</v>
      </c>
      <c r="S109" s="287">
        <v>0</v>
      </c>
      <c r="T109" s="287">
        <v>0</v>
      </c>
      <c r="U109" s="287">
        <v>0</v>
      </c>
      <c r="V109" s="290">
        <f t="shared" si="5"/>
        <v>1</v>
      </c>
      <c r="W109" s="290">
        <f t="shared" si="5"/>
        <v>35</v>
      </c>
      <c r="X109" s="290">
        <f t="shared" si="5"/>
        <v>0</v>
      </c>
      <c r="Y109" s="291">
        <v>66715.5</v>
      </c>
    </row>
    <row r="110" spans="2:25">
      <c r="B110" s="222" t="s">
        <v>273</v>
      </c>
      <c r="C110" s="190" t="s">
        <v>594</v>
      </c>
      <c r="D110" s="190" t="s">
        <v>595</v>
      </c>
      <c r="E110" s="190" t="s">
        <v>596</v>
      </c>
      <c r="F110" s="222" t="s">
        <v>302</v>
      </c>
      <c r="G110" s="287">
        <v>0</v>
      </c>
      <c r="H110" s="287">
        <v>0</v>
      </c>
      <c r="I110" s="287">
        <v>0</v>
      </c>
      <c r="J110" s="288">
        <v>1</v>
      </c>
      <c r="K110" s="289">
        <v>35</v>
      </c>
      <c r="L110" s="287">
        <v>0</v>
      </c>
      <c r="M110" s="287">
        <v>0</v>
      </c>
      <c r="N110" s="287">
        <v>0</v>
      </c>
      <c r="O110" s="287">
        <v>0</v>
      </c>
      <c r="P110" s="287">
        <v>0</v>
      </c>
      <c r="Q110" s="287">
        <v>0</v>
      </c>
      <c r="R110" s="287">
        <v>0</v>
      </c>
      <c r="S110" s="287">
        <v>0</v>
      </c>
      <c r="T110" s="287">
        <v>0</v>
      </c>
      <c r="U110" s="287">
        <v>0</v>
      </c>
      <c r="V110" s="290">
        <f t="shared" si="5"/>
        <v>1</v>
      </c>
      <c r="W110" s="290">
        <f t="shared" si="5"/>
        <v>35</v>
      </c>
      <c r="X110" s="290">
        <f t="shared" si="5"/>
        <v>0</v>
      </c>
      <c r="Y110" s="291">
        <v>67783.200000000012</v>
      </c>
    </row>
    <row r="111" spans="2:25">
      <c r="B111" s="222" t="s">
        <v>273</v>
      </c>
      <c r="C111" s="190" t="s">
        <v>597</v>
      </c>
      <c r="D111" s="190" t="s">
        <v>598</v>
      </c>
      <c r="E111" s="190" t="s">
        <v>599</v>
      </c>
      <c r="F111" s="190" t="s">
        <v>302</v>
      </c>
      <c r="G111" s="287">
        <v>0</v>
      </c>
      <c r="H111" s="287">
        <v>0</v>
      </c>
      <c r="I111" s="287">
        <v>0</v>
      </c>
      <c r="J111" s="288">
        <v>1</v>
      </c>
      <c r="K111" s="289">
        <v>35</v>
      </c>
      <c r="L111" s="287">
        <v>0</v>
      </c>
      <c r="M111" s="287">
        <v>0</v>
      </c>
      <c r="N111" s="287">
        <v>0</v>
      </c>
      <c r="O111" s="287">
        <v>0</v>
      </c>
      <c r="P111" s="287">
        <v>0</v>
      </c>
      <c r="Q111" s="287">
        <v>0</v>
      </c>
      <c r="R111" s="287">
        <v>0</v>
      </c>
      <c r="S111" s="287">
        <v>0</v>
      </c>
      <c r="T111" s="287">
        <v>0</v>
      </c>
      <c r="U111" s="287">
        <v>0</v>
      </c>
      <c r="V111" s="290">
        <f t="shared" si="5"/>
        <v>1</v>
      </c>
      <c r="W111" s="290">
        <f t="shared" si="5"/>
        <v>35</v>
      </c>
      <c r="X111" s="290">
        <f t="shared" si="5"/>
        <v>0</v>
      </c>
      <c r="Y111" s="291">
        <v>68050.080000000002</v>
      </c>
    </row>
    <row r="112" spans="2:25">
      <c r="B112" s="222" t="s">
        <v>273</v>
      </c>
      <c r="C112" s="190" t="s">
        <v>600</v>
      </c>
      <c r="D112" s="190" t="s">
        <v>601</v>
      </c>
      <c r="E112" s="190" t="s">
        <v>602</v>
      </c>
      <c r="F112" s="222" t="s">
        <v>302</v>
      </c>
      <c r="G112" s="287">
        <v>0</v>
      </c>
      <c r="H112" s="287">
        <v>0</v>
      </c>
      <c r="I112" s="287">
        <v>0</v>
      </c>
      <c r="J112" s="288">
        <v>1</v>
      </c>
      <c r="K112" s="289">
        <v>35</v>
      </c>
      <c r="L112" s="287">
        <v>0</v>
      </c>
      <c r="M112" s="287">
        <v>0</v>
      </c>
      <c r="N112" s="287">
        <v>0</v>
      </c>
      <c r="O112" s="287">
        <v>0</v>
      </c>
      <c r="P112" s="287">
        <v>0</v>
      </c>
      <c r="Q112" s="287">
        <v>0</v>
      </c>
      <c r="R112" s="287">
        <v>0</v>
      </c>
      <c r="S112" s="287">
        <v>0</v>
      </c>
      <c r="T112" s="287">
        <v>0</v>
      </c>
      <c r="U112" s="287">
        <v>0</v>
      </c>
      <c r="V112" s="290">
        <f t="shared" si="5"/>
        <v>1</v>
      </c>
      <c r="W112" s="290">
        <f t="shared" si="5"/>
        <v>35</v>
      </c>
      <c r="X112" s="290">
        <f t="shared" si="5"/>
        <v>0</v>
      </c>
      <c r="Y112" s="291">
        <v>68317.02</v>
      </c>
    </row>
    <row r="113" spans="2:25">
      <c r="B113" s="222" t="s">
        <v>273</v>
      </c>
      <c r="C113" s="190" t="s">
        <v>603</v>
      </c>
      <c r="D113" s="190" t="s">
        <v>604</v>
      </c>
      <c r="E113" s="190" t="s">
        <v>605</v>
      </c>
      <c r="F113" s="190" t="s">
        <v>302</v>
      </c>
      <c r="G113" s="287">
        <v>0</v>
      </c>
      <c r="H113" s="287">
        <v>0</v>
      </c>
      <c r="I113" s="287">
        <v>0</v>
      </c>
      <c r="J113" s="288">
        <v>1</v>
      </c>
      <c r="K113" s="289">
        <v>35</v>
      </c>
      <c r="L113" s="287">
        <v>0</v>
      </c>
      <c r="M113" s="287">
        <v>0</v>
      </c>
      <c r="N113" s="287">
        <v>0</v>
      </c>
      <c r="O113" s="287">
        <v>0</v>
      </c>
      <c r="P113" s="287">
        <v>0</v>
      </c>
      <c r="Q113" s="287">
        <v>0</v>
      </c>
      <c r="R113" s="287">
        <v>0</v>
      </c>
      <c r="S113" s="287">
        <v>0</v>
      </c>
      <c r="T113" s="287">
        <v>0</v>
      </c>
      <c r="U113" s="287">
        <v>0</v>
      </c>
      <c r="V113" s="290">
        <f t="shared" si="5"/>
        <v>1</v>
      </c>
      <c r="W113" s="290">
        <f t="shared" si="5"/>
        <v>35</v>
      </c>
      <c r="X113" s="290">
        <f t="shared" si="5"/>
        <v>0</v>
      </c>
      <c r="Y113" s="291">
        <v>67516.260000000009</v>
      </c>
    </row>
    <row r="114" spans="2:25">
      <c r="B114" s="222" t="s">
        <v>273</v>
      </c>
      <c r="C114" s="190" t="s">
        <v>606</v>
      </c>
      <c r="D114" s="190" t="s">
        <v>607</v>
      </c>
      <c r="E114" s="190" t="s">
        <v>608</v>
      </c>
      <c r="F114" s="222" t="s">
        <v>302</v>
      </c>
      <c r="G114" s="287">
        <v>0</v>
      </c>
      <c r="H114" s="287">
        <v>0</v>
      </c>
      <c r="I114" s="287">
        <v>0</v>
      </c>
      <c r="J114" s="288">
        <v>1</v>
      </c>
      <c r="K114" s="289">
        <v>35</v>
      </c>
      <c r="L114" s="287">
        <v>0</v>
      </c>
      <c r="M114" s="287">
        <v>0</v>
      </c>
      <c r="N114" s="287">
        <v>0</v>
      </c>
      <c r="O114" s="287">
        <v>0</v>
      </c>
      <c r="P114" s="287">
        <v>0</v>
      </c>
      <c r="Q114" s="287">
        <v>0</v>
      </c>
      <c r="R114" s="287">
        <v>0</v>
      </c>
      <c r="S114" s="287">
        <v>0</v>
      </c>
      <c r="T114" s="287">
        <v>0</v>
      </c>
      <c r="U114" s="287">
        <v>0</v>
      </c>
      <c r="V114" s="290">
        <f t="shared" si="5"/>
        <v>1</v>
      </c>
      <c r="W114" s="290">
        <f t="shared" si="5"/>
        <v>35</v>
      </c>
      <c r="X114" s="290">
        <f t="shared" si="5"/>
        <v>0</v>
      </c>
      <c r="Y114" s="291">
        <v>70473.959999999992</v>
      </c>
    </row>
    <row r="115" spans="2:25">
      <c r="B115" s="222" t="s">
        <v>273</v>
      </c>
      <c r="C115" s="190" t="s">
        <v>609</v>
      </c>
      <c r="D115" s="190" t="s">
        <v>610</v>
      </c>
      <c r="E115" s="190" t="s">
        <v>611</v>
      </c>
      <c r="F115" s="190" t="s">
        <v>302</v>
      </c>
      <c r="G115" s="287">
        <v>0</v>
      </c>
      <c r="H115" s="287">
        <v>0</v>
      </c>
      <c r="I115" s="287">
        <v>0</v>
      </c>
      <c r="J115" s="288">
        <v>1</v>
      </c>
      <c r="K115" s="289">
        <v>35</v>
      </c>
      <c r="L115" s="287">
        <v>0</v>
      </c>
      <c r="M115" s="287">
        <v>0</v>
      </c>
      <c r="N115" s="287">
        <v>0</v>
      </c>
      <c r="O115" s="287">
        <v>0</v>
      </c>
      <c r="P115" s="287">
        <v>0</v>
      </c>
      <c r="Q115" s="287">
        <v>0</v>
      </c>
      <c r="R115" s="287">
        <v>0</v>
      </c>
      <c r="S115" s="287">
        <v>0</v>
      </c>
      <c r="T115" s="287">
        <v>0</v>
      </c>
      <c r="U115" s="287">
        <v>0</v>
      </c>
      <c r="V115" s="290">
        <f t="shared" si="5"/>
        <v>1</v>
      </c>
      <c r="W115" s="290">
        <f t="shared" si="5"/>
        <v>35</v>
      </c>
      <c r="X115" s="290">
        <f t="shared" si="5"/>
        <v>0</v>
      </c>
      <c r="Y115" s="291">
        <v>66715.5</v>
      </c>
    </row>
    <row r="116" spans="2:25">
      <c r="B116" s="222" t="s">
        <v>273</v>
      </c>
      <c r="C116" s="190" t="s">
        <v>612</v>
      </c>
      <c r="D116" s="190" t="s">
        <v>613</v>
      </c>
      <c r="E116" s="190" t="s">
        <v>614</v>
      </c>
      <c r="F116" s="222" t="s">
        <v>302</v>
      </c>
      <c r="G116" s="287">
        <v>0</v>
      </c>
      <c r="H116" s="287">
        <v>0</v>
      </c>
      <c r="I116" s="287">
        <v>0</v>
      </c>
      <c r="J116" s="288">
        <v>1</v>
      </c>
      <c r="K116" s="289">
        <v>35</v>
      </c>
      <c r="L116" s="287">
        <v>0</v>
      </c>
      <c r="M116" s="287">
        <v>0</v>
      </c>
      <c r="N116" s="287">
        <v>0</v>
      </c>
      <c r="O116" s="287">
        <v>0</v>
      </c>
      <c r="P116" s="287">
        <v>0</v>
      </c>
      <c r="Q116" s="287">
        <v>0</v>
      </c>
      <c r="R116" s="287">
        <v>0</v>
      </c>
      <c r="S116" s="287">
        <v>0</v>
      </c>
      <c r="T116" s="287">
        <v>0</v>
      </c>
      <c r="U116" s="287">
        <v>0</v>
      </c>
      <c r="V116" s="290">
        <f t="shared" si="5"/>
        <v>1</v>
      </c>
      <c r="W116" s="290">
        <f t="shared" si="5"/>
        <v>35</v>
      </c>
      <c r="X116" s="290">
        <f t="shared" si="5"/>
        <v>0</v>
      </c>
      <c r="Y116" s="291">
        <v>52692.72</v>
      </c>
    </row>
    <row r="117" spans="2:25">
      <c r="B117" s="222" t="s">
        <v>273</v>
      </c>
      <c r="C117" s="190" t="s">
        <v>615</v>
      </c>
      <c r="D117" s="190" t="s">
        <v>616</v>
      </c>
      <c r="E117" s="190" t="s">
        <v>617</v>
      </c>
      <c r="F117" s="190" t="s">
        <v>302</v>
      </c>
      <c r="G117" s="287">
        <v>0</v>
      </c>
      <c r="H117" s="287">
        <v>0</v>
      </c>
      <c r="I117" s="287">
        <v>0</v>
      </c>
      <c r="J117" s="288">
        <v>1</v>
      </c>
      <c r="K117" s="289">
        <v>35</v>
      </c>
      <c r="L117" s="287">
        <v>0</v>
      </c>
      <c r="M117" s="287">
        <v>0</v>
      </c>
      <c r="N117" s="287">
        <v>0</v>
      </c>
      <c r="O117" s="287">
        <v>0</v>
      </c>
      <c r="P117" s="287">
        <v>0</v>
      </c>
      <c r="Q117" s="287">
        <v>0</v>
      </c>
      <c r="R117" s="287">
        <v>0</v>
      </c>
      <c r="S117" s="287">
        <v>0</v>
      </c>
      <c r="T117" s="287">
        <v>0</v>
      </c>
      <c r="U117" s="287">
        <v>0</v>
      </c>
      <c r="V117" s="290">
        <f t="shared" si="5"/>
        <v>1</v>
      </c>
      <c r="W117" s="290">
        <f t="shared" si="5"/>
        <v>35</v>
      </c>
      <c r="X117" s="290">
        <f t="shared" si="5"/>
        <v>0</v>
      </c>
      <c r="Y117" s="291">
        <v>65557.860000000015</v>
      </c>
    </row>
    <row r="118" spans="2:25">
      <c r="B118" s="222" t="s">
        <v>273</v>
      </c>
      <c r="C118" s="190" t="s">
        <v>618</v>
      </c>
      <c r="D118" s="190" t="s">
        <v>619</v>
      </c>
      <c r="E118" s="190" t="s">
        <v>620</v>
      </c>
      <c r="F118" s="222" t="s">
        <v>302</v>
      </c>
      <c r="G118" s="287">
        <v>0</v>
      </c>
      <c r="H118" s="287">
        <v>0</v>
      </c>
      <c r="I118" s="287">
        <v>0</v>
      </c>
      <c r="J118" s="288">
        <v>1</v>
      </c>
      <c r="K118" s="289">
        <v>35</v>
      </c>
      <c r="L118" s="287">
        <v>0</v>
      </c>
      <c r="M118" s="287">
        <v>0</v>
      </c>
      <c r="N118" s="287">
        <v>0</v>
      </c>
      <c r="O118" s="287">
        <v>0</v>
      </c>
      <c r="P118" s="287">
        <v>0</v>
      </c>
      <c r="Q118" s="287">
        <v>0</v>
      </c>
      <c r="R118" s="287">
        <v>0</v>
      </c>
      <c r="S118" s="287">
        <v>0</v>
      </c>
      <c r="T118" s="287">
        <v>0</v>
      </c>
      <c r="U118" s="287">
        <v>0</v>
      </c>
      <c r="V118" s="290">
        <f t="shared" si="5"/>
        <v>1</v>
      </c>
      <c r="W118" s="290">
        <f t="shared" si="5"/>
        <v>35</v>
      </c>
      <c r="X118" s="290">
        <f t="shared" si="5"/>
        <v>0</v>
      </c>
      <c r="Y118" s="291">
        <v>66982.44</v>
      </c>
    </row>
    <row r="119" spans="2:25">
      <c r="B119" s="222" t="s">
        <v>273</v>
      </c>
      <c r="C119" s="190" t="s">
        <v>621</v>
      </c>
      <c r="D119" s="190" t="s">
        <v>622</v>
      </c>
      <c r="E119" s="190" t="s">
        <v>623</v>
      </c>
      <c r="F119" s="190" t="s">
        <v>302</v>
      </c>
      <c r="G119" s="287">
        <v>0</v>
      </c>
      <c r="H119" s="287">
        <v>0</v>
      </c>
      <c r="I119" s="287">
        <v>0</v>
      </c>
      <c r="J119" s="288">
        <v>1</v>
      </c>
      <c r="K119" s="289">
        <v>35</v>
      </c>
      <c r="L119" s="287">
        <v>0</v>
      </c>
      <c r="M119" s="287">
        <v>0</v>
      </c>
      <c r="N119" s="287">
        <v>0</v>
      </c>
      <c r="O119" s="287">
        <v>0</v>
      </c>
      <c r="P119" s="287">
        <v>0</v>
      </c>
      <c r="Q119" s="287">
        <v>0</v>
      </c>
      <c r="R119" s="287">
        <v>0</v>
      </c>
      <c r="S119" s="287">
        <v>0</v>
      </c>
      <c r="T119" s="287">
        <v>0</v>
      </c>
      <c r="U119" s="287">
        <v>0</v>
      </c>
      <c r="V119" s="290">
        <f t="shared" si="5"/>
        <v>1</v>
      </c>
      <c r="W119" s="290">
        <f t="shared" si="5"/>
        <v>35</v>
      </c>
      <c r="X119" s="290">
        <f t="shared" si="5"/>
        <v>0</v>
      </c>
      <c r="Y119" s="291">
        <v>66091.680000000008</v>
      </c>
    </row>
    <row r="120" spans="2:25">
      <c r="B120" s="222" t="s">
        <v>273</v>
      </c>
      <c r="C120" s="190" t="s">
        <v>624</v>
      </c>
      <c r="D120" s="190" t="s">
        <v>625</v>
      </c>
      <c r="E120" s="190" t="s">
        <v>626</v>
      </c>
      <c r="F120" s="222" t="s">
        <v>302</v>
      </c>
      <c r="G120" s="287">
        <v>0</v>
      </c>
      <c r="H120" s="287">
        <v>0</v>
      </c>
      <c r="I120" s="287">
        <v>0</v>
      </c>
      <c r="J120" s="288">
        <v>1</v>
      </c>
      <c r="K120" s="289">
        <v>35</v>
      </c>
      <c r="L120" s="287">
        <v>0</v>
      </c>
      <c r="M120" s="287">
        <v>0</v>
      </c>
      <c r="N120" s="287">
        <v>0</v>
      </c>
      <c r="O120" s="287">
        <v>0</v>
      </c>
      <c r="P120" s="287">
        <v>0</v>
      </c>
      <c r="Q120" s="287">
        <v>0</v>
      </c>
      <c r="R120" s="287">
        <v>0</v>
      </c>
      <c r="S120" s="287">
        <v>0</v>
      </c>
      <c r="T120" s="287">
        <v>0</v>
      </c>
      <c r="U120" s="287">
        <v>0</v>
      </c>
      <c r="V120" s="290">
        <f t="shared" ref="V120:X183" si="6">+S120+P120+M120+J120+G120</f>
        <v>1</v>
      </c>
      <c r="W120" s="290">
        <f t="shared" si="6"/>
        <v>35</v>
      </c>
      <c r="X120" s="290">
        <f t="shared" si="6"/>
        <v>0</v>
      </c>
      <c r="Y120" s="291">
        <v>63122.58</v>
      </c>
    </row>
    <row r="121" spans="2:25">
      <c r="B121" s="222" t="s">
        <v>273</v>
      </c>
      <c r="C121" s="190" t="s">
        <v>627</v>
      </c>
      <c r="D121" s="190" t="s">
        <v>628</v>
      </c>
      <c r="E121" s="190" t="s">
        <v>629</v>
      </c>
      <c r="F121" s="190" t="s">
        <v>302</v>
      </c>
      <c r="G121" s="287">
        <v>0</v>
      </c>
      <c r="H121" s="287">
        <v>0</v>
      </c>
      <c r="I121" s="287">
        <v>0</v>
      </c>
      <c r="J121" s="288">
        <v>1</v>
      </c>
      <c r="K121" s="289">
        <v>35</v>
      </c>
      <c r="L121" s="287">
        <v>0</v>
      </c>
      <c r="M121" s="287">
        <v>0</v>
      </c>
      <c r="N121" s="287">
        <v>0</v>
      </c>
      <c r="O121" s="287">
        <v>0</v>
      </c>
      <c r="P121" s="287">
        <v>0</v>
      </c>
      <c r="Q121" s="287">
        <v>0</v>
      </c>
      <c r="R121" s="287">
        <v>0</v>
      </c>
      <c r="S121" s="287">
        <v>0</v>
      </c>
      <c r="T121" s="287">
        <v>0</v>
      </c>
      <c r="U121" s="287">
        <v>0</v>
      </c>
      <c r="V121" s="290">
        <f t="shared" si="6"/>
        <v>1</v>
      </c>
      <c r="W121" s="290">
        <f t="shared" si="6"/>
        <v>35</v>
      </c>
      <c r="X121" s="290">
        <f t="shared" si="6"/>
        <v>0</v>
      </c>
      <c r="Y121" s="291">
        <v>55563</v>
      </c>
    </row>
    <row r="122" spans="2:25">
      <c r="B122" s="222" t="s">
        <v>273</v>
      </c>
      <c r="C122" s="190" t="s">
        <v>630</v>
      </c>
      <c r="D122" s="190" t="s">
        <v>631</v>
      </c>
      <c r="E122" s="190" t="s">
        <v>632</v>
      </c>
      <c r="F122" s="222" t="s">
        <v>302</v>
      </c>
      <c r="G122" s="287">
        <v>0</v>
      </c>
      <c r="H122" s="287">
        <v>0</v>
      </c>
      <c r="I122" s="287">
        <v>0</v>
      </c>
      <c r="J122" s="288">
        <v>1</v>
      </c>
      <c r="K122" s="289">
        <v>35</v>
      </c>
      <c r="L122" s="287">
        <v>0</v>
      </c>
      <c r="M122" s="287">
        <v>0</v>
      </c>
      <c r="N122" s="287">
        <v>0</v>
      </c>
      <c r="O122" s="287">
        <v>0</v>
      </c>
      <c r="P122" s="287">
        <v>0</v>
      </c>
      <c r="Q122" s="287">
        <v>0</v>
      </c>
      <c r="R122" s="287">
        <v>0</v>
      </c>
      <c r="S122" s="287">
        <v>0</v>
      </c>
      <c r="T122" s="287">
        <v>0</v>
      </c>
      <c r="U122" s="287">
        <v>0</v>
      </c>
      <c r="V122" s="290">
        <f t="shared" si="6"/>
        <v>1</v>
      </c>
      <c r="W122" s="290">
        <f t="shared" si="6"/>
        <v>35</v>
      </c>
      <c r="X122" s="290">
        <f t="shared" si="6"/>
        <v>0</v>
      </c>
      <c r="Y122" s="291">
        <v>68317.02</v>
      </c>
    </row>
    <row r="123" spans="2:25">
      <c r="B123" s="222" t="s">
        <v>273</v>
      </c>
      <c r="C123" s="190" t="s">
        <v>633</v>
      </c>
      <c r="D123" s="190" t="s">
        <v>634</v>
      </c>
      <c r="E123" s="190" t="s">
        <v>635</v>
      </c>
      <c r="F123" s="190" t="s">
        <v>302</v>
      </c>
      <c r="G123" s="287">
        <v>0</v>
      </c>
      <c r="H123" s="287">
        <v>0</v>
      </c>
      <c r="I123" s="287">
        <v>0</v>
      </c>
      <c r="J123" s="288">
        <v>1</v>
      </c>
      <c r="K123" s="289">
        <v>35</v>
      </c>
      <c r="L123" s="287">
        <v>0</v>
      </c>
      <c r="M123" s="287">
        <v>0</v>
      </c>
      <c r="N123" s="287">
        <v>0</v>
      </c>
      <c r="O123" s="287">
        <v>0</v>
      </c>
      <c r="P123" s="287">
        <v>0</v>
      </c>
      <c r="Q123" s="287">
        <v>0</v>
      </c>
      <c r="R123" s="287">
        <v>0</v>
      </c>
      <c r="S123" s="287">
        <v>0</v>
      </c>
      <c r="T123" s="287">
        <v>0</v>
      </c>
      <c r="U123" s="287">
        <v>0</v>
      </c>
      <c r="V123" s="290">
        <f t="shared" si="6"/>
        <v>1</v>
      </c>
      <c r="W123" s="290">
        <f t="shared" si="6"/>
        <v>35</v>
      </c>
      <c r="X123" s="290">
        <f t="shared" si="6"/>
        <v>0</v>
      </c>
      <c r="Y123" s="291">
        <v>63584.520000000004</v>
      </c>
    </row>
    <row r="124" spans="2:25">
      <c r="B124" s="222" t="s">
        <v>273</v>
      </c>
      <c r="C124" s="190" t="s">
        <v>636</v>
      </c>
      <c r="D124" s="190" t="s">
        <v>637</v>
      </c>
      <c r="E124" s="190" t="s">
        <v>638</v>
      </c>
      <c r="F124" s="222" t="s">
        <v>302</v>
      </c>
      <c r="G124" s="287">
        <v>0</v>
      </c>
      <c r="H124" s="287">
        <v>0</v>
      </c>
      <c r="I124" s="287">
        <v>0</v>
      </c>
      <c r="J124" s="288">
        <v>1</v>
      </c>
      <c r="K124" s="289">
        <v>35</v>
      </c>
      <c r="L124" s="287">
        <v>0</v>
      </c>
      <c r="M124" s="287">
        <v>0</v>
      </c>
      <c r="N124" s="287">
        <v>0</v>
      </c>
      <c r="O124" s="287">
        <v>0</v>
      </c>
      <c r="P124" s="287">
        <v>0</v>
      </c>
      <c r="Q124" s="287">
        <v>0</v>
      </c>
      <c r="R124" s="287">
        <v>0</v>
      </c>
      <c r="S124" s="287">
        <v>0</v>
      </c>
      <c r="T124" s="287">
        <v>0</v>
      </c>
      <c r="U124" s="287">
        <v>0</v>
      </c>
      <c r="V124" s="290">
        <f t="shared" si="6"/>
        <v>1</v>
      </c>
      <c r="W124" s="290">
        <f t="shared" si="6"/>
        <v>35</v>
      </c>
      <c r="X124" s="290">
        <f t="shared" si="6"/>
        <v>0</v>
      </c>
      <c r="Y124" s="291">
        <v>68317.02</v>
      </c>
    </row>
    <row r="125" spans="2:25">
      <c r="B125" s="222" t="s">
        <v>273</v>
      </c>
      <c r="C125" s="190" t="s">
        <v>312</v>
      </c>
      <c r="D125" s="190" t="s">
        <v>313</v>
      </c>
      <c r="E125" s="190" t="s">
        <v>314</v>
      </c>
      <c r="F125" s="190" t="s">
        <v>302</v>
      </c>
      <c r="G125" s="287">
        <v>0</v>
      </c>
      <c r="H125" s="287">
        <v>0</v>
      </c>
      <c r="I125" s="287">
        <v>0</v>
      </c>
      <c r="J125" s="288">
        <v>1</v>
      </c>
      <c r="K125" s="289">
        <v>35</v>
      </c>
      <c r="L125" s="287">
        <v>0</v>
      </c>
      <c r="M125" s="287">
        <v>0</v>
      </c>
      <c r="N125" s="287">
        <v>0</v>
      </c>
      <c r="O125" s="287">
        <v>0</v>
      </c>
      <c r="P125" s="287">
        <v>0</v>
      </c>
      <c r="Q125" s="287">
        <v>0</v>
      </c>
      <c r="R125" s="287">
        <v>0</v>
      </c>
      <c r="S125" s="287">
        <v>0</v>
      </c>
      <c r="T125" s="287">
        <v>0</v>
      </c>
      <c r="U125" s="287">
        <v>0</v>
      </c>
      <c r="V125" s="290">
        <f t="shared" si="6"/>
        <v>1</v>
      </c>
      <c r="W125" s="290">
        <f t="shared" si="6"/>
        <v>35</v>
      </c>
      <c r="X125" s="290">
        <f t="shared" si="6"/>
        <v>0</v>
      </c>
      <c r="Y125" s="291">
        <v>68050.080000000002</v>
      </c>
    </row>
    <row r="126" spans="2:25">
      <c r="B126" s="222" t="s">
        <v>273</v>
      </c>
      <c r="C126" s="190" t="s">
        <v>639</v>
      </c>
      <c r="D126" s="190" t="s">
        <v>640</v>
      </c>
      <c r="E126" s="190" t="s">
        <v>641</v>
      </c>
      <c r="F126" s="222" t="s">
        <v>302</v>
      </c>
      <c r="G126" s="287">
        <v>0</v>
      </c>
      <c r="H126" s="287">
        <v>0</v>
      </c>
      <c r="I126" s="287">
        <v>0</v>
      </c>
      <c r="J126" s="288">
        <v>1</v>
      </c>
      <c r="K126" s="289">
        <v>35</v>
      </c>
      <c r="L126" s="287">
        <v>0</v>
      </c>
      <c r="M126" s="287">
        <v>0</v>
      </c>
      <c r="N126" s="287">
        <v>0</v>
      </c>
      <c r="O126" s="287">
        <v>0</v>
      </c>
      <c r="P126" s="287">
        <v>0</v>
      </c>
      <c r="Q126" s="287">
        <v>0</v>
      </c>
      <c r="R126" s="287">
        <v>0</v>
      </c>
      <c r="S126" s="287">
        <v>0</v>
      </c>
      <c r="T126" s="287">
        <v>0</v>
      </c>
      <c r="U126" s="287">
        <v>0</v>
      </c>
      <c r="V126" s="290">
        <f t="shared" si="6"/>
        <v>1</v>
      </c>
      <c r="W126" s="290">
        <f t="shared" si="6"/>
        <v>35</v>
      </c>
      <c r="X126" s="290">
        <f t="shared" si="6"/>
        <v>0</v>
      </c>
      <c r="Y126" s="291">
        <v>63584.520000000004</v>
      </c>
    </row>
    <row r="127" spans="2:25">
      <c r="B127" s="222" t="s">
        <v>273</v>
      </c>
      <c r="C127" s="190" t="s">
        <v>642</v>
      </c>
      <c r="D127" s="190" t="s">
        <v>643</v>
      </c>
      <c r="E127" s="190" t="s">
        <v>644</v>
      </c>
      <c r="F127" s="190" t="s">
        <v>302</v>
      </c>
      <c r="G127" s="287">
        <v>0</v>
      </c>
      <c r="H127" s="287">
        <v>0</v>
      </c>
      <c r="I127" s="287">
        <v>0</v>
      </c>
      <c r="J127" s="288">
        <v>1</v>
      </c>
      <c r="K127" s="289">
        <v>35</v>
      </c>
      <c r="L127" s="287">
        <v>0</v>
      </c>
      <c r="M127" s="287">
        <v>0</v>
      </c>
      <c r="N127" s="287">
        <v>0</v>
      </c>
      <c r="O127" s="287">
        <v>0</v>
      </c>
      <c r="P127" s="287">
        <v>0</v>
      </c>
      <c r="Q127" s="287">
        <v>0</v>
      </c>
      <c r="R127" s="287">
        <v>0</v>
      </c>
      <c r="S127" s="287">
        <v>0</v>
      </c>
      <c r="T127" s="287">
        <v>0</v>
      </c>
      <c r="U127" s="287">
        <v>0</v>
      </c>
      <c r="V127" s="290">
        <f t="shared" si="6"/>
        <v>1</v>
      </c>
      <c r="W127" s="290">
        <f t="shared" si="6"/>
        <v>35</v>
      </c>
      <c r="X127" s="290">
        <f t="shared" si="6"/>
        <v>0</v>
      </c>
      <c r="Y127" s="291">
        <v>60882.3</v>
      </c>
    </row>
    <row r="128" spans="2:25">
      <c r="B128" s="222" t="s">
        <v>273</v>
      </c>
      <c r="C128" s="190" t="s">
        <v>645</v>
      </c>
      <c r="D128" s="190" t="s">
        <v>646</v>
      </c>
      <c r="E128" s="190" t="s">
        <v>647</v>
      </c>
      <c r="F128" s="222" t="s">
        <v>302</v>
      </c>
      <c r="G128" s="287">
        <v>0</v>
      </c>
      <c r="H128" s="287">
        <v>0</v>
      </c>
      <c r="I128" s="287">
        <v>0</v>
      </c>
      <c r="J128" s="288">
        <v>1</v>
      </c>
      <c r="K128" s="289">
        <v>35</v>
      </c>
      <c r="L128" s="287">
        <v>0</v>
      </c>
      <c r="M128" s="287">
        <v>0</v>
      </c>
      <c r="N128" s="287">
        <v>0</v>
      </c>
      <c r="O128" s="287">
        <v>0</v>
      </c>
      <c r="P128" s="287">
        <v>0</v>
      </c>
      <c r="Q128" s="287">
        <v>0</v>
      </c>
      <c r="R128" s="287">
        <v>0</v>
      </c>
      <c r="S128" s="287">
        <v>0</v>
      </c>
      <c r="T128" s="287">
        <v>0</v>
      </c>
      <c r="U128" s="287">
        <v>0</v>
      </c>
      <c r="V128" s="290">
        <f t="shared" si="6"/>
        <v>1</v>
      </c>
      <c r="W128" s="290">
        <f t="shared" si="6"/>
        <v>35</v>
      </c>
      <c r="X128" s="290">
        <f t="shared" si="6"/>
        <v>0</v>
      </c>
      <c r="Y128" s="291">
        <v>57192.959999999999</v>
      </c>
    </row>
    <row r="129" spans="2:25">
      <c r="B129" s="222" t="s">
        <v>273</v>
      </c>
      <c r="C129" s="190" t="s">
        <v>648</v>
      </c>
      <c r="D129" s="190" t="s">
        <v>649</v>
      </c>
      <c r="E129" s="190" t="s">
        <v>650</v>
      </c>
      <c r="F129" s="190" t="s">
        <v>302</v>
      </c>
      <c r="G129" s="287">
        <v>0</v>
      </c>
      <c r="H129" s="287">
        <v>0</v>
      </c>
      <c r="I129" s="287">
        <v>0</v>
      </c>
      <c r="J129" s="288">
        <v>1</v>
      </c>
      <c r="K129" s="289">
        <v>35</v>
      </c>
      <c r="L129" s="287">
        <v>0</v>
      </c>
      <c r="M129" s="287">
        <v>0</v>
      </c>
      <c r="N129" s="287">
        <v>0</v>
      </c>
      <c r="O129" s="287">
        <v>0</v>
      </c>
      <c r="P129" s="287">
        <v>0</v>
      </c>
      <c r="Q129" s="287">
        <v>0</v>
      </c>
      <c r="R129" s="287">
        <v>0</v>
      </c>
      <c r="S129" s="287">
        <v>0</v>
      </c>
      <c r="T129" s="287">
        <v>0</v>
      </c>
      <c r="U129" s="287">
        <v>0</v>
      </c>
      <c r="V129" s="290">
        <f t="shared" si="6"/>
        <v>1</v>
      </c>
      <c r="W129" s="290">
        <f t="shared" si="6"/>
        <v>35</v>
      </c>
      <c r="X129" s="290">
        <f t="shared" si="6"/>
        <v>0</v>
      </c>
      <c r="Y129" s="291">
        <v>59184.66</v>
      </c>
    </row>
    <row r="130" spans="2:25">
      <c r="B130" s="222" t="s">
        <v>273</v>
      </c>
      <c r="C130" s="190" t="s">
        <v>651</v>
      </c>
      <c r="D130" s="190" t="s">
        <v>652</v>
      </c>
      <c r="E130" s="190" t="s">
        <v>653</v>
      </c>
      <c r="F130" s="222" t="s">
        <v>302</v>
      </c>
      <c r="G130" s="287">
        <v>0</v>
      </c>
      <c r="H130" s="287">
        <v>0</v>
      </c>
      <c r="I130" s="287">
        <v>0</v>
      </c>
      <c r="J130" s="288">
        <v>1</v>
      </c>
      <c r="K130" s="289">
        <v>35</v>
      </c>
      <c r="L130" s="287">
        <v>0</v>
      </c>
      <c r="M130" s="287">
        <v>0</v>
      </c>
      <c r="N130" s="287">
        <v>0</v>
      </c>
      <c r="O130" s="287">
        <v>0</v>
      </c>
      <c r="P130" s="287">
        <v>0</v>
      </c>
      <c r="Q130" s="287">
        <v>0</v>
      </c>
      <c r="R130" s="287">
        <v>0</v>
      </c>
      <c r="S130" s="287">
        <v>0</v>
      </c>
      <c r="T130" s="287">
        <v>0</v>
      </c>
      <c r="U130" s="287">
        <v>0</v>
      </c>
      <c r="V130" s="290">
        <f t="shared" si="6"/>
        <v>1</v>
      </c>
      <c r="W130" s="290">
        <f t="shared" si="6"/>
        <v>35</v>
      </c>
      <c r="X130" s="290">
        <f t="shared" si="6"/>
        <v>0</v>
      </c>
      <c r="Y130" s="291">
        <v>66091.680000000008</v>
      </c>
    </row>
    <row r="131" spans="2:25">
      <c r="B131" s="222" t="s">
        <v>273</v>
      </c>
      <c r="C131" s="190" t="s">
        <v>654</v>
      </c>
      <c r="D131" s="190" t="s">
        <v>655</v>
      </c>
      <c r="E131" s="190" t="s">
        <v>656</v>
      </c>
      <c r="F131" s="190" t="s">
        <v>302</v>
      </c>
      <c r="G131" s="287">
        <v>0</v>
      </c>
      <c r="H131" s="287">
        <v>0</v>
      </c>
      <c r="I131" s="287">
        <v>0</v>
      </c>
      <c r="J131" s="288">
        <v>1</v>
      </c>
      <c r="K131" s="289">
        <v>35</v>
      </c>
      <c r="L131" s="287">
        <v>0</v>
      </c>
      <c r="M131" s="287">
        <v>0</v>
      </c>
      <c r="N131" s="287">
        <v>0</v>
      </c>
      <c r="O131" s="287">
        <v>0</v>
      </c>
      <c r="P131" s="287">
        <v>0</v>
      </c>
      <c r="Q131" s="287">
        <v>0</v>
      </c>
      <c r="R131" s="287">
        <v>0</v>
      </c>
      <c r="S131" s="287">
        <v>0</v>
      </c>
      <c r="T131" s="287">
        <v>0</v>
      </c>
      <c r="U131" s="287">
        <v>0</v>
      </c>
      <c r="V131" s="290">
        <f t="shared" si="6"/>
        <v>1</v>
      </c>
      <c r="W131" s="290">
        <f t="shared" si="6"/>
        <v>35</v>
      </c>
      <c r="X131" s="290">
        <f t="shared" si="6"/>
        <v>0</v>
      </c>
      <c r="Y131" s="291">
        <v>67783.200000000012</v>
      </c>
    </row>
    <row r="132" spans="2:25">
      <c r="B132" s="222" t="s">
        <v>273</v>
      </c>
      <c r="C132" s="190" t="s">
        <v>657</v>
      </c>
      <c r="D132" s="190" t="s">
        <v>658</v>
      </c>
      <c r="E132" s="190" t="s">
        <v>659</v>
      </c>
      <c r="F132" s="222" t="s">
        <v>302</v>
      </c>
      <c r="G132" s="287">
        <v>0</v>
      </c>
      <c r="H132" s="287">
        <v>0</v>
      </c>
      <c r="I132" s="287">
        <v>0</v>
      </c>
      <c r="J132" s="288">
        <v>1</v>
      </c>
      <c r="K132" s="289">
        <v>35</v>
      </c>
      <c r="L132" s="287">
        <v>0</v>
      </c>
      <c r="M132" s="287">
        <v>0</v>
      </c>
      <c r="N132" s="287">
        <v>0</v>
      </c>
      <c r="O132" s="287">
        <v>0</v>
      </c>
      <c r="P132" s="287">
        <v>0</v>
      </c>
      <c r="Q132" s="287">
        <v>0</v>
      </c>
      <c r="R132" s="287">
        <v>0</v>
      </c>
      <c r="S132" s="287">
        <v>0</v>
      </c>
      <c r="T132" s="287">
        <v>0</v>
      </c>
      <c r="U132" s="287">
        <v>0</v>
      </c>
      <c r="V132" s="290">
        <f t="shared" si="6"/>
        <v>1</v>
      </c>
      <c r="W132" s="290">
        <f t="shared" si="6"/>
        <v>35</v>
      </c>
      <c r="X132" s="290">
        <f t="shared" si="6"/>
        <v>0</v>
      </c>
      <c r="Y132" s="291">
        <v>68317.02</v>
      </c>
    </row>
    <row r="133" spans="2:25">
      <c r="B133" s="222" t="s">
        <v>273</v>
      </c>
      <c r="C133" s="190" t="s">
        <v>660</v>
      </c>
      <c r="D133" s="190" t="s">
        <v>661</v>
      </c>
      <c r="E133" s="190" t="s">
        <v>662</v>
      </c>
      <c r="F133" s="190" t="s">
        <v>302</v>
      </c>
      <c r="G133" s="287">
        <v>0</v>
      </c>
      <c r="H133" s="287">
        <v>0</v>
      </c>
      <c r="I133" s="287">
        <v>0</v>
      </c>
      <c r="J133" s="288">
        <v>1</v>
      </c>
      <c r="K133" s="289">
        <v>35</v>
      </c>
      <c r="L133" s="287">
        <v>0</v>
      </c>
      <c r="M133" s="287">
        <v>0</v>
      </c>
      <c r="N133" s="287">
        <v>0</v>
      </c>
      <c r="O133" s="287">
        <v>0</v>
      </c>
      <c r="P133" s="287">
        <v>0</v>
      </c>
      <c r="Q133" s="287">
        <v>0</v>
      </c>
      <c r="R133" s="287">
        <v>0</v>
      </c>
      <c r="S133" s="287">
        <v>0</v>
      </c>
      <c r="T133" s="287">
        <v>0</v>
      </c>
      <c r="U133" s="287">
        <v>0</v>
      </c>
      <c r="V133" s="290">
        <f t="shared" si="6"/>
        <v>1</v>
      </c>
      <c r="W133" s="290">
        <f t="shared" si="6"/>
        <v>35</v>
      </c>
      <c r="X133" s="290">
        <f t="shared" si="6"/>
        <v>0</v>
      </c>
      <c r="Y133" s="291">
        <v>67249.38</v>
      </c>
    </row>
    <row r="134" spans="2:25">
      <c r="B134" s="222" t="s">
        <v>273</v>
      </c>
      <c r="C134" s="190" t="s">
        <v>663</v>
      </c>
      <c r="D134" s="190" t="s">
        <v>664</v>
      </c>
      <c r="E134" s="190" t="s">
        <v>665</v>
      </c>
      <c r="F134" s="222" t="s">
        <v>302</v>
      </c>
      <c r="G134" s="287">
        <v>0</v>
      </c>
      <c r="H134" s="287">
        <v>0</v>
      </c>
      <c r="I134" s="287">
        <v>0</v>
      </c>
      <c r="J134" s="288">
        <v>1</v>
      </c>
      <c r="K134" s="289">
        <v>35</v>
      </c>
      <c r="L134" s="287">
        <v>0</v>
      </c>
      <c r="M134" s="287">
        <v>0</v>
      </c>
      <c r="N134" s="287">
        <v>0</v>
      </c>
      <c r="O134" s="287">
        <v>0</v>
      </c>
      <c r="P134" s="287">
        <v>0</v>
      </c>
      <c r="Q134" s="287">
        <v>0</v>
      </c>
      <c r="R134" s="287">
        <v>0</v>
      </c>
      <c r="S134" s="287">
        <v>0</v>
      </c>
      <c r="T134" s="287">
        <v>0</v>
      </c>
      <c r="U134" s="287">
        <v>0</v>
      </c>
      <c r="V134" s="290">
        <f t="shared" si="6"/>
        <v>1</v>
      </c>
      <c r="W134" s="290">
        <f t="shared" si="6"/>
        <v>35</v>
      </c>
      <c r="X134" s="290">
        <f t="shared" si="6"/>
        <v>0</v>
      </c>
      <c r="Y134" s="291">
        <v>68317.02</v>
      </c>
    </row>
    <row r="135" spans="2:25">
      <c r="B135" s="222" t="s">
        <v>273</v>
      </c>
      <c r="C135" s="190" t="s">
        <v>666</v>
      </c>
      <c r="D135" s="190" t="s">
        <v>667</v>
      </c>
      <c r="E135" s="190" t="s">
        <v>668</v>
      </c>
      <c r="F135" s="190" t="s">
        <v>302</v>
      </c>
      <c r="G135" s="287">
        <v>0</v>
      </c>
      <c r="H135" s="287">
        <v>0</v>
      </c>
      <c r="I135" s="287">
        <v>0</v>
      </c>
      <c r="J135" s="288">
        <v>1</v>
      </c>
      <c r="K135" s="289">
        <v>35</v>
      </c>
      <c r="L135" s="287">
        <v>0</v>
      </c>
      <c r="M135" s="287">
        <v>0</v>
      </c>
      <c r="N135" s="287">
        <v>0</v>
      </c>
      <c r="O135" s="287">
        <v>0</v>
      </c>
      <c r="P135" s="287">
        <v>0</v>
      </c>
      <c r="Q135" s="287">
        <v>0</v>
      </c>
      <c r="R135" s="287">
        <v>0</v>
      </c>
      <c r="S135" s="287">
        <v>0</v>
      </c>
      <c r="T135" s="287">
        <v>0</v>
      </c>
      <c r="U135" s="287">
        <v>0</v>
      </c>
      <c r="V135" s="290">
        <f t="shared" si="6"/>
        <v>1</v>
      </c>
      <c r="W135" s="290">
        <f t="shared" si="6"/>
        <v>35</v>
      </c>
      <c r="X135" s="290">
        <f t="shared" si="6"/>
        <v>0</v>
      </c>
      <c r="Y135" s="291">
        <v>68317.02</v>
      </c>
    </row>
    <row r="136" spans="2:25">
      <c r="B136" s="222" t="s">
        <v>273</v>
      </c>
      <c r="C136" s="190" t="s">
        <v>669</v>
      </c>
      <c r="D136" s="190" t="s">
        <v>670</v>
      </c>
      <c r="E136" s="190" t="s">
        <v>671</v>
      </c>
      <c r="F136" s="222" t="s">
        <v>302</v>
      </c>
      <c r="G136" s="287">
        <v>0</v>
      </c>
      <c r="H136" s="287">
        <v>0</v>
      </c>
      <c r="I136" s="287">
        <v>0</v>
      </c>
      <c r="J136" s="288">
        <v>1</v>
      </c>
      <c r="K136" s="289">
        <v>35</v>
      </c>
      <c r="L136" s="287">
        <v>0</v>
      </c>
      <c r="M136" s="287">
        <v>0</v>
      </c>
      <c r="N136" s="287">
        <v>0</v>
      </c>
      <c r="O136" s="287">
        <v>0</v>
      </c>
      <c r="P136" s="287">
        <v>0</v>
      </c>
      <c r="Q136" s="287">
        <v>0</v>
      </c>
      <c r="R136" s="287">
        <v>0</v>
      </c>
      <c r="S136" s="287">
        <v>0</v>
      </c>
      <c r="T136" s="287">
        <v>0</v>
      </c>
      <c r="U136" s="287">
        <v>0</v>
      </c>
      <c r="V136" s="290">
        <f t="shared" si="6"/>
        <v>1</v>
      </c>
      <c r="W136" s="290">
        <f t="shared" si="6"/>
        <v>35</v>
      </c>
      <c r="X136" s="290">
        <f t="shared" si="6"/>
        <v>0</v>
      </c>
      <c r="Y136" s="291">
        <v>61558.14</v>
      </c>
    </row>
    <row r="137" spans="2:25">
      <c r="B137" s="222" t="s">
        <v>273</v>
      </c>
      <c r="C137" s="190" t="s">
        <v>672</v>
      </c>
      <c r="D137" s="190" t="s">
        <v>673</v>
      </c>
      <c r="E137" s="190" t="s">
        <v>674</v>
      </c>
      <c r="F137" s="190" t="s">
        <v>302</v>
      </c>
      <c r="G137" s="287">
        <v>0</v>
      </c>
      <c r="H137" s="287">
        <v>0</v>
      </c>
      <c r="I137" s="287">
        <v>0</v>
      </c>
      <c r="J137" s="288">
        <v>1</v>
      </c>
      <c r="K137" s="289">
        <v>35</v>
      </c>
      <c r="L137" s="287">
        <v>0</v>
      </c>
      <c r="M137" s="287">
        <v>0</v>
      </c>
      <c r="N137" s="287">
        <v>0</v>
      </c>
      <c r="O137" s="287">
        <v>0</v>
      </c>
      <c r="P137" s="287">
        <v>0</v>
      </c>
      <c r="Q137" s="287">
        <v>0</v>
      </c>
      <c r="R137" s="287">
        <v>0</v>
      </c>
      <c r="S137" s="287">
        <v>0</v>
      </c>
      <c r="T137" s="287">
        <v>0</v>
      </c>
      <c r="U137" s="287">
        <v>0</v>
      </c>
      <c r="V137" s="290">
        <f t="shared" si="6"/>
        <v>1</v>
      </c>
      <c r="W137" s="290">
        <f t="shared" si="6"/>
        <v>35</v>
      </c>
      <c r="X137" s="290">
        <f t="shared" si="6"/>
        <v>0</v>
      </c>
      <c r="Y137" s="291">
        <v>64894.559999999998</v>
      </c>
    </row>
    <row r="138" spans="2:25">
      <c r="B138" s="222" t="s">
        <v>273</v>
      </c>
      <c r="C138" s="190" t="s">
        <v>675</v>
      </c>
      <c r="D138" s="190" t="s">
        <v>676</v>
      </c>
      <c r="E138" s="190" t="s">
        <v>677</v>
      </c>
      <c r="F138" s="222" t="s">
        <v>302</v>
      </c>
      <c r="G138" s="287">
        <v>0</v>
      </c>
      <c r="H138" s="287">
        <v>0</v>
      </c>
      <c r="I138" s="287">
        <v>0</v>
      </c>
      <c r="J138" s="288">
        <v>1</v>
      </c>
      <c r="K138" s="289">
        <v>35</v>
      </c>
      <c r="L138" s="287">
        <v>0</v>
      </c>
      <c r="M138" s="287">
        <v>0</v>
      </c>
      <c r="N138" s="287">
        <v>0</v>
      </c>
      <c r="O138" s="287">
        <v>0</v>
      </c>
      <c r="P138" s="287">
        <v>0</v>
      </c>
      <c r="Q138" s="287">
        <v>0</v>
      </c>
      <c r="R138" s="287">
        <v>0</v>
      </c>
      <c r="S138" s="287">
        <v>0</v>
      </c>
      <c r="T138" s="287">
        <v>0</v>
      </c>
      <c r="U138" s="287">
        <v>0</v>
      </c>
      <c r="V138" s="290">
        <f t="shared" si="6"/>
        <v>1</v>
      </c>
      <c r="W138" s="290">
        <f t="shared" si="6"/>
        <v>35</v>
      </c>
      <c r="X138" s="290">
        <f t="shared" si="6"/>
        <v>0</v>
      </c>
      <c r="Y138" s="291">
        <v>68317.02</v>
      </c>
    </row>
    <row r="139" spans="2:25">
      <c r="B139" s="222" t="s">
        <v>273</v>
      </c>
      <c r="C139" s="190" t="s">
        <v>678</v>
      </c>
      <c r="D139" s="190" t="s">
        <v>679</v>
      </c>
      <c r="E139" s="190" t="s">
        <v>680</v>
      </c>
      <c r="F139" s="190" t="s">
        <v>302</v>
      </c>
      <c r="G139" s="287">
        <v>0</v>
      </c>
      <c r="H139" s="287">
        <v>0</v>
      </c>
      <c r="I139" s="287">
        <v>0</v>
      </c>
      <c r="J139" s="288">
        <v>1</v>
      </c>
      <c r="K139" s="289">
        <v>35</v>
      </c>
      <c r="L139" s="287">
        <v>0</v>
      </c>
      <c r="M139" s="287">
        <v>0</v>
      </c>
      <c r="N139" s="287">
        <v>0</v>
      </c>
      <c r="O139" s="287">
        <v>0</v>
      </c>
      <c r="P139" s="287">
        <v>0</v>
      </c>
      <c r="Q139" s="287">
        <v>0</v>
      </c>
      <c r="R139" s="287">
        <v>0</v>
      </c>
      <c r="S139" s="287">
        <v>0</v>
      </c>
      <c r="T139" s="287">
        <v>0</v>
      </c>
      <c r="U139" s="287">
        <v>0</v>
      </c>
      <c r="V139" s="290">
        <f t="shared" si="6"/>
        <v>1</v>
      </c>
      <c r="W139" s="290">
        <f t="shared" si="6"/>
        <v>35</v>
      </c>
      <c r="X139" s="290">
        <f t="shared" si="6"/>
        <v>0</v>
      </c>
      <c r="Y139" s="291">
        <v>67249.38</v>
      </c>
    </row>
    <row r="140" spans="2:25">
      <c r="B140" s="222" t="s">
        <v>273</v>
      </c>
      <c r="C140" s="190" t="s">
        <v>681</v>
      </c>
      <c r="D140" s="190" t="s">
        <v>682</v>
      </c>
      <c r="E140" s="190" t="s">
        <v>683</v>
      </c>
      <c r="F140" s="222" t="s">
        <v>302</v>
      </c>
      <c r="G140" s="287">
        <v>0</v>
      </c>
      <c r="H140" s="287">
        <v>0</v>
      </c>
      <c r="I140" s="287">
        <v>0</v>
      </c>
      <c r="J140" s="288">
        <v>1</v>
      </c>
      <c r="K140" s="289">
        <v>35</v>
      </c>
      <c r="L140" s="287">
        <v>0</v>
      </c>
      <c r="M140" s="287">
        <v>0</v>
      </c>
      <c r="N140" s="287">
        <v>0</v>
      </c>
      <c r="O140" s="287">
        <v>0</v>
      </c>
      <c r="P140" s="287">
        <v>0</v>
      </c>
      <c r="Q140" s="287">
        <v>0</v>
      </c>
      <c r="R140" s="287">
        <v>0</v>
      </c>
      <c r="S140" s="287">
        <v>0</v>
      </c>
      <c r="T140" s="287">
        <v>0</v>
      </c>
      <c r="U140" s="287">
        <v>0</v>
      </c>
      <c r="V140" s="290">
        <f t="shared" si="6"/>
        <v>1</v>
      </c>
      <c r="W140" s="290">
        <f t="shared" si="6"/>
        <v>35</v>
      </c>
      <c r="X140" s="290">
        <f t="shared" si="6"/>
        <v>0</v>
      </c>
      <c r="Y140" s="291">
        <v>68050.080000000002</v>
      </c>
    </row>
    <row r="141" spans="2:25">
      <c r="B141" s="222" t="s">
        <v>273</v>
      </c>
      <c r="C141" s="190" t="s">
        <v>684</v>
      </c>
      <c r="D141" s="190" t="s">
        <v>685</v>
      </c>
      <c r="E141" s="190" t="s">
        <v>686</v>
      </c>
      <c r="F141" s="190" t="s">
        <v>302</v>
      </c>
      <c r="G141" s="287">
        <v>0</v>
      </c>
      <c r="H141" s="287">
        <v>0</v>
      </c>
      <c r="I141" s="287">
        <v>0</v>
      </c>
      <c r="J141" s="288">
        <v>1</v>
      </c>
      <c r="K141" s="289">
        <v>35</v>
      </c>
      <c r="L141" s="287">
        <v>0</v>
      </c>
      <c r="M141" s="287">
        <v>0</v>
      </c>
      <c r="N141" s="287">
        <v>0</v>
      </c>
      <c r="O141" s="287">
        <v>0</v>
      </c>
      <c r="P141" s="287">
        <v>0</v>
      </c>
      <c r="Q141" s="287">
        <v>0</v>
      </c>
      <c r="R141" s="287">
        <v>0</v>
      </c>
      <c r="S141" s="287">
        <v>0</v>
      </c>
      <c r="T141" s="287">
        <v>0</v>
      </c>
      <c r="U141" s="287">
        <v>0</v>
      </c>
      <c r="V141" s="290">
        <f t="shared" si="6"/>
        <v>1</v>
      </c>
      <c r="W141" s="290">
        <f t="shared" si="6"/>
        <v>35</v>
      </c>
      <c r="X141" s="290">
        <f t="shared" si="6"/>
        <v>0</v>
      </c>
      <c r="Y141" s="291">
        <v>68317.02</v>
      </c>
    </row>
    <row r="142" spans="2:25">
      <c r="B142" s="222" t="s">
        <v>273</v>
      </c>
      <c r="C142" s="190" t="s">
        <v>687</v>
      </c>
      <c r="D142" s="190" t="s">
        <v>688</v>
      </c>
      <c r="E142" s="190" t="s">
        <v>689</v>
      </c>
      <c r="F142" s="222" t="s">
        <v>302</v>
      </c>
      <c r="G142" s="287">
        <v>0</v>
      </c>
      <c r="H142" s="287">
        <v>0</v>
      </c>
      <c r="I142" s="287">
        <v>0</v>
      </c>
      <c r="J142" s="288">
        <v>1</v>
      </c>
      <c r="K142" s="289">
        <v>35</v>
      </c>
      <c r="L142" s="287">
        <v>0</v>
      </c>
      <c r="M142" s="287">
        <v>0</v>
      </c>
      <c r="N142" s="287">
        <v>0</v>
      </c>
      <c r="O142" s="287">
        <v>0</v>
      </c>
      <c r="P142" s="287">
        <v>0</v>
      </c>
      <c r="Q142" s="287">
        <v>0</v>
      </c>
      <c r="R142" s="287">
        <v>0</v>
      </c>
      <c r="S142" s="287">
        <v>0</v>
      </c>
      <c r="T142" s="287">
        <v>0</v>
      </c>
      <c r="U142" s="287">
        <v>0</v>
      </c>
      <c r="V142" s="290">
        <f t="shared" si="6"/>
        <v>1</v>
      </c>
      <c r="W142" s="290">
        <f t="shared" si="6"/>
        <v>35</v>
      </c>
      <c r="X142" s="290">
        <f t="shared" si="6"/>
        <v>0</v>
      </c>
      <c r="Y142" s="291">
        <v>50431.92</v>
      </c>
    </row>
    <row r="143" spans="2:25">
      <c r="B143" s="222" t="s">
        <v>273</v>
      </c>
      <c r="C143" s="190" t="s">
        <v>690</v>
      </c>
      <c r="D143" s="190" t="s">
        <v>691</v>
      </c>
      <c r="E143" s="190" t="s">
        <v>692</v>
      </c>
      <c r="F143" s="190" t="s">
        <v>302</v>
      </c>
      <c r="G143" s="287">
        <v>0</v>
      </c>
      <c r="H143" s="287">
        <v>0</v>
      </c>
      <c r="I143" s="287">
        <v>0</v>
      </c>
      <c r="J143" s="288">
        <v>1</v>
      </c>
      <c r="K143" s="289">
        <v>35</v>
      </c>
      <c r="L143" s="287">
        <v>0</v>
      </c>
      <c r="M143" s="287">
        <v>0</v>
      </c>
      <c r="N143" s="287">
        <v>0</v>
      </c>
      <c r="O143" s="287">
        <v>0</v>
      </c>
      <c r="P143" s="287">
        <v>0</v>
      </c>
      <c r="Q143" s="287">
        <v>0</v>
      </c>
      <c r="R143" s="287">
        <v>0</v>
      </c>
      <c r="S143" s="287">
        <v>0</v>
      </c>
      <c r="T143" s="287">
        <v>0</v>
      </c>
      <c r="U143" s="287">
        <v>0</v>
      </c>
      <c r="V143" s="290">
        <f t="shared" si="6"/>
        <v>1</v>
      </c>
      <c r="W143" s="290">
        <f t="shared" si="6"/>
        <v>35</v>
      </c>
      <c r="X143" s="290">
        <f t="shared" si="6"/>
        <v>0</v>
      </c>
      <c r="Y143" s="291">
        <v>49264.38</v>
      </c>
    </row>
    <row r="144" spans="2:25">
      <c r="B144" s="222" t="s">
        <v>273</v>
      </c>
      <c r="C144" s="190" t="s">
        <v>693</v>
      </c>
      <c r="D144" s="190" t="s">
        <v>694</v>
      </c>
      <c r="E144" s="190" t="s">
        <v>695</v>
      </c>
      <c r="F144" s="222" t="s">
        <v>302</v>
      </c>
      <c r="G144" s="287">
        <v>0</v>
      </c>
      <c r="H144" s="287">
        <v>0</v>
      </c>
      <c r="I144" s="287">
        <v>0</v>
      </c>
      <c r="J144" s="288">
        <v>1</v>
      </c>
      <c r="K144" s="289">
        <v>35</v>
      </c>
      <c r="L144" s="287">
        <v>0</v>
      </c>
      <c r="M144" s="287">
        <v>0</v>
      </c>
      <c r="N144" s="287">
        <v>0</v>
      </c>
      <c r="O144" s="287">
        <v>0</v>
      </c>
      <c r="P144" s="287">
        <v>0</v>
      </c>
      <c r="Q144" s="287">
        <v>0</v>
      </c>
      <c r="R144" s="287">
        <v>0</v>
      </c>
      <c r="S144" s="287">
        <v>0</v>
      </c>
      <c r="T144" s="287">
        <v>0</v>
      </c>
      <c r="U144" s="287">
        <v>0</v>
      </c>
      <c r="V144" s="290">
        <f t="shared" si="6"/>
        <v>1</v>
      </c>
      <c r="W144" s="290">
        <f t="shared" si="6"/>
        <v>35</v>
      </c>
      <c r="X144" s="290">
        <f t="shared" si="6"/>
        <v>0</v>
      </c>
      <c r="Y144" s="291">
        <v>53379.240000000005</v>
      </c>
    </row>
    <row r="145" spans="2:25">
      <c r="B145" s="222" t="s">
        <v>273</v>
      </c>
      <c r="C145" s="190" t="s">
        <v>696</v>
      </c>
      <c r="D145" s="190" t="s">
        <v>697</v>
      </c>
      <c r="E145" s="190" t="s">
        <v>698</v>
      </c>
      <c r="F145" s="190" t="s">
        <v>302</v>
      </c>
      <c r="G145" s="287">
        <v>0</v>
      </c>
      <c r="H145" s="287">
        <v>0</v>
      </c>
      <c r="I145" s="287">
        <v>0</v>
      </c>
      <c r="J145" s="288">
        <v>1</v>
      </c>
      <c r="K145" s="289">
        <v>35</v>
      </c>
      <c r="L145" s="287">
        <v>0</v>
      </c>
      <c r="M145" s="287">
        <v>0</v>
      </c>
      <c r="N145" s="287">
        <v>0</v>
      </c>
      <c r="O145" s="287">
        <v>0</v>
      </c>
      <c r="P145" s="287">
        <v>0</v>
      </c>
      <c r="Q145" s="287">
        <v>0</v>
      </c>
      <c r="R145" s="287">
        <v>0</v>
      </c>
      <c r="S145" s="287">
        <v>0</v>
      </c>
      <c r="T145" s="287">
        <v>0</v>
      </c>
      <c r="U145" s="287">
        <v>0</v>
      </c>
      <c r="V145" s="290">
        <f t="shared" si="6"/>
        <v>1</v>
      </c>
      <c r="W145" s="290">
        <f t="shared" si="6"/>
        <v>35</v>
      </c>
      <c r="X145" s="290">
        <f t="shared" si="6"/>
        <v>0</v>
      </c>
      <c r="Y145" s="291">
        <v>49264.38</v>
      </c>
    </row>
    <row r="146" spans="2:25">
      <c r="B146" s="222" t="s">
        <v>273</v>
      </c>
      <c r="C146" s="190" t="s">
        <v>699</v>
      </c>
      <c r="D146" s="190" t="s">
        <v>700</v>
      </c>
      <c r="E146" s="190" t="s">
        <v>701</v>
      </c>
      <c r="F146" s="222" t="s">
        <v>302</v>
      </c>
      <c r="G146" s="287">
        <v>0</v>
      </c>
      <c r="H146" s="287">
        <v>0</v>
      </c>
      <c r="I146" s="287">
        <v>0</v>
      </c>
      <c r="J146" s="288">
        <v>1</v>
      </c>
      <c r="K146" s="289">
        <v>35</v>
      </c>
      <c r="L146" s="287">
        <v>0</v>
      </c>
      <c r="M146" s="287">
        <v>0</v>
      </c>
      <c r="N146" s="287">
        <v>0</v>
      </c>
      <c r="O146" s="287">
        <v>0</v>
      </c>
      <c r="P146" s="287">
        <v>0</v>
      </c>
      <c r="Q146" s="287">
        <v>0</v>
      </c>
      <c r="R146" s="287">
        <v>0</v>
      </c>
      <c r="S146" s="287">
        <v>0</v>
      </c>
      <c r="T146" s="287">
        <v>0</v>
      </c>
      <c r="U146" s="287">
        <v>0</v>
      </c>
      <c r="V146" s="290">
        <f t="shared" si="6"/>
        <v>1</v>
      </c>
      <c r="W146" s="290">
        <f t="shared" si="6"/>
        <v>35</v>
      </c>
      <c r="X146" s="290">
        <f t="shared" si="6"/>
        <v>0</v>
      </c>
      <c r="Y146" s="291">
        <v>52751.639999999992</v>
      </c>
    </row>
    <row r="147" spans="2:25">
      <c r="B147" s="222" t="s">
        <v>273</v>
      </c>
      <c r="C147" s="190" t="s">
        <v>702</v>
      </c>
      <c r="D147" s="190" t="s">
        <v>703</v>
      </c>
      <c r="E147" s="190" t="s">
        <v>704</v>
      </c>
      <c r="F147" s="190" t="s">
        <v>302</v>
      </c>
      <c r="G147" s="287">
        <v>0</v>
      </c>
      <c r="H147" s="287">
        <v>0</v>
      </c>
      <c r="I147" s="287">
        <v>0</v>
      </c>
      <c r="J147" s="288">
        <v>1</v>
      </c>
      <c r="K147" s="289">
        <v>35</v>
      </c>
      <c r="L147" s="287">
        <v>0</v>
      </c>
      <c r="M147" s="287">
        <v>0</v>
      </c>
      <c r="N147" s="287">
        <v>0</v>
      </c>
      <c r="O147" s="287">
        <v>0</v>
      </c>
      <c r="P147" s="287">
        <v>0</v>
      </c>
      <c r="Q147" s="287">
        <v>0</v>
      </c>
      <c r="R147" s="287">
        <v>0</v>
      </c>
      <c r="S147" s="287">
        <v>0</v>
      </c>
      <c r="T147" s="287">
        <v>0</v>
      </c>
      <c r="U147" s="287">
        <v>0</v>
      </c>
      <c r="V147" s="290">
        <f t="shared" si="6"/>
        <v>1</v>
      </c>
      <c r="W147" s="290">
        <f t="shared" si="6"/>
        <v>35</v>
      </c>
      <c r="X147" s="290">
        <f t="shared" si="6"/>
        <v>0</v>
      </c>
      <c r="Y147" s="291">
        <v>58747.020000000004</v>
      </c>
    </row>
    <row r="148" spans="2:25">
      <c r="B148" s="222" t="s">
        <v>273</v>
      </c>
      <c r="C148" s="190" t="s">
        <v>705</v>
      </c>
      <c r="D148" s="190" t="s">
        <v>706</v>
      </c>
      <c r="E148" s="190" t="s">
        <v>707</v>
      </c>
      <c r="F148" s="222" t="s">
        <v>302</v>
      </c>
      <c r="G148" s="287">
        <v>0</v>
      </c>
      <c r="H148" s="287">
        <v>0</v>
      </c>
      <c r="I148" s="287">
        <v>0</v>
      </c>
      <c r="J148" s="288">
        <v>1</v>
      </c>
      <c r="K148" s="289">
        <v>35</v>
      </c>
      <c r="L148" s="287">
        <v>0</v>
      </c>
      <c r="M148" s="287">
        <v>0</v>
      </c>
      <c r="N148" s="287">
        <v>0</v>
      </c>
      <c r="O148" s="287">
        <v>0</v>
      </c>
      <c r="P148" s="287">
        <v>0</v>
      </c>
      <c r="Q148" s="287">
        <v>0</v>
      </c>
      <c r="R148" s="287">
        <v>0</v>
      </c>
      <c r="S148" s="287">
        <v>0</v>
      </c>
      <c r="T148" s="287">
        <v>0</v>
      </c>
      <c r="U148" s="287">
        <v>0</v>
      </c>
      <c r="V148" s="290">
        <f t="shared" si="6"/>
        <v>1</v>
      </c>
      <c r="W148" s="290">
        <f t="shared" si="6"/>
        <v>35</v>
      </c>
      <c r="X148" s="290">
        <f t="shared" si="6"/>
        <v>0</v>
      </c>
      <c r="Y148" s="291">
        <v>55990.62</v>
      </c>
    </row>
    <row r="149" spans="2:25">
      <c r="B149" s="222" t="s">
        <v>273</v>
      </c>
      <c r="C149" s="190" t="s">
        <v>708</v>
      </c>
      <c r="D149" s="190" t="s">
        <v>709</v>
      </c>
      <c r="E149" s="190" t="s">
        <v>710</v>
      </c>
      <c r="F149" s="190" t="s">
        <v>302</v>
      </c>
      <c r="G149" s="287">
        <v>0</v>
      </c>
      <c r="H149" s="287">
        <v>0</v>
      </c>
      <c r="I149" s="287">
        <v>0</v>
      </c>
      <c r="J149" s="288">
        <v>1</v>
      </c>
      <c r="K149" s="289">
        <v>35</v>
      </c>
      <c r="L149" s="287">
        <v>0</v>
      </c>
      <c r="M149" s="287">
        <v>0</v>
      </c>
      <c r="N149" s="287">
        <v>0</v>
      </c>
      <c r="O149" s="287">
        <v>0</v>
      </c>
      <c r="P149" s="287">
        <v>0</v>
      </c>
      <c r="Q149" s="287">
        <v>0</v>
      </c>
      <c r="R149" s="287">
        <v>0</v>
      </c>
      <c r="S149" s="287">
        <v>0</v>
      </c>
      <c r="T149" s="287">
        <v>0</v>
      </c>
      <c r="U149" s="287">
        <v>0</v>
      </c>
      <c r="V149" s="290">
        <f t="shared" si="6"/>
        <v>1</v>
      </c>
      <c r="W149" s="290">
        <f t="shared" si="6"/>
        <v>35</v>
      </c>
      <c r="X149" s="290">
        <f t="shared" si="6"/>
        <v>0</v>
      </c>
      <c r="Y149" s="291">
        <v>52606.38</v>
      </c>
    </row>
    <row r="150" spans="2:25">
      <c r="B150" s="222" t="s">
        <v>273</v>
      </c>
      <c r="C150" s="190" t="s">
        <v>711</v>
      </c>
      <c r="D150" s="190" t="s">
        <v>712</v>
      </c>
      <c r="E150" s="190" t="s">
        <v>713</v>
      </c>
      <c r="F150" s="222" t="s">
        <v>302</v>
      </c>
      <c r="G150" s="287">
        <v>0</v>
      </c>
      <c r="H150" s="287">
        <v>0</v>
      </c>
      <c r="I150" s="287">
        <v>0</v>
      </c>
      <c r="J150" s="288">
        <v>1</v>
      </c>
      <c r="K150" s="289">
        <v>35</v>
      </c>
      <c r="L150" s="287">
        <v>0</v>
      </c>
      <c r="M150" s="287">
        <v>0</v>
      </c>
      <c r="N150" s="287">
        <v>0</v>
      </c>
      <c r="O150" s="287">
        <v>0</v>
      </c>
      <c r="P150" s="287">
        <v>0</v>
      </c>
      <c r="Q150" s="287">
        <v>0</v>
      </c>
      <c r="R150" s="287">
        <v>0</v>
      </c>
      <c r="S150" s="287">
        <v>0</v>
      </c>
      <c r="T150" s="287">
        <v>0</v>
      </c>
      <c r="U150" s="287">
        <v>0</v>
      </c>
      <c r="V150" s="290">
        <f t="shared" si="6"/>
        <v>1</v>
      </c>
      <c r="W150" s="290">
        <f t="shared" si="6"/>
        <v>35</v>
      </c>
      <c r="X150" s="290">
        <f t="shared" si="6"/>
        <v>0</v>
      </c>
      <c r="Y150" s="291">
        <v>56761.5</v>
      </c>
    </row>
    <row r="151" spans="2:25">
      <c r="B151" s="222" t="s">
        <v>273</v>
      </c>
      <c r="C151" s="190" t="s">
        <v>714</v>
      </c>
      <c r="D151" s="190" t="s">
        <v>715</v>
      </c>
      <c r="E151" s="190" t="s">
        <v>716</v>
      </c>
      <c r="F151" s="190" t="s">
        <v>302</v>
      </c>
      <c r="G151" s="287">
        <v>0</v>
      </c>
      <c r="H151" s="287">
        <v>0</v>
      </c>
      <c r="I151" s="287">
        <v>0</v>
      </c>
      <c r="J151" s="288">
        <v>1</v>
      </c>
      <c r="K151" s="289">
        <v>35</v>
      </c>
      <c r="L151" s="287">
        <v>0</v>
      </c>
      <c r="M151" s="287">
        <v>0</v>
      </c>
      <c r="N151" s="287">
        <v>0</v>
      </c>
      <c r="O151" s="287">
        <v>0</v>
      </c>
      <c r="P151" s="287">
        <v>0</v>
      </c>
      <c r="Q151" s="287">
        <v>0</v>
      </c>
      <c r="R151" s="287">
        <v>0</v>
      </c>
      <c r="S151" s="287">
        <v>0</v>
      </c>
      <c r="T151" s="287">
        <v>0</v>
      </c>
      <c r="U151" s="287">
        <v>0</v>
      </c>
      <c r="V151" s="290">
        <f t="shared" si="6"/>
        <v>1</v>
      </c>
      <c r="W151" s="290">
        <f t="shared" si="6"/>
        <v>35</v>
      </c>
      <c r="X151" s="290">
        <f t="shared" si="6"/>
        <v>0</v>
      </c>
      <c r="Y151" s="291">
        <v>54129.240000000005</v>
      </c>
    </row>
    <row r="152" spans="2:25">
      <c r="B152" s="222" t="s">
        <v>273</v>
      </c>
      <c r="C152" s="190" t="s">
        <v>717</v>
      </c>
      <c r="D152" s="190" t="s">
        <v>718</v>
      </c>
      <c r="E152" s="190" t="s">
        <v>719</v>
      </c>
      <c r="F152" s="222" t="s">
        <v>302</v>
      </c>
      <c r="G152" s="287">
        <v>0</v>
      </c>
      <c r="H152" s="287">
        <v>0</v>
      </c>
      <c r="I152" s="287">
        <v>0</v>
      </c>
      <c r="J152" s="288">
        <v>1</v>
      </c>
      <c r="K152" s="289">
        <v>35</v>
      </c>
      <c r="L152" s="287">
        <v>0</v>
      </c>
      <c r="M152" s="287">
        <v>0</v>
      </c>
      <c r="N152" s="287">
        <v>0</v>
      </c>
      <c r="O152" s="287">
        <v>0</v>
      </c>
      <c r="P152" s="287">
        <v>0</v>
      </c>
      <c r="Q152" s="287">
        <v>0</v>
      </c>
      <c r="R152" s="287">
        <v>0</v>
      </c>
      <c r="S152" s="287">
        <v>0</v>
      </c>
      <c r="T152" s="287">
        <v>0</v>
      </c>
      <c r="U152" s="287">
        <v>0</v>
      </c>
      <c r="V152" s="290">
        <f t="shared" si="6"/>
        <v>1</v>
      </c>
      <c r="W152" s="290">
        <f t="shared" si="6"/>
        <v>35</v>
      </c>
      <c r="X152" s="290">
        <f t="shared" si="6"/>
        <v>0</v>
      </c>
      <c r="Y152" s="291">
        <v>59648.94</v>
      </c>
    </row>
    <row r="153" spans="2:25">
      <c r="B153" s="222" t="s">
        <v>273</v>
      </c>
      <c r="C153" s="190" t="s">
        <v>720</v>
      </c>
      <c r="D153" s="190" t="s">
        <v>721</v>
      </c>
      <c r="E153" s="190" t="s">
        <v>722</v>
      </c>
      <c r="F153" s="190" t="s">
        <v>302</v>
      </c>
      <c r="G153" s="287">
        <v>0</v>
      </c>
      <c r="H153" s="287">
        <v>0</v>
      </c>
      <c r="I153" s="287">
        <v>0</v>
      </c>
      <c r="J153" s="288">
        <v>1</v>
      </c>
      <c r="K153" s="289">
        <v>35</v>
      </c>
      <c r="L153" s="287">
        <v>0</v>
      </c>
      <c r="M153" s="287">
        <v>0</v>
      </c>
      <c r="N153" s="287">
        <v>0</v>
      </c>
      <c r="O153" s="287">
        <v>0</v>
      </c>
      <c r="P153" s="287">
        <v>0</v>
      </c>
      <c r="Q153" s="287">
        <v>0</v>
      </c>
      <c r="R153" s="287">
        <v>0</v>
      </c>
      <c r="S153" s="287">
        <v>0</v>
      </c>
      <c r="T153" s="287">
        <v>0</v>
      </c>
      <c r="U153" s="287">
        <v>0</v>
      </c>
      <c r="V153" s="290">
        <f t="shared" si="6"/>
        <v>1</v>
      </c>
      <c r="W153" s="290">
        <f t="shared" si="6"/>
        <v>35</v>
      </c>
      <c r="X153" s="290">
        <f t="shared" si="6"/>
        <v>0</v>
      </c>
      <c r="Y153" s="291">
        <v>59611.259999999995</v>
      </c>
    </row>
    <row r="154" spans="2:25">
      <c r="B154" s="222" t="s">
        <v>273</v>
      </c>
      <c r="C154" s="190" t="s">
        <v>723</v>
      </c>
      <c r="D154" s="190" t="s">
        <v>724</v>
      </c>
      <c r="E154" s="190" t="s">
        <v>725</v>
      </c>
      <c r="F154" s="222" t="s">
        <v>302</v>
      </c>
      <c r="G154" s="287">
        <v>0</v>
      </c>
      <c r="H154" s="287">
        <v>0</v>
      </c>
      <c r="I154" s="287">
        <v>0</v>
      </c>
      <c r="J154" s="288">
        <v>1</v>
      </c>
      <c r="K154" s="289">
        <v>35</v>
      </c>
      <c r="L154" s="287">
        <v>0</v>
      </c>
      <c r="M154" s="287">
        <v>0</v>
      </c>
      <c r="N154" s="287">
        <v>0</v>
      </c>
      <c r="O154" s="287">
        <v>0</v>
      </c>
      <c r="P154" s="287">
        <v>0</v>
      </c>
      <c r="Q154" s="287">
        <v>0</v>
      </c>
      <c r="R154" s="287">
        <v>0</v>
      </c>
      <c r="S154" s="287">
        <v>0</v>
      </c>
      <c r="T154" s="287">
        <v>0</v>
      </c>
      <c r="U154" s="287">
        <v>0</v>
      </c>
      <c r="V154" s="290">
        <f t="shared" si="6"/>
        <v>1</v>
      </c>
      <c r="W154" s="290">
        <f t="shared" si="6"/>
        <v>35</v>
      </c>
      <c r="X154" s="290">
        <f t="shared" si="6"/>
        <v>0</v>
      </c>
      <c r="Y154" s="291">
        <v>60459.96</v>
      </c>
    </row>
    <row r="155" spans="2:25">
      <c r="B155" s="222" t="s">
        <v>273</v>
      </c>
      <c r="C155" s="190" t="s">
        <v>726</v>
      </c>
      <c r="D155" s="190" t="s">
        <v>727</v>
      </c>
      <c r="E155" s="190" t="s">
        <v>728</v>
      </c>
      <c r="F155" s="190" t="s">
        <v>302</v>
      </c>
      <c r="G155" s="287">
        <v>0</v>
      </c>
      <c r="H155" s="287">
        <v>0</v>
      </c>
      <c r="I155" s="287">
        <v>0</v>
      </c>
      <c r="J155" s="288">
        <v>1</v>
      </c>
      <c r="K155" s="289">
        <v>35</v>
      </c>
      <c r="L155" s="287">
        <v>0</v>
      </c>
      <c r="M155" s="287">
        <v>0</v>
      </c>
      <c r="N155" s="287">
        <v>0</v>
      </c>
      <c r="O155" s="287">
        <v>0</v>
      </c>
      <c r="P155" s="287">
        <v>0</v>
      </c>
      <c r="Q155" s="287">
        <v>0</v>
      </c>
      <c r="R155" s="287">
        <v>0</v>
      </c>
      <c r="S155" s="287">
        <v>0</v>
      </c>
      <c r="T155" s="287">
        <v>0</v>
      </c>
      <c r="U155" s="287">
        <v>0</v>
      </c>
      <c r="V155" s="290">
        <f t="shared" si="6"/>
        <v>1</v>
      </c>
      <c r="W155" s="290">
        <f t="shared" si="6"/>
        <v>35</v>
      </c>
      <c r="X155" s="290">
        <f t="shared" si="6"/>
        <v>0</v>
      </c>
      <c r="Y155" s="291">
        <v>56021.58</v>
      </c>
    </row>
    <row r="156" spans="2:25">
      <c r="B156" s="222" t="s">
        <v>273</v>
      </c>
      <c r="C156" s="190" t="s">
        <v>729</v>
      </c>
      <c r="D156" s="190" t="s">
        <v>730</v>
      </c>
      <c r="E156" s="190" t="s">
        <v>731</v>
      </c>
      <c r="F156" s="222" t="s">
        <v>302</v>
      </c>
      <c r="G156" s="287">
        <v>0</v>
      </c>
      <c r="H156" s="287">
        <v>0</v>
      </c>
      <c r="I156" s="287">
        <v>0</v>
      </c>
      <c r="J156" s="288">
        <v>1</v>
      </c>
      <c r="K156" s="289">
        <v>35</v>
      </c>
      <c r="L156" s="287">
        <v>0</v>
      </c>
      <c r="M156" s="287">
        <v>0</v>
      </c>
      <c r="N156" s="287">
        <v>0</v>
      </c>
      <c r="O156" s="287">
        <v>0</v>
      </c>
      <c r="P156" s="287">
        <v>0</v>
      </c>
      <c r="Q156" s="287">
        <v>0</v>
      </c>
      <c r="R156" s="287">
        <v>0</v>
      </c>
      <c r="S156" s="287">
        <v>0</v>
      </c>
      <c r="T156" s="287">
        <v>0</v>
      </c>
      <c r="U156" s="287">
        <v>0</v>
      </c>
      <c r="V156" s="290">
        <f t="shared" si="6"/>
        <v>1</v>
      </c>
      <c r="W156" s="290">
        <f t="shared" si="6"/>
        <v>35</v>
      </c>
      <c r="X156" s="290">
        <f t="shared" si="6"/>
        <v>0</v>
      </c>
      <c r="Y156" s="291">
        <v>60459.96</v>
      </c>
    </row>
    <row r="157" spans="2:25">
      <c r="B157" s="222" t="s">
        <v>273</v>
      </c>
      <c r="C157" s="190" t="s">
        <v>732</v>
      </c>
      <c r="D157" s="190" t="s">
        <v>733</v>
      </c>
      <c r="E157" s="190" t="s">
        <v>734</v>
      </c>
      <c r="F157" s="190" t="s">
        <v>302</v>
      </c>
      <c r="G157" s="287">
        <v>0</v>
      </c>
      <c r="H157" s="287">
        <v>0</v>
      </c>
      <c r="I157" s="287">
        <v>0</v>
      </c>
      <c r="J157" s="288">
        <v>1</v>
      </c>
      <c r="K157" s="289">
        <v>35</v>
      </c>
      <c r="L157" s="287">
        <v>0</v>
      </c>
      <c r="M157" s="287">
        <v>0</v>
      </c>
      <c r="N157" s="287">
        <v>0</v>
      </c>
      <c r="O157" s="287">
        <v>0</v>
      </c>
      <c r="P157" s="287">
        <v>0</v>
      </c>
      <c r="Q157" s="287">
        <v>0</v>
      </c>
      <c r="R157" s="287">
        <v>0</v>
      </c>
      <c r="S157" s="287">
        <v>0</v>
      </c>
      <c r="T157" s="287">
        <v>0</v>
      </c>
      <c r="U157" s="287">
        <v>0</v>
      </c>
      <c r="V157" s="290">
        <f t="shared" si="6"/>
        <v>1</v>
      </c>
      <c r="W157" s="290">
        <f t="shared" si="6"/>
        <v>35</v>
      </c>
      <c r="X157" s="290">
        <f t="shared" si="6"/>
        <v>0</v>
      </c>
      <c r="Y157" s="291">
        <v>69939.06</v>
      </c>
    </row>
    <row r="158" spans="2:25">
      <c r="B158" s="222" t="s">
        <v>273</v>
      </c>
      <c r="C158" s="190" t="s">
        <v>735</v>
      </c>
      <c r="D158" s="190" t="s">
        <v>736</v>
      </c>
      <c r="E158" s="190" t="s">
        <v>737</v>
      </c>
      <c r="F158" s="222" t="s">
        <v>302</v>
      </c>
      <c r="G158" s="287">
        <v>0</v>
      </c>
      <c r="H158" s="287">
        <v>0</v>
      </c>
      <c r="I158" s="287">
        <v>0</v>
      </c>
      <c r="J158" s="288">
        <v>1</v>
      </c>
      <c r="K158" s="289">
        <v>35</v>
      </c>
      <c r="L158" s="287">
        <v>0</v>
      </c>
      <c r="M158" s="287">
        <v>0</v>
      </c>
      <c r="N158" s="287">
        <v>0</v>
      </c>
      <c r="O158" s="287">
        <v>0</v>
      </c>
      <c r="P158" s="287">
        <v>0</v>
      </c>
      <c r="Q158" s="287">
        <v>0</v>
      </c>
      <c r="R158" s="287">
        <v>0</v>
      </c>
      <c r="S158" s="287">
        <v>0</v>
      </c>
      <c r="T158" s="287">
        <v>0</v>
      </c>
      <c r="U158" s="287">
        <v>0</v>
      </c>
      <c r="V158" s="290">
        <f t="shared" si="6"/>
        <v>1</v>
      </c>
      <c r="W158" s="290">
        <f t="shared" si="6"/>
        <v>35</v>
      </c>
      <c r="X158" s="290">
        <f t="shared" si="6"/>
        <v>0</v>
      </c>
      <c r="Y158" s="291">
        <v>71183.16</v>
      </c>
    </row>
    <row r="159" spans="2:25">
      <c r="B159" s="222" t="s">
        <v>273</v>
      </c>
      <c r="C159" s="190" t="s">
        <v>738</v>
      </c>
      <c r="D159" s="190" t="s">
        <v>739</v>
      </c>
      <c r="E159" s="190" t="s">
        <v>740</v>
      </c>
      <c r="F159" s="190" t="s">
        <v>302</v>
      </c>
      <c r="G159" s="287">
        <v>0</v>
      </c>
      <c r="H159" s="287">
        <v>0</v>
      </c>
      <c r="I159" s="287">
        <v>0</v>
      </c>
      <c r="J159" s="288">
        <v>1</v>
      </c>
      <c r="K159" s="289">
        <v>35</v>
      </c>
      <c r="L159" s="287">
        <v>0</v>
      </c>
      <c r="M159" s="287">
        <v>0</v>
      </c>
      <c r="N159" s="287">
        <v>0</v>
      </c>
      <c r="O159" s="287">
        <v>0</v>
      </c>
      <c r="P159" s="287">
        <v>0</v>
      </c>
      <c r="Q159" s="287">
        <v>0</v>
      </c>
      <c r="R159" s="287">
        <v>0</v>
      </c>
      <c r="S159" s="287">
        <v>0</v>
      </c>
      <c r="T159" s="287">
        <v>0</v>
      </c>
      <c r="U159" s="287">
        <v>0</v>
      </c>
      <c r="V159" s="290">
        <f t="shared" si="6"/>
        <v>1</v>
      </c>
      <c r="W159" s="290">
        <f t="shared" si="6"/>
        <v>35</v>
      </c>
      <c r="X159" s="290">
        <f t="shared" si="6"/>
        <v>0</v>
      </c>
      <c r="Y159" s="291">
        <v>69073.5</v>
      </c>
    </row>
    <row r="160" spans="2:25">
      <c r="B160" s="222" t="s">
        <v>273</v>
      </c>
      <c r="C160" s="190" t="s">
        <v>741</v>
      </c>
      <c r="D160" s="190" t="s">
        <v>742</v>
      </c>
      <c r="E160" s="190" t="s">
        <v>743</v>
      </c>
      <c r="F160" s="222" t="s">
        <v>302</v>
      </c>
      <c r="G160" s="287">
        <v>0</v>
      </c>
      <c r="H160" s="287">
        <v>0</v>
      </c>
      <c r="I160" s="287">
        <v>0</v>
      </c>
      <c r="J160" s="288">
        <v>1</v>
      </c>
      <c r="K160" s="289">
        <v>35</v>
      </c>
      <c r="L160" s="287">
        <v>0</v>
      </c>
      <c r="M160" s="287">
        <v>0</v>
      </c>
      <c r="N160" s="287">
        <v>0</v>
      </c>
      <c r="O160" s="287">
        <v>0</v>
      </c>
      <c r="P160" s="287">
        <v>0</v>
      </c>
      <c r="Q160" s="287">
        <v>0</v>
      </c>
      <c r="R160" s="287">
        <v>0</v>
      </c>
      <c r="S160" s="287">
        <v>0</v>
      </c>
      <c r="T160" s="287">
        <v>0</v>
      </c>
      <c r="U160" s="287">
        <v>0</v>
      </c>
      <c r="V160" s="290">
        <f t="shared" si="6"/>
        <v>1</v>
      </c>
      <c r="W160" s="290">
        <f t="shared" si="6"/>
        <v>35</v>
      </c>
      <c r="X160" s="290">
        <f t="shared" si="6"/>
        <v>0</v>
      </c>
      <c r="Y160" s="291">
        <v>72337.259999999995</v>
      </c>
    </row>
    <row r="161" spans="2:25">
      <c r="B161" s="222" t="s">
        <v>273</v>
      </c>
      <c r="C161" s="190" t="s">
        <v>744</v>
      </c>
      <c r="D161" s="190" t="s">
        <v>745</v>
      </c>
      <c r="E161" s="190" t="s">
        <v>746</v>
      </c>
      <c r="F161" s="190" t="s">
        <v>302</v>
      </c>
      <c r="G161" s="287">
        <v>0</v>
      </c>
      <c r="H161" s="287">
        <v>0</v>
      </c>
      <c r="I161" s="287">
        <v>0</v>
      </c>
      <c r="J161" s="288">
        <v>1</v>
      </c>
      <c r="K161" s="289">
        <v>35</v>
      </c>
      <c r="L161" s="287">
        <v>0</v>
      </c>
      <c r="M161" s="287">
        <v>0</v>
      </c>
      <c r="N161" s="287">
        <v>0</v>
      </c>
      <c r="O161" s="287">
        <v>0</v>
      </c>
      <c r="P161" s="287">
        <v>0</v>
      </c>
      <c r="Q161" s="287">
        <v>0</v>
      </c>
      <c r="R161" s="287">
        <v>0</v>
      </c>
      <c r="S161" s="287">
        <v>0</v>
      </c>
      <c r="T161" s="287">
        <v>0</v>
      </c>
      <c r="U161" s="287">
        <v>0</v>
      </c>
      <c r="V161" s="290">
        <f t="shared" si="6"/>
        <v>1</v>
      </c>
      <c r="W161" s="290">
        <f t="shared" si="6"/>
        <v>35</v>
      </c>
      <c r="X161" s="290">
        <f t="shared" si="6"/>
        <v>0</v>
      </c>
      <c r="Y161" s="291">
        <v>68637.72</v>
      </c>
    </row>
    <row r="162" spans="2:25">
      <c r="B162" s="222" t="s">
        <v>273</v>
      </c>
      <c r="C162" s="190" t="s">
        <v>747</v>
      </c>
      <c r="D162" s="190" t="s">
        <v>748</v>
      </c>
      <c r="E162" s="190" t="s">
        <v>749</v>
      </c>
      <c r="F162" s="222" t="s">
        <v>302</v>
      </c>
      <c r="G162" s="287">
        <v>0</v>
      </c>
      <c r="H162" s="287">
        <v>0</v>
      </c>
      <c r="I162" s="287">
        <v>0</v>
      </c>
      <c r="J162" s="288">
        <v>1</v>
      </c>
      <c r="K162" s="289">
        <v>35</v>
      </c>
      <c r="L162" s="287">
        <v>0</v>
      </c>
      <c r="M162" s="287">
        <v>0</v>
      </c>
      <c r="N162" s="287">
        <v>0</v>
      </c>
      <c r="O162" s="287">
        <v>0</v>
      </c>
      <c r="P162" s="287">
        <v>0</v>
      </c>
      <c r="Q162" s="287">
        <v>0</v>
      </c>
      <c r="R162" s="287">
        <v>0</v>
      </c>
      <c r="S162" s="287">
        <v>0</v>
      </c>
      <c r="T162" s="287">
        <v>0</v>
      </c>
      <c r="U162" s="287">
        <v>0</v>
      </c>
      <c r="V162" s="290">
        <f t="shared" si="6"/>
        <v>1</v>
      </c>
      <c r="W162" s="290">
        <f t="shared" si="6"/>
        <v>35</v>
      </c>
      <c r="X162" s="290">
        <f t="shared" si="6"/>
        <v>0</v>
      </c>
      <c r="Y162" s="291">
        <v>61767.54</v>
      </c>
    </row>
    <row r="163" spans="2:25">
      <c r="B163" s="222" t="s">
        <v>273</v>
      </c>
      <c r="C163" s="190" t="s">
        <v>750</v>
      </c>
      <c r="D163" s="190" t="s">
        <v>751</v>
      </c>
      <c r="E163" s="190" t="s">
        <v>752</v>
      </c>
      <c r="F163" s="190" t="s">
        <v>302</v>
      </c>
      <c r="G163" s="287">
        <v>0</v>
      </c>
      <c r="H163" s="287">
        <v>0</v>
      </c>
      <c r="I163" s="287">
        <v>0</v>
      </c>
      <c r="J163" s="288">
        <v>1</v>
      </c>
      <c r="K163" s="289">
        <v>35</v>
      </c>
      <c r="L163" s="287">
        <v>0</v>
      </c>
      <c r="M163" s="287">
        <v>0</v>
      </c>
      <c r="N163" s="287">
        <v>0</v>
      </c>
      <c r="O163" s="287">
        <v>0</v>
      </c>
      <c r="P163" s="287">
        <v>0</v>
      </c>
      <c r="Q163" s="287">
        <v>0</v>
      </c>
      <c r="R163" s="287">
        <v>0</v>
      </c>
      <c r="S163" s="287">
        <v>0</v>
      </c>
      <c r="T163" s="287">
        <v>0</v>
      </c>
      <c r="U163" s="287">
        <v>0</v>
      </c>
      <c r="V163" s="290">
        <f t="shared" si="6"/>
        <v>1</v>
      </c>
      <c r="W163" s="290">
        <f t="shared" si="6"/>
        <v>35</v>
      </c>
      <c r="X163" s="290">
        <f t="shared" si="6"/>
        <v>0</v>
      </c>
      <c r="Y163" s="291">
        <v>71760.179999999993</v>
      </c>
    </row>
    <row r="164" spans="2:25">
      <c r="B164" s="222" t="s">
        <v>273</v>
      </c>
      <c r="C164" s="190" t="s">
        <v>753</v>
      </c>
      <c r="D164" s="190" t="s">
        <v>754</v>
      </c>
      <c r="E164" s="190" t="s">
        <v>755</v>
      </c>
      <c r="F164" s="222" t="s">
        <v>302</v>
      </c>
      <c r="G164" s="287">
        <v>0</v>
      </c>
      <c r="H164" s="287">
        <v>0</v>
      </c>
      <c r="I164" s="287">
        <v>0</v>
      </c>
      <c r="J164" s="288">
        <v>1</v>
      </c>
      <c r="K164" s="289">
        <v>35</v>
      </c>
      <c r="L164" s="287">
        <v>0</v>
      </c>
      <c r="M164" s="287">
        <v>0</v>
      </c>
      <c r="N164" s="287">
        <v>0</v>
      </c>
      <c r="O164" s="287">
        <v>0</v>
      </c>
      <c r="P164" s="287">
        <v>0</v>
      </c>
      <c r="Q164" s="287">
        <v>0</v>
      </c>
      <c r="R164" s="287">
        <v>0</v>
      </c>
      <c r="S164" s="287">
        <v>0</v>
      </c>
      <c r="T164" s="287">
        <v>0</v>
      </c>
      <c r="U164" s="287">
        <v>0</v>
      </c>
      <c r="V164" s="290">
        <f t="shared" si="6"/>
        <v>1</v>
      </c>
      <c r="W164" s="290">
        <f t="shared" si="6"/>
        <v>35</v>
      </c>
      <c r="X164" s="290">
        <f t="shared" si="6"/>
        <v>0</v>
      </c>
      <c r="Y164" s="291">
        <v>69939.06</v>
      </c>
    </row>
    <row r="165" spans="2:25">
      <c r="B165" s="222" t="s">
        <v>273</v>
      </c>
      <c r="C165" s="190" t="s">
        <v>756</v>
      </c>
      <c r="D165" s="190" t="s">
        <v>757</v>
      </c>
      <c r="E165" s="190" t="s">
        <v>758</v>
      </c>
      <c r="F165" s="190" t="s">
        <v>302</v>
      </c>
      <c r="G165" s="287">
        <v>0</v>
      </c>
      <c r="H165" s="287">
        <v>0</v>
      </c>
      <c r="I165" s="287">
        <v>0</v>
      </c>
      <c r="J165" s="288">
        <v>1</v>
      </c>
      <c r="K165" s="289">
        <v>35</v>
      </c>
      <c r="L165" s="287">
        <v>0</v>
      </c>
      <c r="M165" s="287">
        <v>0</v>
      </c>
      <c r="N165" s="287">
        <v>0</v>
      </c>
      <c r="O165" s="287">
        <v>0</v>
      </c>
      <c r="P165" s="287">
        <v>0</v>
      </c>
      <c r="Q165" s="287">
        <v>0</v>
      </c>
      <c r="R165" s="287">
        <v>0</v>
      </c>
      <c r="S165" s="287">
        <v>0</v>
      </c>
      <c r="T165" s="287">
        <v>0</v>
      </c>
      <c r="U165" s="287">
        <v>0</v>
      </c>
      <c r="V165" s="290">
        <f t="shared" si="6"/>
        <v>1</v>
      </c>
      <c r="W165" s="290">
        <f t="shared" si="6"/>
        <v>35</v>
      </c>
      <c r="X165" s="290">
        <f t="shared" si="6"/>
        <v>0</v>
      </c>
      <c r="Y165" s="291">
        <v>69650.58</v>
      </c>
    </row>
    <row r="166" spans="2:25">
      <c r="B166" s="222" t="s">
        <v>273</v>
      </c>
      <c r="C166" s="190" t="s">
        <v>759</v>
      </c>
      <c r="D166" s="190" t="s">
        <v>760</v>
      </c>
      <c r="E166" s="190" t="s">
        <v>761</v>
      </c>
      <c r="F166" s="222" t="s">
        <v>302</v>
      </c>
      <c r="G166" s="287">
        <v>0</v>
      </c>
      <c r="H166" s="287">
        <v>0</v>
      </c>
      <c r="I166" s="287">
        <v>0</v>
      </c>
      <c r="J166" s="288">
        <v>1</v>
      </c>
      <c r="K166" s="289">
        <v>35</v>
      </c>
      <c r="L166" s="287">
        <v>0</v>
      </c>
      <c r="M166" s="287">
        <v>0</v>
      </c>
      <c r="N166" s="287">
        <v>0</v>
      </c>
      <c r="O166" s="287">
        <v>0</v>
      </c>
      <c r="P166" s="287">
        <v>0</v>
      </c>
      <c r="Q166" s="287">
        <v>0</v>
      </c>
      <c r="R166" s="287">
        <v>0</v>
      </c>
      <c r="S166" s="287">
        <v>0</v>
      </c>
      <c r="T166" s="287">
        <v>0</v>
      </c>
      <c r="U166" s="287">
        <v>0</v>
      </c>
      <c r="V166" s="290">
        <f t="shared" si="6"/>
        <v>1</v>
      </c>
      <c r="W166" s="290">
        <f t="shared" si="6"/>
        <v>35</v>
      </c>
      <c r="X166" s="290">
        <f t="shared" si="6"/>
        <v>0</v>
      </c>
      <c r="Y166" s="291">
        <v>57611.759999999995</v>
      </c>
    </row>
    <row r="167" spans="2:25">
      <c r="B167" s="222" t="s">
        <v>273</v>
      </c>
      <c r="C167" s="190" t="s">
        <v>762</v>
      </c>
      <c r="D167" s="190" t="s">
        <v>763</v>
      </c>
      <c r="E167" s="190" t="s">
        <v>764</v>
      </c>
      <c r="F167" s="190" t="s">
        <v>302</v>
      </c>
      <c r="G167" s="287">
        <v>0</v>
      </c>
      <c r="H167" s="287">
        <v>0</v>
      </c>
      <c r="I167" s="287">
        <v>0</v>
      </c>
      <c r="J167" s="288">
        <v>1</v>
      </c>
      <c r="K167" s="289">
        <v>35</v>
      </c>
      <c r="L167" s="287">
        <v>0</v>
      </c>
      <c r="M167" s="287">
        <v>0</v>
      </c>
      <c r="N167" s="287">
        <v>0</v>
      </c>
      <c r="O167" s="287">
        <v>0</v>
      </c>
      <c r="P167" s="287">
        <v>0</v>
      </c>
      <c r="Q167" s="287">
        <v>0</v>
      </c>
      <c r="R167" s="287">
        <v>0</v>
      </c>
      <c r="S167" s="287">
        <v>0</v>
      </c>
      <c r="T167" s="287">
        <v>0</v>
      </c>
      <c r="U167" s="287">
        <v>0</v>
      </c>
      <c r="V167" s="290">
        <f t="shared" si="6"/>
        <v>1</v>
      </c>
      <c r="W167" s="290">
        <f t="shared" si="6"/>
        <v>35</v>
      </c>
      <c r="X167" s="290">
        <f t="shared" si="6"/>
        <v>0</v>
      </c>
      <c r="Y167" s="291">
        <v>57034.740000000005</v>
      </c>
    </row>
    <row r="168" spans="2:25">
      <c r="B168" s="222" t="s">
        <v>273</v>
      </c>
      <c r="C168" s="190" t="s">
        <v>765</v>
      </c>
      <c r="D168" s="190" t="s">
        <v>766</v>
      </c>
      <c r="E168" s="190" t="s">
        <v>767</v>
      </c>
      <c r="F168" s="222" t="s">
        <v>302</v>
      </c>
      <c r="G168" s="287">
        <v>0</v>
      </c>
      <c r="H168" s="287">
        <v>0</v>
      </c>
      <c r="I168" s="287">
        <v>0</v>
      </c>
      <c r="J168" s="288">
        <v>1</v>
      </c>
      <c r="K168" s="289">
        <v>35</v>
      </c>
      <c r="L168" s="287">
        <v>0</v>
      </c>
      <c r="M168" s="287">
        <v>0</v>
      </c>
      <c r="N168" s="287">
        <v>0</v>
      </c>
      <c r="O168" s="287">
        <v>0</v>
      </c>
      <c r="P168" s="287">
        <v>0</v>
      </c>
      <c r="Q168" s="287">
        <v>0</v>
      </c>
      <c r="R168" s="287">
        <v>0</v>
      </c>
      <c r="S168" s="287">
        <v>0</v>
      </c>
      <c r="T168" s="287">
        <v>0</v>
      </c>
      <c r="U168" s="287">
        <v>0</v>
      </c>
      <c r="V168" s="290">
        <f t="shared" si="6"/>
        <v>1</v>
      </c>
      <c r="W168" s="290">
        <f t="shared" si="6"/>
        <v>35</v>
      </c>
      <c r="X168" s="290">
        <f t="shared" si="6"/>
        <v>0</v>
      </c>
      <c r="Y168" s="291">
        <v>58582.319999999992</v>
      </c>
    </row>
    <row r="169" spans="2:25">
      <c r="B169" s="222" t="s">
        <v>273</v>
      </c>
      <c r="C169" s="190" t="s">
        <v>768</v>
      </c>
      <c r="D169" s="190" t="s">
        <v>769</v>
      </c>
      <c r="E169" s="190" t="s">
        <v>770</v>
      </c>
      <c r="F169" s="190" t="s">
        <v>302</v>
      </c>
      <c r="G169" s="287">
        <v>0</v>
      </c>
      <c r="H169" s="287">
        <v>0</v>
      </c>
      <c r="I169" s="287">
        <v>0</v>
      </c>
      <c r="J169" s="288">
        <v>1</v>
      </c>
      <c r="K169" s="289">
        <v>35</v>
      </c>
      <c r="L169" s="287">
        <v>0</v>
      </c>
      <c r="M169" s="287">
        <v>0</v>
      </c>
      <c r="N169" s="287">
        <v>0</v>
      </c>
      <c r="O169" s="287">
        <v>0</v>
      </c>
      <c r="P169" s="287">
        <v>0</v>
      </c>
      <c r="Q169" s="287">
        <v>0</v>
      </c>
      <c r="R169" s="287">
        <v>0</v>
      </c>
      <c r="S169" s="287">
        <v>0</v>
      </c>
      <c r="T169" s="287">
        <v>0</v>
      </c>
      <c r="U169" s="287">
        <v>0</v>
      </c>
      <c r="V169" s="290">
        <f t="shared" si="6"/>
        <v>1</v>
      </c>
      <c r="W169" s="290">
        <f t="shared" si="6"/>
        <v>35</v>
      </c>
      <c r="X169" s="290">
        <f t="shared" si="6"/>
        <v>0</v>
      </c>
      <c r="Y169" s="291">
        <v>57034.740000000005</v>
      </c>
    </row>
    <row r="170" spans="2:25">
      <c r="B170" s="222" t="s">
        <v>273</v>
      </c>
      <c r="C170" s="190" t="s">
        <v>771</v>
      </c>
      <c r="D170" s="190" t="s">
        <v>772</v>
      </c>
      <c r="E170" s="190" t="s">
        <v>773</v>
      </c>
      <c r="F170" s="222" t="s">
        <v>302</v>
      </c>
      <c r="G170" s="287">
        <v>0</v>
      </c>
      <c r="H170" s="287">
        <v>0</v>
      </c>
      <c r="I170" s="287">
        <v>0</v>
      </c>
      <c r="J170" s="288">
        <v>1</v>
      </c>
      <c r="K170" s="289">
        <v>35</v>
      </c>
      <c r="L170" s="287">
        <v>0</v>
      </c>
      <c r="M170" s="287">
        <v>0</v>
      </c>
      <c r="N170" s="287">
        <v>0</v>
      </c>
      <c r="O170" s="287">
        <v>0</v>
      </c>
      <c r="P170" s="287">
        <v>0</v>
      </c>
      <c r="Q170" s="287">
        <v>0</v>
      </c>
      <c r="R170" s="287">
        <v>0</v>
      </c>
      <c r="S170" s="287">
        <v>0</v>
      </c>
      <c r="T170" s="287">
        <v>0</v>
      </c>
      <c r="U170" s="287">
        <v>0</v>
      </c>
      <c r="V170" s="290">
        <f t="shared" si="6"/>
        <v>1</v>
      </c>
      <c r="W170" s="290">
        <f t="shared" si="6"/>
        <v>35</v>
      </c>
      <c r="X170" s="290">
        <f t="shared" si="6"/>
        <v>0</v>
      </c>
      <c r="Y170" s="291">
        <v>69939.06</v>
      </c>
    </row>
    <row r="171" spans="2:25">
      <c r="B171" s="222" t="s">
        <v>273</v>
      </c>
      <c r="C171" s="190" t="s">
        <v>774</v>
      </c>
      <c r="D171" s="190" t="s">
        <v>775</v>
      </c>
      <c r="E171" s="190" t="s">
        <v>776</v>
      </c>
      <c r="F171" s="190" t="s">
        <v>302</v>
      </c>
      <c r="G171" s="287">
        <v>0</v>
      </c>
      <c r="H171" s="287">
        <v>0</v>
      </c>
      <c r="I171" s="287">
        <v>0</v>
      </c>
      <c r="J171" s="288">
        <v>1</v>
      </c>
      <c r="K171" s="289">
        <v>35</v>
      </c>
      <c r="L171" s="287">
        <v>0</v>
      </c>
      <c r="M171" s="287">
        <v>0</v>
      </c>
      <c r="N171" s="287">
        <v>0</v>
      </c>
      <c r="O171" s="287">
        <v>0</v>
      </c>
      <c r="P171" s="287">
        <v>0</v>
      </c>
      <c r="Q171" s="287">
        <v>0</v>
      </c>
      <c r="R171" s="287">
        <v>0</v>
      </c>
      <c r="S171" s="287">
        <v>0</v>
      </c>
      <c r="T171" s="287">
        <v>0</v>
      </c>
      <c r="U171" s="287">
        <v>0</v>
      </c>
      <c r="V171" s="290">
        <f t="shared" si="6"/>
        <v>1</v>
      </c>
      <c r="W171" s="290">
        <f t="shared" si="6"/>
        <v>35</v>
      </c>
      <c r="X171" s="290">
        <f t="shared" si="6"/>
        <v>0</v>
      </c>
      <c r="Y171" s="291">
        <v>68637.72</v>
      </c>
    </row>
    <row r="172" spans="2:25">
      <c r="B172" s="222" t="s">
        <v>273</v>
      </c>
      <c r="C172" s="190" t="s">
        <v>777</v>
      </c>
      <c r="D172" s="190" t="s">
        <v>778</v>
      </c>
      <c r="E172" s="190" t="s">
        <v>779</v>
      </c>
      <c r="F172" s="222" t="s">
        <v>302</v>
      </c>
      <c r="G172" s="287">
        <v>0</v>
      </c>
      <c r="H172" s="287">
        <v>0</v>
      </c>
      <c r="I172" s="287">
        <v>0</v>
      </c>
      <c r="J172" s="288">
        <v>1</v>
      </c>
      <c r="K172" s="289">
        <v>35</v>
      </c>
      <c r="L172" s="287">
        <v>0</v>
      </c>
      <c r="M172" s="287">
        <v>0</v>
      </c>
      <c r="N172" s="287">
        <v>0</v>
      </c>
      <c r="O172" s="287">
        <v>0</v>
      </c>
      <c r="P172" s="287">
        <v>0</v>
      </c>
      <c r="Q172" s="287">
        <v>0</v>
      </c>
      <c r="R172" s="287">
        <v>0</v>
      </c>
      <c r="S172" s="287">
        <v>0</v>
      </c>
      <c r="T172" s="287">
        <v>0</v>
      </c>
      <c r="U172" s="287">
        <v>0</v>
      </c>
      <c r="V172" s="290">
        <f t="shared" si="6"/>
        <v>1</v>
      </c>
      <c r="W172" s="290">
        <f t="shared" si="6"/>
        <v>35</v>
      </c>
      <c r="X172" s="290">
        <f t="shared" si="6"/>
        <v>0</v>
      </c>
      <c r="Y172" s="291">
        <v>67237.38</v>
      </c>
    </row>
    <row r="173" spans="2:25">
      <c r="B173" s="222" t="s">
        <v>273</v>
      </c>
      <c r="C173" s="190" t="s">
        <v>780</v>
      </c>
      <c r="D173" s="190" t="s">
        <v>781</v>
      </c>
      <c r="E173" s="190" t="s">
        <v>782</v>
      </c>
      <c r="F173" s="190" t="s">
        <v>302</v>
      </c>
      <c r="G173" s="287">
        <v>0</v>
      </c>
      <c r="H173" s="287">
        <v>0</v>
      </c>
      <c r="I173" s="287">
        <v>0</v>
      </c>
      <c r="J173" s="288">
        <v>1</v>
      </c>
      <c r="K173" s="289">
        <v>35</v>
      </c>
      <c r="L173" s="287">
        <v>0</v>
      </c>
      <c r="M173" s="287">
        <v>0</v>
      </c>
      <c r="N173" s="287">
        <v>0</v>
      </c>
      <c r="O173" s="287">
        <v>0</v>
      </c>
      <c r="P173" s="287">
        <v>0</v>
      </c>
      <c r="Q173" s="287">
        <v>0</v>
      </c>
      <c r="R173" s="287">
        <v>0</v>
      </c>
      <c r="S173" s="287">
        <v>0</v>
      </c>
      <c r="T173" s="287">
        <v>0</v>
      </c>
      <c r="U173" s="287">
        <v>0</v>
      </c>
      <c r="V173" s="290">
        <f t="shared" si="6"/>
        <v>1</v>
      </c>
      <c r="W173" s="290">
        <f t="shared" si="6"/>
        <v>35</v>
      </c>
      <c r="X173" s="290">
        <f t="shared" si="6"/>
        <v>0</v>
      </c>
      <c r="Y173" s="291">
        <v>65662.5</v>
      </c>
    </row>
    <row r="174" spans="2:25">
      <c r="B174" s="222" t="s">
        <v>273</v>
      </c>
      <c r="C174" s="190" t="s">
        <v>783</v>
      </c>
      <c r="D174" s="190" t="s">
        <v>784</v>
      </c>
      <c r="E174" s="190" t="s">
        <v>785</v>
      </c>
      <c r="F174" s="222" t="s">
        <v>302</v>
      </c>
      <c r="G174" s="287">
        <v>0</v>
      </c>
      <c r="H174" s="287">
        <v>0</v>
      </c>
      <c r="I174" s="287">
        <v>0</v>
      </c>
      <c r="J174" s="288">
        <v>1</v>
      </c>
      <c r="K174" s="289">
        <v>35</v>
      </c>
      <c r="L174" s="287">
        <v>0</v>
      </c>
      <c r="M174" s="287">
        <v>0</v>
      </c>
      <c r="N174" s="287">
        <v>0</v>
      </c>
      <c r="O174" s="287">
        <v>0</v>
      </c>
      <c r="P174" s="287">
        <v>0</v>
      </c>
      <c r="Q174" s="287">
        <v>0</v>
      </c>
      <c r="R174" s="287">
        <v>0</v>
      </c>
      <c r="S174" s="287">
        <v>0</v>
      </c>
      <c r="T174" s="287">
        <v>0</v>
      </c>
      <c r="U174" s="287">
        <v>0</v>
      </c>
      <c r="V174" s="290">
        <f t="shared" si="6"/>
        <v>1</v>
      </c>
      <c r="W174" s="290">
        <f t="shared" si="6"/>
        <v>35</v>
      </c>
      <c r="X174" s="290">
        <f t="shared" si="6"/>
        <v>0</v>
      </c>
      <c r="Y174" s="291">
        <v>69650.58</v>
      </c>
    </row>
    <row r="175" spans="2:25">
      <c r="B175" s="222" t="s">
        <v>273</v>
      </c>
      <c r="C175" s="190" t="s">
        <v>786</v>
      </c>
      <c r="D175" s="190" t="s">
        <v>787</v>
      </c>
      <c r="E175" s="190" t="s">
        <v>788</v>
      </c>
      <c r="F175" s="190" t="s">
        <v>302</v>
      </c>
      <c r="G175" s="287">
        <v>0</v>
      </c>
      <c r="H175" s="287">
        <v>0</v>
      </c>
      <c r="I175" s="287">
        <v>0</v>
      </c>
      <c r="J175" s="288">
        <v>1</v>
      </c>
      <c r="K175" s="289">
        <v>35</v>
      </c>
      <c r="L175" s="287">
        <v>0</v>
      </c>
      <c r="M175" s="287">
        <v>0</v>
      </c>
      <c r="N175" s="287">
        <v>0</v>
      </c>
      <c r="O175" s="287">
        <v>0</v>
      </c>
      <c r="P175" s="287">
        <v>0</v>
      </c>
      <c r="Q175" s="287">
        <v>0</v>
      </c>
      <c r="R175" s="287">
        <v>0</v>
      </c>
      <c r="S175" s="287">
        <v>0</v>
      </c>
      <c r="T175" s="287">
        <v>0</v>
      </c>
      <c r="U175" s="287">
        <v>0</v>
      </c>
      <c r="V175" s="290">
        <f t="shared" si="6"/>
        <v>1</v>
      </c>
      <c r="W175" s="290">
        <f t="shared" si="6"/>
        <v>35</v>
      </c>
      <c r="X175" s="290">
        <f t="shared" si="6"/>
        <v>0</v>
      </c>
      <c r="Y175" s="291">
        <v>72337.259999999995</v>
      </c>
    </row>
    <row r="176" spans="2:25">
      <c r="B176" s="222" t="s">
        <v>273</v>
      </c>
      <c r="C176" s="190" t="s">
        <v>789</v>
      </c>
      <c r="D176" s="190" t="s">
        <v>790</v>
      </c>
      <c r="E176" s="190" t="s">
        <v>791</v>
      </c>
      <c r="F176" s="222" t="s">
        <v>302</v>
      </c>
      <c r="G176" s="287">
        <v>0</v>
      </c>
      <c r="H176" s="287">
        <v>0</v>
      </c>
      <c r="I176" s="287">
        <v>0</v>
      </c>
      <c r="J176" s="288">
        <v>1</v>
      </c>
      <c r="K176" s="289">
        <v>35</v>
      </c>
      <c r="L176" s="287">
        <v>0</v>
      </c>
      <c r="M176" s="287">
        <v>0</v>
      </c>
      <c r="N176" s="287">
        <v>0</v>
      </c>
      <c r="O176" s="287">
        <v>0</v>
      </c>
      <c r="P176" s="287">
        <v>0</v>
      </c>
      <c r="Q176" s="287">
        <v>0</v>
      </c>
      <c r="R176" s="287">
        <v>0</v>
      </c>
      <c r="S176" s="287">
        <v>0</v>
      </c>
      <c r="T176" s="287">
        <v>0</v>
      </c>
      <c r="U176" s="287">
        <v>0</v>
      </c>
      <c r="V176" s="290">
        <f t="shared" si="6"/>
        <v>1</v>
      </c>
      <c r="W176" s="290">
        <f t="shared" si="6"/>
        <v>35</v>
      </c>
      <c r="X176" s="290">
        <f t="shared" si="6"/>
        <v>0</v>
      </c>
      <c r="Y176" s="291">
        <v>69650.58</v>
      </c>
    </row>
    <row r="177" spans="2:25">
      <c r="B177" s="222" t="s">
        <v>273</v>
      </c>
      <c r="C177" s="190" t="s">
        <v>792</v>
      </c>
      <c r="D177" s="190" t="s">
        <v>793</v>
      </c>
      <c r="E177" s="190" t="s">
        <v>794</v>
      </c>
      <c r="F177" s="190" t="s">
        <v>302</v>
      </c>
      <c r="G177" s="287">
        <v>0</v>
      </c>
      <c r="H177" s="287">
        <v>0</v>
      </c>
      <c r="I177" s="287">
        <v>0</v>
      </c>
      <c r="J177" s="288">
        <v>1</v>
      </c>
      <c r="K177" s="289">
        <v>35</v>
      </c>
      <c r="L177" s="287">
        <v>0</v>
      </c>
      <c r="M177" s="287">
        <v>0</v>
      </c>
      <c r="N177" s="287">
        <v>0</v>
      </c>
      <c r="O177" s="287">
        <v>0</v>
      </c>
      <c r="P177" s="287">
        <v>0</v>
      </c>
      <c r="Q177" s="287">
        <v>0</v>
      </c>
      <c r="R177" s="287">
        <v>0</v>
      </c>
      <c r="S177" s="287">
        <v>0</v>
      </c>
      <c r="T177" s="287">
        <v>0</v>
      </c>
      <c r="U177" s="287">
        <v>0</v>
      </c>
      <c r="V177" s="290">
        <f t="shared" si="6"/>
        <v>1</v>
      </c>
      <c r="W177" s="290">
        <f t="shared" si="6"/>
        <v>35</v>
      </c>
      <c r="X177" s="290">
        <f t="shared" si="6"/>
        <v>0</v>
      </c>
      <c r="Y177" s="291">
        <v>67237.38</v>
      </c>
    </row>
    <row r="178" spans="2:25">
      <c r="B178" s="222" t="s">
        <v>273</v>
      </c>
      <c r="C178" s="190" t="s">
        <v>795</v>
      </c>
      <c r="D178" s="190" t="s">
        <v>796</v>
      </c>
      <c r="E178" s="190" t="s">
        <v>797</v>
      </c>
      <c r="F178" s="222" t="s">
        <v>302</v>
      </c>
      <c r="G178" s="287">
        <v>0</v>
      </c>
      <c r="H178" s="287">
        <v>0</v>
      </c>
      <c r="I178" s="287">
        <v>0</v>
      </c>
      <c r="J178" s="288">
        <v>1</v>
      </c>
      <c r="K178" s="289">
        <v>35</v>
      </c>
      <c r="L178" s="287">
        <v>0</v>
      </c>
      <c r="M178" s="287">
        <v>0</v>
      </c>
      <c r="N178" s="287">
        <v>0</v>
      </c>
      <c r="O178" s="287">
        <v>0</v>
      </c>
      <c r="P178" s="287">
        <v>0</v>
      </c>
      <c r="Q178" s="287">
        <v>0</v>
      </c>
      <c r="R178" s="287">
        <v>0</v>
      </c>
      <c r="S178" s="287">
        <v>0</v>
      </c>
      <c r="T178" s="287">
        <v>0</v>
      </c>
      <c r="U178" s="287">
        <v>0</v>
      </c>
      <c r="V178" s="290">
        <f t="shared" si="6"/>
        <v>1</v>
      </c>
      <c r="W178" s="290">
        <f t="shared" si="6"/>
        <v>35</v>
      </c>
      <c r="X178" s="290">
        <f t="shared" si="6"/>
        <v>0</v>
      </c>
      <c r="Y178" s="291">
        <v>70317.599999999991</v>
      </c>
    </row>
    <row r="179" spans="2:25">
      <c r="B179" s="222" t="s">
        <v>273</v>
      </c>
      <c r="C179" s="190" t="s">
        <v>798</v>
      </c>
      <c r="D179" s="190" t="s">
        <v>799</v>
      </c>
      <c r="E179" s="190" t="s">
        <v>800</v>
      </c>
      <c r="F179" s="190" t="s">
        <v>302</v>
      </c>
      <c r="G179" s="287">
        <v>0</v>
      </c>
      <c r="H179" s="287">
        <v>0</v>
      </c>
      <c r="I179" s="287">
        <v>0</v>
      </c>
      <c r="J179" s="288">
        <v>1</v>
      </c>
      <c r="K179" s="289">
        <v>35</v>
      </c>
      <c r="L179" s="287">
        <v>0</v>
      </c>
      <c r="M179" s="287">
        <v>0</v>
      </c>
      <c r="N179" s="287">
        <v>0</v>
      </c>
      <c r="O179" s="287">
        <v>0</v>
      </c>
      <c r="P179" s="287">
        <v>0</v>
      </c>
      <c r="Q179" s="287">
        <v>0</v>
      </c>
      <c r="R179" s="287">
        <v>0</v>
      </c>
      <c r="S179" s="287">
        <v>0</v>
      </c>
      <c r="T179" s="287">
        <v>0</v>
      </c>
      <c r="U179" s="287">
        <v>0</v>
      </c>
      <c r="V179" s="290">
        <f t="shared" si="6"/>
        <v>1</v>
      </c>
      <c r="W179" s="290">
        <f t="shared" si="6"/>
        <v>35</v>
      </c>
      <c r="X179" s="290">
        <f t="shared" si="6"/>
        <v>0</v>
      </c>
      <c r="Y179" s="291">
        <v>71183.16</v>
      </c>
    </row>
    <row r="180" spans="2:25">
      <c r="B180" s="222" t="s">
        <v>273</v>
      </c>
      <c r="C180" s="190" t="s">
        <v>801</v>
      </c>
      <c r="D180" s="190" t="s">
        <v>802</v>
      </c>
      <c r="E180" s="190" t="s">
        <v>803</v>
      </c>
      <c r="F180" s="222" t="s">
        <v>302</v>
      </c>
      <c r="G180" s="287">
        <v>0</v>
      </c>
      <c r="H180" s="287">
        <v>0</v>
      </c>
      <c r="I180" s="287">
        <v>0</v>
      </c>
      <c r="J180" s="288">
        <v>1</v>
      </c>
      <c r="K180" s="289">
        <v>35</v>
      </c>
      <c r="L180" s="287">
        <v>0</v>
      </c>
      <c r="M180" s="287">
        <v>0</v>
      </c>
      <c r="N180" s="287">
        <v>0</v>
      </c>
      <c r="O180" s="287">
        <v>0</v>
      </c>
      <c r="P180" s="287">
        <v>0</v>
      </c>
      <c r="Q180" s="287">
        <v>0</v>
      </c>
      <c r="R180" s="287">
        <v>0</v>
      </c>
      <c r="S180" s="287">
        <v>0</v>
      </c>
      <c r="T180" s="287">
        <v>0</v>
      </c>
      <c r="U180" s="287">
        <v>0</v>
      </c>
      <c r="V180" s="290">
        <f t="shared" si="6"/>
        <v>1</v>
      </c>
      <c r="W180" s="290">
        <f t="shared" si="6"/>
        <v>35</v>
      </c>
      <c r="X180" s="290">
        <f t="shared" si="6"/>
        <v>0</v>
      </c>
      <c r="Y180" s="291">
        <v>69073.5</v>
      </c>
    </row>
    <row r="181" spans="2:25">
      <c r="B181" s="222" t="s">
        <v>273</v>
      </c>
      <c r="C181" s="190" t="s">
        <v>804</v>
      </c>
      <c r="D181" s="190" t="s">
        <v>805</v>
      </c>
      <c r="E181" s="190" t="s">
        <v>806</v>
      </c>
      <c r="F181" s="190" t="s">
        <v>302</v>
      </c>
      <c r="G181" s="287">
        <v>0</v>
      </c>
      <c r="H181" s="287">
        <v>0</v>
      </c>
      <c r="I181" s="287">
        <v>0</v>
      </c>
      <c r="J181" s="288">
        <v>1</v>
      </c>
      <c r="K181" s="289">
        <v>35</v>
      </c>
      <c r="L181" s="287">
        <v>0</v>
      </c>
      <c r="M181" s="287">
        <v>0</v>
      </c>
      <c r="N181" s="287">
        <v>0</v>
      </c>
      <c r="O181" s="287">
        <v>0</v>
      </c>
      <c r="P181" s="287">
        <v>0</v>
      </c>
      <c r="Q181" s="287">
        <v>0</v>
      </c>
      <c r="R181" s="287">
        <v>0</v>
      </c>
      <c r="S181" s="287">
        <v>0</v>
      </c>
      <c r="T181" s="287">
        <v>0</v>
      </c>
      <c r="U181" s="287">
        <v>0</v>
      </c>
      <c r="V181" s="290">
        <f t="shared" si="6"/>
        <v>1</v>
      </c>
      <c r="W181" s="290">
        <f t="shared" si="6"/>
        <v>35</v>
      </c>
      <c r="X181" s="290">
        <f t="shared" si="6"/>
        <v>0</v>
      </c>
      <c r="Y181" s="291">
        <v>70894.62</v>
      </c>
    </row>
    <row r="182" spans="2:25">
      <c r="B182" s="222" t="s">
        <v>273</v>
      </c>
      <c r="C182" s="190" t="s">
        <v>807</v>
      </c>
      <c r="D182" s="190" t="s">
        <v>808</v>
      </c>
      <c r="E182" s="190" t="s">
        <v>809</v>
      </c>
      <c r="F182" s="222" t="s">
        <v>302</v>
      </c>
      <c r="G182" s="287">
        <v>0</v>
      </c>
      <c r="H182" s="287">
        <v>0</v>
      </c>
      <c r="I182" s="287">
        <v>0</v>
      </c>
      <c r="J182" s="288">
        <v>1</v>
      </c>
      <c r="K182" s="289">
        <v>35</v>
      </c>
      <c r="L182" s="287">
        <v>0</v>
      </c>
      <c r="M182" s="287">
        <v>0</v>
      </c>
      <c r="N182" s="287">
        <v>0</v>
      </c>
      <c r="O182" s="287">
        <v>0</v>
      </c>
      <c r="P182" s="287">
        <v>0</v>
      </c>
      <c r="Q182" s="287">
        <v>0</v>
      </c>
      <c r="R182" s="287">
        <v>0</v>
      </c>
      <c r="S182" s="287">
        <v>0</v>
      </c>
      <c r="T182" s="287">
        <v>0</v>
      </c>
      <c r="U182" s="287">
        <v>0</v>
      </c>
      <c r="V182" s="290">
        <f t="shared" si="6"/>
        <v>1</v>
      </c>
      <c r="W182" s="290">
        <f t="shared" si="6"/>
        <v>35</v>
      </c>
      <c r="X182" s="290">
        <f t="shared" si="6"/>
        <v>0</v>
      </c>
      <c r="Y182" s="291">
        <v>72337.259999999995</v>
      </c>
    </row>
    <row r="183" spans="2:25">
      <c r="B183" s="222" t="s">
        <v>273</v>
      </c>
      <c r="C183" s="190" t="s">
        <v>810</v>
      </c>
      <c r="D183" s="190" t="s">
        <v>811</v>
      </c>
      <c r="E183" s="190" t="s">
        <v>812</v>
      </c>
      <c r="F183" s="190" t="s">
        <v>302</v>
      </c>
      <c r="G183" s="287">
        <v>0</v>
      </c>
      <c r="H183" s="287">
        <v>0</v>
      </c>
      <c r="I183" s="287">
        <v>0</v>
      </c>
      <c r="J183" s="288">
        <v>1</v>
      </c>
      <c r="K183" s="289">
        <v>35</v>
      </c>
      <c r="L183" s="287">
        <v>0</v>
      </c>
      <c r="M183" s="287">
        <v>0</v>
      </c>
      <c r="N183" s="287">
        <v>0</v>
      </c>
      <c r="O183" s="287">
        <v>0</v>
      </c>
      <c r="P183" s="287">
        <v>0</v>
      </c>
      <c r="Q183" s="287">
        <v>0</v>
      </c>
      <c r="R183" s="287">
        <v>0</v>
      </c>
      <c r="S183" s="287">
        <v>0</v>
      </c>
      <c r="T183" s="287">
        <v>0</v>
      </c>
      <c r="U183" s="287">
        <v>0</v>
      </c>
      <c r="V183" s="290">
        <f t="shared" si="6"/>
        <v>1</v>
      </c>
      <c r="W183" s="290">
        <f t="shared" si="6"/>
        <v>35</v>
      </c>
      <c r="X183" s="290">
        <f t="shared" si="6"/>
        <v>0</v>
      </c>
      <c r="Y183" s="291">
        <v>68785.02</v>
      </c>
    </row>
    <row r="184" spans="2:25">
      <c r="B184" s="222" t="s">
        <v>273</v>
      </c>
      <c r="C184" s="190" t="s">
        <v>813</v>
      </c>
      <c r="D184" s="190" t="s">
        <v>814</v>
      </c>
      <c r="E184" s="190" t="s">
        <v>815</v>
      </c>
      <c r="F184" s="222" t="s">
        <v>302</v>
      </c>
      <c r="G184" s="287">
        <v>0</v>
      </c>
      <c r="H184" s="287">
        <v>0</v>
      </c>
      <c r="I184" s="287">
        <v>0</v>
      </c>
      <c r="J184" s="288">
        <v>1</v>
      </c>
      <c r="K184" s="289">
        <v>35</v>
      </c>
      <c r="L184" s="287">
        <v>0</v>
      </c>
      <c r="M184" s="287">
        <v>0</v>
      </c>
      <c r="N184" s="287">
        <v>0</v>
      </c>
      <c r="O184" s="287">
        <v>0</v>
      </c>
      <c r="P184" s="287">
        <v>0</v>
      </c>
      <c r="Q184" s="287">
        <v>0</v>
      </c>
      <c r="R184" s="287">
        <v>0</v>
      </c>
      <c r="S184" s="287">
        <v>0</v>
      </c>
      <c r="T184" s="287">
        <v>0</v>
      </c>
      <c r="U184" s="287">
        <v>0</v>
      </c>
      <c r="V184" s="290">
        <f t="shared" ref="V184:X236" si="7">+S184+P184+M184+J184+G184</f>
        <v>1</v>
      </c>
      <c r="W184" s="290">
        <f t="shared" si="7"/>
        <v>35</v>
      </c>
      <c r="X184" s="290">
        <f t="shared" si="7"/>
        <v>0</v>
      </c>
      <c r="Y184" s="291">
        <v>62477.34</v>
      </c>
    </row>
    <row r="185" spans="2:25">
      <c r="B185" s="222" t="s">
        <v>273</v>
      </c>
      <c r="C185" s="190" t="s">
        <v>816</v>
      </c>
      <c r="D185" s="190" t="s">
        <v>817</v>
      </c>
      <c r="E185" s="190" t="s">
        <v>818</v>
      </c>
      <c r="F185" s="190" t="s">
        <v>302</v>
      </c>
      <c r="G185" s="287">
        <v>0</v>
      </c>
      <c r="H185" s="287">
        <v>0</v>
      </c>
      <c r="I185" s="287">
        <v>0</v>
      </c>
      <c r="J185" s="288">
        <v>1</v>
      </c>
      <c r="K185" s="289">
        <v>35</v>
      </c>
      <c r="L185" s="287">
        <v>0</v>
      </c>
      <c r="M185" s="287">
        <v>0</v>
      </c>
      <c r="N185" s="287">
        <v>0</v>
      </c>
      <c r="O185" s="287">
        <v>0</v>
      </c>
      <c r="P185" s="287">
        <v>0</v>
      </c>
      <c r="Q185" s="287">
        <v>0</v>
      </c>
      <c r="R185" s="287">
        <v>0</v>
      </c>
      <c r="S185" s="287">
        <v>0</v>
      </c>
      <c r="T185" s="287">
        <v>0</v>
      </c>
      <c r="U185" s="287">
        <v>0</v>
      </c>
      <c r="V185" s="290">
        <f t="shared" si="7"/>
        <v>1</v>
      </c>
      <c r="W185" s="290">
        <f t="shared" si="7"/>
        <v>35</v>
      </c>
      <c r="X185" s="290">
        <f t="shared" si="7"/>
        <v>0</v>
      </c>
      <c r="Y185" s="291">
        <v>69073.5</v>
      </c>
    </row>
    <row r="186" spans="2:25">
      <c r="B186" s="222" t="s">
        <v>273</v>
      </c>
      <c r="C186" s="190" t="s">
        <v>819</v>
      </c>
      <c r="D186" s="190" t="s">
        <v>820</v>
      </c>
      <c r="E186" s="190" t="s">
        <v>821</v>
      </c>
      <c r="F186" s="222" t="s">
        <v>302</v>
      </c>
      <c r="G186" s="287">
        <v>0</v>
      </c>
      <c r="H186" s="287">
        <v>0</v>
      </c>
      <c r="I186" s="287">
        <v>0</v>
      </c>
      <c r="J186" s="288">
        <v>1</v>
      </c>
      <c r="K186" s="289">
        <v>35</v>
      </c>
      <c r="L186" s="287">
        <v>0</v>
      </c>
      <c r="M186" s="287">
        <v>0</v>
      </c>
      <c r="N186" s="287">
        <v>0</v>
      </c>
      <c r="O186" s="287">
        <v>0</v>
      </c>
      <c r="P186" s="287">
        <v>0</v>
      </c>
      <c r="Q186" s="287">
        <v>0</v>
      </c>
      <c r="R186" s="287">
        <v>0</v>
      </c>
      <c r="S186" s="287">
        <v>0</v>
      </c>
      <c r="T186" s="287">
        <v>0</v>
      </c>
      <c r="U186" s="287">
        <v>0</v>
      </c>
      <c r="V186" s="290">
        <f t="shared" si="7"/>
        <v>1</v>
      </c>
      <c r="W186" s="290">
        <f t="shared" si="7"/>
        <v>35</v>
      </c>
      <c r="X186" s="290">
        <f t="shared" si="7"/>
        <v>0</v>
      </c>
      <c r="Y186" s="291">
        <v>66906.599999999991</v>
      </c>
    </row>
    <row r="187" spans="2:25">
      <c r="B187" s="222" t="s">
        <v>273</v>
      </c>
      <c r="C187" s="190" t="s">
        <v>822</v>
      </c>
      <c r="D187" s="190" t="s">
        <v>823</v>
      </c>
      <c r="E187" s="190" t="s">
        <v>824</v>
      </c>
      <c r="F187" s="190" t="s">
        <v>302</v>
      </c>
      <c r="G187" s="287">
        <v>0</v>
      </c>
      <c r="H187" s="287">
        <v>0</v>
      </c>
      <c r="I187" s="287">
        <v>0</v>
      </c>
      <c r="J187" s="288">
        <v>1</v>
      </c>
      <c r="K187" s="289">
        <v>35</v>
      </c>
      <c r="L187" s="287">
        <v>0</v>
      </c>
      <c r="M187" s="287">
        <v>0</v>
      </c>
      <c r="N187" s="287">
        <v>0</v>
      </c>
      <c r="O187" s="287">
        <v>0</v>
      </c>
      <c r="P187" s="287">
        <v>0</v>
      </c>
      <c r="Q187" s="287">
        <v>0</v>
      </c>
      <c r="R187" s="287">
        <v>0</v>
      </c>
      <c r="S187" s="287">
        <v>0</v>
      </c>
      <c r="T187" s="287">
        <v>0</v>
      </c>
      <c r="U187" s="287">
        <v>0</v>
      </c>
      <c r="V187" s="290">
        <f t="shared" si="7"/>
        <v>1</v>
      </c>
      <c r="W187" s="290">
        <f t="shared" si="7"/>
        <v>35</v>
      </c>
      <c r="X187" s="290">
        <f t="shared" si="7"/>
        <v>0</v>
      </c>
      <c r="Y187" s="291">
        <v>72337.259999999995</v>
      </c>
    </row>
    <row r="188" spans="2:25">
      <c r="B188" s="222" t="s">
        <v>273</v>
      </c>
      <c r="C188" s="190" t="s">
        <v>825</v>
      </c>
      <c r="D188" s="190" t="s">
        <v>826</v>
      </c>
      <c r="E188" s="190" t="s">
        <v>827</v>
      </c>
      <c r="F188" s="222" t="s">
        <v>302</v>
      </c>
      <c r="G188" s="287">
        <v>0</v>
      </c>
      <c r="H188" s="287">
        <v>0</v>
      </c>
      <c r="I188" s="287">
        <v>0</v>
      </c>
      <c r="J188" s="288">
        <v>1</v>
      </c>
      <c r="K188" s="289">
        <v>35</v>
      </c>
      <c r="L188" s="287">
        <v>0</v>
      </c>
      <c r="M188" s="287">
        <v>0</v>
      </c>
      <c r="N188" s="287">
        <v>0</v>
      </c>
      <c r="O188" s="287">
        <v>0</v>
      </c>
      <c r="P188" s="287">
        <v>0</v>
      </c>
      <c r="Q188" s="287">
        <v>0</v>
      </c>
      <c r="R188" s="287">
        <v>0</v>
      </c>
      <c r="S188" s="287">
        <v>0</v>
      </c>
      <c r="T188" s="287">
        <v>0</v>
      </c>
      <c r="U188" s="287">
        <v>0</v>
      </c>
      <c r="V188" s="290">
        <f t="shared" si="7"/>
        <v>1</v>
      </c>
      <c r="W188" s="290">
        <f t="shared" si="7"/>
        <v>35</v>
      </c>
      <c r="X188" s="290">
        <f t="shared" si="7"/>
        <v>0</v>
      </c>
      <c r="Y188" s="291">
        <v>68785.02</v>
      </c>
    </row>
    <row r="189" spans="2:25">
      <c r="B189" s="222" t="s">
        <v>273</v>
      </c>
      <c r="C189" s="190" t="s">
        <v>828</v>
      </c>
      <c r="D189" s="190" t="s">
        <v>829</v>
      </c>
      <c r="E189" s="190" t="s">
        <v>830</v>
      </c>
      <c r="F189" s="190" t="s">
        <v>302</v>
      </c>
      <c r="G189" s="287">
        <v>0</v>
      </c>
      <c r="H189" s="287">
        <v>0</v>
      </c>
      <c r="I189" s="287">
        <v>0</v>
      </c>
      <c r="J189" s="288">
        <v>1</v>
      </c>
      <c r="K189" s="289">
        <v>35</v>
      </c>
      <c r="L189" s="287">
        <v>0</v>
      </c>
      <c r="M189" s="287">
        <v>0</v>
      </c>
      <c r="N189" s="287">
        <v>0</v>
      </c>
      <c r="O189" s="287">
        <v>0</v>
      </c>
      <c r="P189" s="287">
        <v>0</v>
      </c>
      <c r="Q189" s="287">
        <v>0</v>
      </c>
      <c r="R189" s="287">
        <v>0</v>
      </c>
      <c r="S189" s="287">
        <v>0</v>
      </c>
      <c r="T189" s="287">
        <v>0</v>
      </c>
      <c r="U189" s="287">
        <v>0</v>
      </c>
      <c r="V189" s="290">
        <f t="shared" si="7"/>
        <v>1</v>
      </c>
      <c r="W189" s="290">
        <f t="shared" si="7"/>
        <v>35</v>
      </c>
      <c r="X189" s="290">
        <f t="shared" si="7"/>
        <v>0</v>
      </c>
      <c r="Y189" s="291">
        <v>47294.04</v>
      </c>
    </row>
    <row r="190" spans="2:25">
      <c r="B190" s="222" t="s">
        <v>273</v>
      </c>
      <c r="C190" s="190" t="s">
        <v>831</v>
      </c>
      <c r="D190" s="190" t="s">
        <v>832</v>
      </c>
      <c r="E190" s="190" t="s">
        <v>833</v>
      </c>
      <c r="F190" s="222" t="s">
        <v>302</v>
      </c>
      <c r="G190" s="287">
        <v>0</v>
      </c>
      <c r="H190" s="287">
        <v>0</v>
      </c>
      <c r="I190" s="287">
        <v>0</v>
      </c>
      <c r="J190" s="288">
        <v>1</v>
      </c>
      <c r="K190" s="289">
        <v>35</v>
      </c>
      <c r="L190" s="287">
        <v>0</v>
      </c>
      <c r="M190" s="287">
        <v>0</v>
      </c>
      <c r="N190" s="287">
        <v>0</v>
      </c>
      <c r="O190" s="287">
        <v>0</v>
      </c>
      <c r="P190" s="287">
        <v>0</v>
      </c>
      <c r="Q190" s="287">
        <v>0</v>
      </c>
      <c r="R190" s="287">
        <v>0</v>
      </c>
      <c r="S190" s="287">
        <v>0</v>
      </c>
      <c r="T190" s="287">
        <v>0</v>
      </c>
      <c r="U190" s="287">
        <v>0</v>
      </c>
      <c r="V190" s="290">
        <f t="shared" si="7"/>
        <v>1</v>
      </c>
      <c r="W190" s="290">
        <f t="shared" si="7"/>
        <v>35</v>
      </c>
      <c r="X190" s="290">
        <f t="shared" si="7"/>
        <v>0</v>
      </c>
      <c r="Y190" s="291">
        <v>49130.579999999994</v>
      </c>
    </row>
    <row r="191" spans="2:25">
      <c r="B191" s="222" t="s">
        <v>273</v>
      </c>
      <c r="C191" s="190" t="s">
        <v>834</v>
      </c>
      <c r="D191" s="190" t="s">
        <v>835</v>
      </c>
      <c r="E191" s="190" t="s">
        <v>836</v>
      </c>
      <c r="F191" s="190" t="s">
        <v>302</v>
      </c>
      <c r="G191" s="287">
        <v>0</v>
      </c>
      <c r="H191" s="287">
        <v>0</v>
      </c>
      <c r="I191" s="287">
        <v>0</v>
      </c>
      <c r="J191" s="288">
        <v>1</v>
      </c>
      <c r="K191" s="289">
        <v>35</v>
      </c>
      <c r="L191" s="287">
        <v>0</v>
      </c>
      <c r="M191" s="287">
        <v>0</v>
      </c>
      <c r="N191" s="287">
        <v>0</v>
      </c>
      <c r="O191" s="287">
        <v>0</v>
      </c>
      <c r="P191" s="287">
        <v>0</v>
      </c>
      <c r="Q191" s="287">
        <v>0</v>
      </c>
      <c r="R191" s="287">
        <v>0</v>
      </c>
      <c r="S191" s="287">
        <v>0</v>
      </c>
      <c r="T191" s="287">
        <v>0</v>
      </c>
      <c r="U191" s="287">
        <v>0</v>
      </c>
      <c r="V191" s="290">
        <f t="shared" si="7"/>
        <v>1</v>
      </c>
      <c r="W191" s="290">
        <f t="shared" si="7"/>
        <v>35</v>
      </c>
      <c r="X191" s="290">
        <f t="shared" si="7"/>
        <v>0</v>
      </c>
      <c r="Y191" s="291">
        <v>51072.899999999994</v>
      </c>
    </row>
    <row r="192" spans="2:25">
      <c r="B192" s="222" t="s">
        <v>273</v>
      </c>
      <c r="C192" s="190" t="s">
        <v>837</v>
      </c>
      <c r="D192" s="190" t="s">
        <v>838</v>
      </c>
      <c r="E192" s="190" t="s">
        <v>839</v>
      </c>
      <c r="F192" s="222" t="s">
        <v>302</v>
      </c>
      <c r="G192" s="287">
        <v>0</v>
      </c>
      <c r="H192" s="287">
        <v>0</v>
      </c>
      <c r="I192" s="287">
        <v>0</v>
      </c>
      <c r="J192" s="288">
        <v>1</v>
      </c>
      <c r="K192" s="289">
        <v>35</v>
      </c>
      <c r="L192" s="287">
        <v>0</v>
      </c>
      <c r="M192" s="287">
        <v>0</v>
      </c>
      <c r="N192" s="287">
        <v>0</v>
      </c>
      <c r="O192" s="287">
        <v>0</v>
      </c>
      <c r="P192" s="287">
        <v>0</v>
      </c>
      <c r="Q192" s="287">
        <v>0</v>
      </c>
      <c r="R192" s="287">
        <v>0</v>
      </c>
      <c r="S192" s="287">
        <v>0</v>
      </c>
      <c r="T192" s="287">
        <v>0</v>
      </c>
      <c r="U192" s="287">
        <v>0</v>
      </c>
      <c r="V192" s="290">
        <f t="shared" si="7"/>
        <v>1</v>
      </c>
      <c r="W192" s="290">
        <f t="shared" si="7"/>
        <v>35</v>
      </c>
      <c r="X192" s="290">
        <f t="shared" si="7"/>
        <v>0</v>
      </c>
      <c r="Y192" s="291">
        <v>62366.759999999995</v>
      </c>
    </row>
    <row r="193" spans="2:25">
      <c r="B193" s="222" t="s">
        <v>273</v>
      </c>
      <c r="C193" s="190" t="s">
        <v>840</v>
      </c>
      <c r="D193" s="190" t="s">
        <v>841</v>
      </c>
      <c r="E193" s="190" t="s">
        <v>842</v>
      </c>
      <c r="F193" s="190" t="s">
        <v>302</v>
      </c>
      <c r="G193" s="287">
        <v>0</v>
      </c>
      <c r="H193" s="287">
        <v>0</v>
      </c>
      <c r="I193" s="287">
        <v>0</v>
      </c>
      <c r="J193" s="288">
        <v>1</v>
      </c>
      <c r="K193" s="289">
        <v>35</v>
      </c>
      <c r="L193" s="287">
        <v>0</v>
      </c>
      <c r="M193" s="287">
        <v>0</v>
      </c>
      <c r="N193" s="287">
        <v>0</v>
      </c>
      <c r="O193" s="287">
        <v>0</v>
      </c>
      <c r="P193" s="287">
        <v>0</v>
      </c>
      <c r="Q193" s="287">
        <v>0</v>
      </c>
      <c r="R193" s="287">
        <v>0</v>
      </c>
      <c r="S193" s="292">
        <v>0</v>
      </c>
      <c r="T193" s="293">
        <v>0</v>
      </c>
      <c r="U193" s="293">
        <v>0</v>
      </c>
      <c r="V193" s="290">
        <f t="shared" si="7"/>
        <v>1</v>
      </c>
      <c r="W193" s="290">
        <f t="shared" si="7"/>
        <v>35</v>
      </c>
      <c r="X193" s="290">
        <f t="shared" si="7"/>
        <v>0</v>
      </c>
      <c r="Y193" s="291">
        <v>54759.780000000006</v>
      </c>
    </row>
    <row r="194" spans="2:25">
      <c r="B194" s="222" t="s">
        <v>273</v>
      </c>
      <c r="C194" s="190" t="s">
        <v>843</v>
      </c>
      <c r="D194" s="190" t="s">
        <v>844</v>
      </c>
      <c r="E194" s="190" t="s">
        <v>845</v>
      </c>
      <c r="F194" s="222" t="s">
        <v>302</v>
      </c>
      <c r="G194" s="287">
        <v>0</v>
      </c>
      <c r="H194" s="287">
        <v>0</v>
      </c>
      <c r="I194" s="287">
        <v>0</v>
      </c>
      <c r="J194" s="288">
        <v>1</v>
      </c>
      <c r="K194" s="289">
        <v>35</v>
      </c>
      <c r="L194" s="287">
        <v>0</v>
      </c>
      <c r="M194" s="287">
        <v>0</v>
      </c>
      <c r="N194" s="287">
        <v>0</v>
      </c>
      <c r="O194" s="287">
        <v>0</v>
      </c>
      <c r="P194" s="287">
        <v>0</v>
      </c>
      <c r="Q194" s="287">
        <v>0</v>
      </c>
      <c r="R194" s="287">
        <v>0</v>
      </c>
      <c r="S194" s="292">
        <v>0</v>
      </c>
      <c r="T194" s="293">
        <v>0</v>
      </c>
      <c r="U194" s="293">
        <v>0</v>
      </c>
      <c r="V194" s="290">
        <f t="shared" si="7"/>
        <v>1</v>
      </c>
      <c r="W194" s="290">
        <f t="shared" si="7"/>
        <v>35</v>
      </c>
      <c r="X194" s="290">
        <f t="shared" si="7"/>
        <v>0</v>
      </c>
      <c r="Y194" s="291">
        <v>56740.200000000004</v>
      </c>
    </row>
    <row r="195" spans="2:25">
      <c r="B195" s="222" t="s">
        <v>273</v>
      </c>
      <c r="C195" s="190" t="s">
        <v>846</v>
      </c>
      <c r="D195" s="190" t="s">
        <v>847</v>
      </c>
      <c r="E195" s="190" t="s">
        <v>848</v>
      </c>
      <c r="F195" s="190" t="s">
        <v>302</v>
      </c>
      <c r="G195" s="287">
        <v>0</v>
      </c>
      <c r="H195" s="287">
        <v>0</v>
      </c>
      <c r="I195" s="287">
        <v>0</v>
      </c>
      <c r="J195" s="288">
        <v>1</v>
      </c>
      <c r="K195" s="289">
        <v>35</v>
      </c>
      <c r="L195" s="287">
        <v>0</v>
      </c>
      <c r="M195" s="287">
        <v>0</v>
      </c>
      <c r="N195" s="287">
        <v>0</v>
      </c>
      <c r="O195" s="287">
        <v>0</v>
      </c>
      <c r="P195" s="287">
        <v>0</v>
      </c>
      <c r="Q195" s="287">
        <v>0</v>
      </c>
      <c r="R195" s="287">
        <v>0</v>
      </c>
      <c r="S195" s="292">
        <v>0</v>
      </c>
      <c r="T195" s="293">
        <v>0</v>
      </c>
      <c r="U195" s="293">
        <v>0</v>
      </c>
      <c r="V195" s="290">
        <f t="shared" si="7"/>
        <v>1</v>
      </c>
      <c r="W195" s="290">
        <f t="shared" si="7"/>
        <v>35</v>
      </c>
      <c r="X195" s="290">
        <f t="shared" si="7"/>
        <v>0</v>
      </c>
      <c r="Y195" s="291">
        <v>56200.020000000004</v>
      </c>
    </row>
    <row r="196" spans="2:25">
      <c r="B196" s="222" t="s">
        <v>273</v>
      </c>
      <c r="C196" s="190" t="s">
        <v>849</v>
      </c>
      <c r="D196" s="190" t="s">
        <v>850</v>
      </c>
      <c r="E196" s="190" t="s">
        <v>851</v>
      </c>
      <c r="F196" s="222" t="s">
        <v>302</v>
      </c>
      <c r="G196" s="287">
        <v>0</v>
      </c>
      <c r="H196" s="287">
        <v>0</v>
      </c>
      <c r="I196" s="287">
        <v>0</v>
      </c>
      <c r="J196" s="288">
        <v>1</v>
      </c>
      <c r="K196" s="289">
        <v>35</v>
      </c>
      <c r="L196" s="287">
        <v>0</v>
      </c>
      <c r="M196" s="287">
        <v>0</v>
      </c>
      <c r="N196" s="287">
        <v>0</v>
      </c>
      <c r="O196" s="287">
        <v>0</v>
      </c>
      <c r="P196" s="287">
        <v>0</v>
      </c>
      <c r="Q196" s="287">
        <v>0</v>
      </c>
      <c r="R196" s="287">
        <v>0</v>
      </c>
      <c r="S196" s="292">
        <v>0</v>
      </c>
      <c r="T196" s="293">
        <v>0</v>
      </c>
      <c r="U196" s="293">
        <v>0</v>
      </c>
      <c r="V196" s="290">
        <f t="shared" si="7"/>
        <v>1</v>
      </c>
      <c r="W196" s="290">
        <f t="shared" si="7"/>
        <v>35</v>
      </c>
      <c r="X196" s="290">
        <f t="shared" si="7"/>
        <v>0</v>
      </c>
      <c r="Y196" s="291">
        <v>57010.259999999995</v>
      </c>
    </row>
    <row r="197" spans="2:25">
      <c r="B197" s="222" t="s">
        <v>273</v>
      </c>
      <c r="C197" s="190" t="s">
        <v>852</v>
      </c>
      <c r="D197" s="190" t="s">
        <v>853</v>
      </c>
      <c r="E197" s="190" t="s">
        <v>854</v>
      </c>
      <c r="F197" s="190" t="s">
        <v>302</v>
      </c>
      <c r="G197" s="287">
        <v>0</v>
      </c>
      <c r="H197" s="287">
        <v>0</v>
      </c>
      <c r="I197" s="287">
        <v>0</v>
      </c>
      <c r="J197" s="288">
        <v>1</v>
      </c>
      <c r="K197" s="289">
        <v>35</v>
      </c>
      <c r="L197" s="287">
        <v>0</v>
      </c>
      <c r="M197" s="287">
        <v>0</v>
      </c>
      <c r="N197" s="287">
        <v>0</v>
      </c>
      <c r="O197" s="287">
        <v>0</v>
      </c>
      <c r="P197" s="287">
        <v>0</v>
      </c>
      <c r="Q197" s="287">
        <v>0</v>
      </c>
      <c r="R197" s="287">
        <v>0</v>
      </c>
      <c r="S197" s="292">
        <v>0</v>
      </c>
      <c r="T197" s="293">
        <v>0</v>
      </c>
      <c r="U197" s="293">
        <v>0</v>
      </c>
      <c r="V197" s="290">
        <f t="shared" si="7"/>
        <v>1</v>
      </c>
      <c r="W197" s="290">
        <f t="shared" si="7"/>
        <v>35</v>
      </c>
      <c r="X197" s="290">
        <f t="shared" si="7"/>
        <v>0</v>
      </c>
      <c r="Y197" s="291">
        <v>60926.34</v>
      </c>
    </row>
    <row r="198" spans="2:25">
      <c r="B198" s="222" t="s">
        <v>273</v>
      </c>
      <c r="C198" s="190" t="s">
        <v>855</v>
      </c>
      <c r="D198" s="190" t="s">
        <v>856</v>
      </c>
      <c r="E198" s="190" t="s">
        <v>857</v>
      </c>
      <c r="F198" s="222" t="s">
        <v>302</v>
      </c>
      <c r="G198" s="287">
        <v>0</v>
      </c>
      <c r="H198" s="287">
        <v>0</v>
      </c>
      <c r="I198" s="287">
        <v>0</v>
      </c>
      <c r="J198" s="288">
        <v>1</v>
      </c>
      <c r="K198" s="289">
        <v>35</v>
      </c>
      <c r="L198" s="287">
        <v>0</v>
      </c>
      <c r="M198" s="287">
        <v>0</v>
      </c>
      <c r="N198" s="287">
        <v>0</v>
      </c>
      <c r="O198" s="287">
        <v>0</v>
      </c>
      <c r="P198" s="287">
        <v>0</v>
      </c>
      <c r="Q198" s="287">
        <v>0</v>
      </c>
      <c r="R198" s="287">
        <v>0</v>
      </c>
      <c r="S198" s="292">
        <v>0</v>
      </c>
      <c r="T198" s="293">
        <v>0</v>
      </c>
      <c r="U198" s="293">
        <v>0</v>
      </c>
      <c r="V198" s="290">
        <f t="shared" si="7"/>
        <v>1</v>
      </c>
      <c r="W198" s="290">
        <f t="shared" si="7"/>
        <v>35</v>
      </c>
      <c r="X198" s="290">
        <f t="shared" si="7"/>
        <v>0</v>
      </c>
      <c r="Y198" s="291">
        <v>54759.780000000006</v>
      </c>
    </row>
    <row r="199" spans="2:25">
      <c r="B199" s="222" t="s">
        <v>273</v>
      </c>
      <c r="C199" s="190" t="s">
        <v>858</v>
      </c>
      <c r="D199" s="190" t="s">
        <v>859</v>
      </c>
      <c r="E199" s="190" t="s">
        <v>860</v>
      </c>
      <c r="F199" s="190" t="s">
        <v>302</v>
      </c>
      <c r="G199" s="287">
        <v>0</v>
      </c>
      <c r="H199" s="287">
        <v>0</v>
      </c>
      <c r="I199" s="287">
        <v>0</v>
      </c>
      <c r="J199" s="288">
        <v>1</v>
      </c>
      <c r="K199" s="289">
        <v>35</v>
      </c>
      <c r="L199" s="287">
        <v>0</v>
      </c>
      <c r="M199" s="287">
        <v>0</v>
      </c>
      <c r="N199" s="287">
        <v>0</v>
      </c>
      <c r="O199" s="287">
        <v>0</v>
      </c>
      <c r="P199" s="287">
        <v>0</v>
      </c>
      <c r="Q199" s="287">
        <v>0</v>
      </c>
      <c r="R199" s="287">
        <v>0</v>
      </c>
      <c r="S199" s="292">
        <v>0</v>
      </c>
      <c r="T199" s="293">
        <v>0</v>
      </c>
      <c r="U199" s="293">
        <v>0</v>
      </c>
      <c r="V199" s="290">
        <f t="shared" si="7"/>
        <v>1</v>
      </c>
      <c r="W199" s="290">
        <f t="shared" si="7"/>
        <v>35</v>
      </c>
      <c r="X199" s="290">
        <f t="shared" si="7"/>
        <v>0</v>
      </c>
      <c r="Y199" s="291">
        <v>57010.259999999995</v>
      </c>
    </row>
    <row r="200" spans="2:25">
      <c r="B200" s="222" t="s">
        <v>273</v>
      </c>
      <c r="C200" s="190" t="s">
        <v>861</v>
      </c>
      <c r="D200" s="190" t="s">
        <v>862</v>
      </c>
      <c r="E200" s="190" t="s">
        <v>863</v>
      </c>
      <c r="F200" s="222" t="s">
        <v>302</v>
      </c>
      <c r="G200" s="287">
        <v>0</v>
      </c>
      <c r="H200" s="287">
        <v>0</v>
      </c>
      <c r="I200" s="287">
        <v>0</v>
      </c>
      <c r="J200" s="288">
        <v>1</v>
      </c>
      <c r="K200" s="289">
        <v>35</v>
      </c>
      <c r="L200" s="287">
        <v>0</v>
      </c>
      <c r="M200" s="287">
        <v>0</v>
      </c>
      <c r="N200" s="287">
        <v>0</v>
      </c>
      <c r="O200" s="287">
        <v>0</v>
      </c>
      <c r="P200" s="287">
        <v>0</v>
      </c>
      <c r="Q200" s="287">
        <v>0</v>
      </c>
      <c r="R200" s="287">
        <v>0</v>
      </c>
      <c r="S200" s="292">
        <v>0</v>
      </c>
      <c r="T200" s="293">
        <v>0</v>
      </c>
      <c r="U200" s="293">
        <v>0</v>
      </c>
      <c r="V200" s="290">
        <f t="shared" si="7"/>
        <v>1</v>
      </c>
      <c r="W200" s="290">
        <f t="shared" si="7"/>
        <v>35</v>
      </c>
      <c r="X200" s="290">
        <f t="shared" si="7"/>
        <v>0</v>
      </c>
      <c r="Y200" s="291">
        <v>57925.5</v>
      </c>
    </row>
    <row r="201" spans="2:25">
      <c r="B201" s="222" t="s">
        <v>273</v>
      </c>
      <c r="C201" s="190" t="s">
        <v>864</v>
      </c>
      <c r="D201" s="190" t="s">
        <v>865</v>
      </c>
      <c r="E201" s="190" t="s">
        <v>866</v>
      </c>
      <c r="F201" s="190" t="s">
        <v>302</v>
      </c>
      <c r="G201" s="287">
        <v>0</v>
      </c>
      <c r="H201" s="287">
        <v>0</v>
      </c>
      <c r="I201" s="287">
        <v>0</v>
      </c>
      <c r="J201" s="288">
        <v>1</v>
      </c>
      <c r="K201" s="289">
        <v>35</v>
      </c>
      <c r="L201" s="287">
        <v>0</v>
      </c>
      <c r="M201" s="287">
        <v>0</v>
      </c>
      <c r="N201" s="287">
        <v>0</v>
      </c>
      <c r="O201" s="287">
        <v>0</v>
      </c>
      <c r="P201" s="287">
        <v>0</v>
      </c>
      <c r="Q201" s="287">
        <v>0</v>
      </c>
      <c r="R201" s="287">
        <v>0</v>
      </c>
      <c r="S201" s="292">
        <v>0</v>
      </c>
      <c r="T201" s="293">
        <v>0</v>
      </c>
      <c r="U201" s="293">
        <v>0</v>
      </c>
      <c r="V201" s="290">
        <f t="shared" si="7"/>
        <v>1</v>
      </c>
      <c r="W201" s="290">
        <f t="shared" si="7"/>
        <v>35</v>
      </c>
      <c r="X201" s="290">
        <f t="shared" si="7"/>
        <v>0</v>
      </c>
      <c r="Y201" s="291">
        <v>59833.56</v>
      </c>
    </row>
    <row r="202" spans="2:25">
      <c r="B202" s="222" t="s">
        <v>273</v>
      </c>
      <c r="C202" s="190" t="s">
        <v>867</v>
      </c>
      <c r="D202" s="190" t="s">
        <v>868</v>
      </c>
      <c r="E202" s="190" t="s">
        <v>869</v>
      </c>
      <c r="F202" s="222" t="s">
        <v>302</v>
      </c>
      <c r="G202" s="287">
        <v>0</v>
      </c>
      <c r="H202" s="287">
        <v>0</v>
      </c>
      <c r="I202" s="287">
        <v>0</v>
      </c>
      <c r="J202" s="287">
        <v>0</v>
      </c>
      <c r="K202" s="287">
        <v>0</v>
      </c>
      <c r="L202" s="287">
        <v>0</v>
      </c>
      <c r="M202" s="287">
        <v>0</v>
      </c>
      <c r="N202" s="287">
        <v>0</v>
      </c>
      <c r="O202" s="287">
        <v>0</v>
      </c>
      <c r="P202" s="287">
        <v>0</v>
      </c>
      <c r="Q202" s="287">
        <v>0</v>
      </c>
      <c r="R202" s="287">
        <v>0</v>
      </c>
      <c r="S202" s="292">
        <v>1</v>
      </c>
      <c r="T202" s="293">
        <v>35</v>
      </c>
      <c r="U202" s="293">
        <v>0</v>
      </c>
      <c r="V202" s="290">
        <f t="shared" si="7"/>
        <v>1</v>
      </c>
      <c r="W202" s="290">
        <f t="shared" si="7"/>
        <v>35</v>
      </c>
      <c r="X202" s="290">
        <f t="shared" si="7"/>
        <v>0</v>
      </c>
      <c r="Y202" s="291">
        <v>65806.200000000012</v>
      </c>
    </row>
    <row r="203" spans="2:25">
      <c r="B203" s="222" t="s">
        <v>273</v>
      </c>
      <c r="C203" s="190" t="s">
        <v>870</v>
      </c>
      <c r="D203" s="190" t="s">
        <v>871</v>
      </c>
      <c r="E203" s="190" t="s">
        <v>872</v>
      </c>
      <c r="F203" s="190" t="s">
        <v>302</v>
      </c>
      <c r="G203" s="287">
        <v>0</v>
      </c>
      <c r="H203" s="287">
        <v>0</v>
      </c>
      <c r="I203" s="287">
        <v>0</v>
      </c>
      <c r="J203" s="287">
        <v>0</v>
      </c>
      <c r="K203" s="287">
        <v>0</v>
      </c>
      <c r="L203" s="287">
        <v>0</v>
      </c>
      <c r="M203" s="287">
        <v>0</v>
      </c>
      <c r="N203" s="287">
        <v>0</v>
      </c>
      <c r="O203" s="287">
        <v>0</v>
      </c>
      <c r="P203" s="287">
        <v>0</v>
      </c>
      <c r="Q203" s="287">
        <v>0</v>
      </c>
      <c r="R203" s="287">
        <v>0</v>
      </c>
      <c r="S203" s="292">
        <v>1</v>
      </c>
      <c r="T203" s="293">
        <v>35</v>
      </c>
      <c r="U203" s="293">
        <v>0</v>
      </c>
      <c r="V203" s="290">
        <f t="shared" si="7"/>
        <v>1</v>
      </c>
      <c r="W203" s="290">
        <f t="shared" si="7"/>
        <v>35</v>
      </c>
      <c r="X203" s="290">
        <f t="shared" si="7"/>
        <v>0</v>
      </c>
      <c r="Y203" s="291">
        <v>65716.200000000012</v>
      </c>
    </row>
    <row r="204" spans="2:25">
      <c r="B204" s="222" t="s">
        <v>273</v>
      </c>
      <c r="C204" s="190" t="s">
        <v>873</v>
      </c>
      <c r="D204" s="190" t="s">
        <v>874</v>
      </c>
      <c r="E204" s="190" t="s">
        <v>875</v>
      </c>
      <c r="F204" s="222" t="s">
        <v>302</v>
      </c>
      <c r="G204" s="287">
        <v>0</v>
      </c>
      <c r="H204" s="287">
        <v>0</v>
      </c>
      <c r="I204" s="287">
        <v>0</v>
      </c>
      <c r="J204" s="287">
        <v>0</v>
      </c>
      <c r="K204" s="287">
        <v>0</v>
      </c>
      <c r="L204" s="287">
        <v>0</v>
      </c>
      <c r="M204" s="287">
        <v>0</v>
      </c>
      <c r="N204" s="287">
        <v>0</v>
      </c>
      <c r="O204" s="287">
        <v>0</v>
      </c>
      <c r="P204" s="287">
        <v>0</v>
      </c>
      <c r="Q204" s="287">
        <v>0</v>
      </c>
      <c r="R204" s="287">
        <v>0</v>
      </c>
      <c r="S204" s="292">
        <v>1</v>
      </c>
      <c r="T204" s="293">
        <v>35</v>
      </c>
      <c r="U204" s="293">
        <v>0</v>
      </c>
      <c r="V204" s="290">
        <f t="shared" si="7"/>
        <v>1</v>
      </c>
      <c r="W204" s="290">
        <f t="shared" si="7"/>
        <v>35</v>
      </c>
      <c r="X204" s="290">
        <f t="shared" si="7"/>
        <v>0</v>
      </c>
      <c r="Y204" s="291">
        <v>64681.200000000004</v>
      </c>
    </row>
    <row r="205" spans="2:25">
      <c r="B205" s="222" t="s">
        <v>273</v>
      </c>
      <c r="C205" s="190" t="s">
        <v>876</v>
      </c>
      <c r="D205" s="190" t="s">
        <v>877</v>
      </c>
      <c r="E205" s="190" t="s">
        <v>878</v>
      </c>
      <c r="F205" s="190" t="s">
        <v>302</v>
      </c>
      <c r="G205" s="287">
        <v>0</v>
      </c>
      <c r="H205" s="287">
        <v>0</v>
      </c>
      <c r="I205" s="287">
        <v>0</v>
      </c>
      <c r="J205" s="287">
        <v>0</v>
      </c>
      <c r="K205" s="287">
        <v>0</v>
      </c>
      <c r="L205" s="287">
        <v>0</v>
      </c>
      <c r="M205" s="287">
        <v>0</v>
      </c>
      <c r="N205" s="287">
        <v>0</v>
      </c>
      <c r="O205" s="287">
        <v>0</v>
      </c>
      <c r="P205" s="287">
        <v>0</v>
      </c>
      <c r="Q205" s="287">
        <v>0</v>
      </c>
      <c r="R205" s="287">
        <v>0</v>
      </c>
      <c r="S205" s="292">
        <v>1</v>
      </c>
      <c r="T205" s="293">
        <v>35</v>
      </c>
      <c r="U205" s="293">
        <v>0</v>
      </c>
      <c r="V205" s="290">
        <f t="shared" si="7"/>
        <v>1</v>
      </c>
      <c r="W205" s="290">
        <f t="shared" si="7"/>
        <v>35</v>
      </c>
      <c r="X205" s="290">
        <f t="shared" si="7"/>
        <v>0</v>
      </c>
      <c r="Y205" s="291">
        <v>65311.200000000004</v>
      </c>
    </row>
    <row r="206" spans="2:25">
      <c r="B206" s="222" t="s">
        <v>273</v>
      </c>
      <c r="C206" s="190" t="s">
        <v>879</v>
      </c>
      <c r="D206" s="190" t="s">
        <v>880</v>
      </c>
      <c r="E206" s="190" t="s">
        <v>881</v>
      </c>
      <c r="F206" s="222" t="s">
        <v>302</v>
      </c>
      <c r="G206" s="287">
        <v>0</v>
      </c>
      <c r="H206" s="287">
        <v>0</v>
      </c>
      <c r="I206" s="287">
        <v>0</v>
      </c>
      <c r="J206" s="287">
        <v>0</v>
      </c>
      <c r="K206" s="287">
        <v>0</v>
      </c>
      <c r="L206" s="287">
        <v>0</v>
      </c>
      <c r="M206" s="287">
        <v>0</v>
      </c>
      <c r="N206" s="287">
        <v>0</v>
      </c>
      <c r="O206" s="287">
        <v>0</v>
      </c>
      <c r="P206" s="287">
        <v>0</v>
      </c>
      <c r="Q206" s="287">
        <v>0</v>
      </c>
      <c r="R206" s="287">
        <v>0</v>
      </c>
      <c r="S206" s="292">
        <v>1</v>
      </c>
      <c r="T206" s="293">
        <v>35</v>
      </c>
      <c r="U206" s="293">
        <v>0</v>
      </c>
      <c r="V206" s="290">
        <f t="shared" si="7"/>
        <v>1</v>
      </c>
      <c r="W206" s="290">
        <f t="shared" si="7"/>
        <v>35</v>
      </c>
      <c r="X206" s="290">
        <f t="shared" si="7"/>
        <v>0</v>
      </c>
      <c r="Y206" s="291">
        <v>64681.200000000004</v>
      </c>
    </row>
    <row r="207" spans="2:25">
      <c r="B207" s="222" t="s">
        <v>273</v>
      </c>
      <c r="C207" s="190" t="s">
        <v>882</v>
      </c>
      <c r="D207" s="190" t="s">
        <v>883</v>
      </c>
      <c r="E207" s="190" t="s">
        <v>884</v>
      </c>
      <c r="F207" s="190" t="s">
        <v>302</v>
      </c>
      <c r="G207" s="287">
        <v>0</v>
      </c>
      <c r="H207" s="287">
        <v>0</v>
      </c>
      <c r="I207" s="287">
        <v>0</v>
      </c>
      <c r="J207" s="287">
        <v>0</v>
      </c>
      <c r="K207" s="287">
        <v>0</v>
      </c>
      <c r="L207" s="287">
        <v>0</v>
      </c>
      <c r="M207" s="287">
        <v>0</v>
      </c>
      <c r="N207" s="287">
        <v>0</v>
      </c>
      <c r="O207" s="287">
        <v>0</v>
      </c>
      <c r="P207" s="287">
        <v>0</v>
      </c>
      <c r="Q207" s="287">
        <v>0</v>
      </c>
      <c r="R207" s="287">
        <v>0</v>
      </c>
      <c r="S207" s="292">
        <v>1</v>
      </c>
      <c r="T207" s="293">
        <v>35</v>
      </c>
      <c r="U207" s="293">
        <v>0</v>
      </c>
      <c r="V207" s="290">
        <f t="shared" si="7"/>
        <v>1</v>
      </c>
      <c r="W207" s="290">
        <f t="shared" si="7"/>
        <v>35</v>
      </c>
      <c r="X207" s="290">
        <f t="shared" si="7"/>
        <v>0</v>
      </c>
      <c r="Y207" s="291">
        <v>65311.200000000004</v>
      </c>
    </row>
    <row r="208" spans="2:25">
      <c r="B208" s="222" t="s">
        <v>273</v>
      </c>
      <c r="C208" s="190" t="s">
        <v>885</v>
      </c>
      <c r="D208" s="190" t="s">
        <v>886</v>
      </c>
      <c r="E208" s="190" t="s">
        <v>887</v>
      </c>
      <c r="F208" s="222" t="s">
        <v>302</v>
      </c>
      <c r="G208" s="287">
        <v>0</v>
      </c>
      <c r="H208" s="287">
        <v>0</v>
      </c>
      <c r="I208" s="287">
        <v>0</v>
      </c>
      <c r="J208" s="287">
        <v>0</v>
      </c>
      <c r="K208" s="287">
        <v>0</v>
      </c>
      <c r="L208" s="287">
        <v>0</v>
      </c>
      <c r="M208" s="287">
        <v>0</v>
      </c>
      <c r="N208" s="287">
        <v>0</v>
      </c>
      <c r="O208" s="287">
        <v>0</v>
      </c>
      <c r="P208" s="287">
        <v>0</v>
      </c>
      <c r="Q208" s="287">
        <v>0</v>
      </c>
      <c r="R208" s="287">
        <v>0</v>
      </c>
      <c r="S208" s="292">
        <v>1</v>
      </c>
      <c r="T208" s="293">
        <v>35</v>
      </c>
      <c r="U208" s="293">
        <v>0</v>
      </c>
      <c r="V208" s="290">
        <f t="shared" si="7"/>
        <v>1</v>
      </c>
      <c r="W208" s="290">
        <f t="shared" si="7"/>
        <v>35</v>
      </c>
      <c r="X208" s="290">
        <f t="shared" si="7"/>
        <v>0</v>
      </c>
      <c r="Y208" s="291">
        <v>64681.200000000004</v>
      </c>
    </row>
    <row r="209" spans="2:25">
      <c r="B209" s="222" t="s">
        <v>273</v>
      </c>
      <c r="C209" s="190" t="s">
        <v>888</v>
      </c>
      <c r="D209" s="190" t="s">
        <v>889</v>
      </c>
      <c r="E209" s="190" t="s">
        <v>890</v>
      </c>
      <c r="F209" s="190" t="s">
        <v>302</v>
      </c>
      <c r="G209" s="287">
        <v>0</v>
      </c>
      <c r="H209" s="287">
        <v>0</v>
      </c>
      <c r="I209" s="287">
        <v>0</v>
      </c>
      <c r="J209" s="287">
        <v>0</v>
      </c>
      <c r="K209" s="287">
        <v>0</v>
      </c>
      <c r="L209" s="287">
        <v>0</v>
      </c>
      <c r="M209" s="287">
        <v>0</v>
      </c>
      <c r="N209" s="287">
        <v>0</v>
      </c>
      <c r="O209" s="287">
        <v>0</v>
      </c>
      <c r="P209" s="287">
        <v>0</v>
      </c>
      <c r="Q209" s="287">
        <v>0</v>
      </c>
      <c r="R209" s="287">
        <v>0</v>
      </c>
      <c r="S209" s="292">
        <v>1</v>
      </c>
      <c r="T209" s="293">
        <v>35</v>
      </c>
      <c r="U209" s="293">
        <v>0</v>
      </c>
      <c r="V209" s="290">
        <f t="shared" si="7"/>
        <v>1</v>
      </c>
      <c r="W209" s="290">
        <f t="shared" si="7"/>
        <v>35</v>
      </c>
      <c r="X209" s="290">
        <f t="shared" si="7"/>
        <v>0</v>
      </c>
      <c r="Y209" s="291">
        <v>64681.200000000004</v>
      </c>
    </row>
    <row r="210" spans="2:25">
      <c r="B210" s="222" t="s">
        <v>273</v>
      </c>
      <c r="C210" s="190" t="s">
        <v>891</v>
      </c>
      <c r="D210" s="190" t="s">
        <v>892</v>
      </c>
      <c r="E210" s="190" t="s">
        <v>893</v>
      </c>
      <c r="F210" s="222" t="s">
        <v>302</v>
      </c>
      <c r="G210" s="287">
        <v>0</v>
      </c>
      <c r="H210" s="287">
        <v>0</v>
      </c>
      <c r="I210" s="287">
        <v>0</v>
      </c>
      <c r="J210" s="287">
        <v>0</v>
      </c>
      <c r="K210" s="287">
        <v>0</v>
      </c>
      <c r="L210" s="287">
        <v>0</v>
      </c>
      <c r="M210" s="287">
        <v>0</v>
      </c>
      <c r="N210" s="287">
        <v>0</v>
      </c>
      <c r="O210" s="287">
        <v>0</v>
      </c>
      <c r="P210" s="287">
        <v>0</v>
      </c>
      <c r="Q210" s="287">
        <v>0</v>
      </c>
      <c r="R210" s="287">
        <v>0</v>
      </c>
      <c r="S210" s="292">
        <v>1</v>
      </c>
      <c r="T210" s="293">
        <v>35</v>
      </c>
      <c r="U210" s="293">
        <v>0</v>
      </c>
      <c r="V210" s="290">
        <f t="shared" si="7"/>
        <v>1</v>
      </c>
      <c r="W210" s="290">
        <f t="shared" si="7"/>
        <v>35</v>
      </c>
      <c r="X210" s="290">
        <f t="shared" si="7"/>
        <v>0</v>
      </c>
      <c r="Y210" s="291">
        <v>65716.200000000012</v>
      </c>
    </row>
    <row r="211" spans="2:25">
      <c r="B211" s="222" t="s">
        <v>273</v>
      </c>
      <c r="C211" s="190" t="s">
        <v>894</v>
      </c>
      <c r="D211" s="190" t="s">
        <v>895</v>
      </c>
      <c r="E211" s="190" t="s">
        <v>896</v>
      </c>
      <c r="F211" s="190" t="s">
        <v>302</v>
      </c>
      <c r="G211" s="287">
        <v>0</v>
      </c>
      <c r="H211" s="287">
        <v>0</v>
      </c>
      <c r="I211" s="287">
        <v>0</v>
      </c>
      <c r="J211" s="287">
        <v>0</v>
      </c>
      <c r="K211" s="287">
        <v>0</v>
      </c>
      <c r="L211" s="287">
        <v>0</v>
      </c>
      <c r="M211" s="287">
        <v>0</v>
      </c>
      <c r="N211" s="287">
        <v>0</v>
      </c>
      <c r="O211" s="287">
        <v>0</v>
      </c>
      <c r="P211" s="287">
        <v>0</v>
      </c>
      <c r="Q211" s="287">
        <v>0</v>
      </c>
      <c r="R211" s="287">
        <v>0</v>
      </c>
      <c r="S211" s="292">
        <v>1</v>
      </c>
      <c r="T211" s="293">
        <v>35</v>
      </c>
      <c r="U211" s="293">
        <v>0</v>
      </c>
      <c r="V211" s="290">
        <f t="shared" si="7"/>
        <v>1</v>
      </c>
      <c r="W211" s="290">
        <f t="shared" si="7"/>
        <v>35</v>
      </c>
      <c r="X211" s="290">
        <f t="shared" si="7"/>
        <v>0</v>
      </c>
      <c r="Y211" s="291">
        <v>65806.200000000012</v>
      </c>
    </row>
    <row r="212" spans="2:25">
      <c r="B212" s="222" t="s">
        <v>273</v>
      </c>
      <c r="C212" s="190" t="s">
        <v>897</v>
      </c>
      <c r="D212" s="190" t="s">
        <v>898</v>
      </c>
      <c r="E212" s="190" t="s">
        <v>899</v>
      </c>
      <c r="F212" s="222" t="s">
        <v>302</v>
      </c>
      <c r="G212" s="287">
        <v>0</v>
      </c>
      <c r="H212" s="287">
        <v>0</v>
      </c>
      <c r="I212" s="287">
        <v>0</v>
      </c>
      <c r="J212" s="287">
        <v>0</v>
      </c>
      <c r="K212" s="287">
        <v>0</v>
      </c>
      <c r="L212" s="287">
        <v>0</v>
      </c>
      <c r="M212" s="287">
        <v>0</v>
      </c>
      <c r="N212" s="287">
        <v>0</v>
      </c>
      <c r="O212" s="287">
        <v>0</v>
      </c>
      <c r="P212" s="287">
        <v>0</v>
      </c>
      <c r="Q212" s="287">
        <v>0</v>
      </c>
      <c r="R212" s="287">
        <v>0</v>
      </c>
      <c r="S212" s="292">
        <v>1</v>
      </c>
      <c r="T212" s="293">
        <v>35</v>
      </c>
      <c r="U212" s="293">
        <v>0</v>
      </c>
      <c r="V212" s="290">
        <f t="shared" si="7"/>
        <v>1</v>
      </c>
      <c r="W212" s="290">
        <f t="shared" si="7"/>
        <v>35</v>
      </c>
      <c r="X212" s="290">
        <f t="shared" si="7"/>
        <v>0</v>
      </c>
      <c r="Y212" s="291">
        <v>65716.200000000012</v>
      </c>
    </row>
    <row r="213" spans="2:25">
      <c r="B213" s="222" t="s">
        <v>273</v>
      </c>
      <c r="C213" s="190" t="s">
        <v>900</v>
      </c>
      <c r="D213" s="190" t="s">
        <v>901</v>
      </c>
      <c r="E213" s="190" t="s">
        <v>902</v>
      </c>
      <c r="F213" s="190" t="s">
        <v>302</v>
      </c>
      <c r="G213" s="287">
        <v>0</v>
      </c>
      <c r="H213" s="287">
        <v>0</v>
      </c>
      <c r="I213" s="287">
        <v>0</v>
      </c>
      <c r="J213" s="287">
        <v>0</v>
      </c>
      <c r="K213" s="287">
        <v>0</v>
      </c>
      <c r="L213" s="287">
        <v>0</v>
      </c>
      <c r="M213" s="287">
        <v>0</v>
      </c>
      <c r="N213" s="287">
        <v>0</v>
      </c>
      <c r="O213" s="287">
        <v>0</v>
      </c>
      <c r="P213" s="287">
        <v>0</v>
      </c>
      <c r="Q213" s="287">
        <v>0</v>
      </c>
      <c r="R213" s="287">
        <v>0</v>
      </c>
      <c r="S213" s="292">
        <v>1</v>
      </c>
      <c r="T213" s="293">
        <v>35</v>
      </c>
      <c r="U213" s="293">
        <v>0</v>
      </c>
      <c r="V213" s="290">
        <f t="shared" si="7"/>
        <v>1</v>
      </c>
      <c r="W213" s="290">
        <f t="shared" si="7"/>
        <v>35</v>
      </c>
      <c r="X213" s="290">
        <f t="shared" si="7"/>
        <v>0</v>
      </c>
      <c r="Y213" s="291">
        <v>65611.200000000012</v>
      </c>
    </row>
    <row r="214" spans="2:25">
      <c r="B214" s="222" t="s">
        <v>273</v>
      </c>
      <c r="C214" s="190" t="s">
        <v>903</v>
      </c>
      <c r="D214" s="190" t="s">
        <v>904</v>
      </c>
      <c r="E214" s="190" t="s">
        <v>905</v>
      </c>
      <c r="F214" s="222" t="s">
        <v>302</v>
      </c>
      <c r="G214" s="287">
        <v>0</v>
      </c>
      <c r="H214" s="287">
        <v>0</v>
      </c>
      <c r="I214" s="287">
        <v>0</v>
      </c>
      <c r="J214" s="287">
        <v>0</v>
      </c>
      <c r="K214" s="287">
        <v>0</v>
      </c>
      <c r="L214" s="287">
        <v>0</v>
      </c>
      <c r="M214" s="287">
        <v>0</v>
      </c>
      <c r="N214" s="287">
        <v>0</v>
      </c>
      <c r="O214" s="287">
        <v>0</v>
      </c>
      <c r="P214" s="287">
        <v>0</v>
      </c>
      <c r="Q214" s="287">
        <v>0</v>
      </c>
      <c r="R214" s="287">
        <v>0</v>
      </c>
      <c r="S214" s="292">
        <v>1</v>
      </c>
      <c r="T214" s="293">
        <v>35</v>
      </c>
      <c r="U214" s="293">
        <v>0</v>
      </c>
      <c r="V214" s="290">
        <f t="shared" si="7"/>
        <v>1</v>
      </c>
      <c r="W214" s="290">
        <f t="shared" si="7"/>
        <v>35</v>
      </c>
      <c r="X214" s="290">
        <f t="shared" si="7"/>
        <v>0</v>
      </c>
      <c r="Y214" s="291">
        <v>65806.200000000012</v>
      </c>
    </row>
    <row r="215" spans="2:25">
      <c r="B215" s="222" t="s">
        <v>273</v>
      </c>
      <c r="C215" s="190" t="s">
        <v>906</v>
      </c>
      <c r="D215" s="190" t="s">
        <v>907</v>
      </c>
      <c r="E215" s="190" t="s">
        <v>908</v>
      </c>
      <c r="F215" s="190" t="s">
        <v>302</v>
      </c>
      <c r="G215" s="287">
        <v>0</v>
      </c>
      <c r="H215" s="287">
        <v>0</v>
      </c>
      <c r="I215" s="287">
        <v>0</v>
      </c>
      <c r="J215" s="287">
        <v>0</v>
      </c>
      <c r="K215" s="287">
        <v>0</v>
      </c>
      <c r="L215" s="287">
        <v>0</v>
      </c>
      <c r="M215" s="287">
        <v>0</v>
      </c>
      <c r="N215" s="287">
        <v>0</v>
      </c>
      <c r="O215" s="287">
        <v>0</v>
      </c>
      <c r="P215" s="287">
        <v>0</v>
      </c>
      <c r="Q215" s="287">
        <v>0</v>
      </c>
      <c r="R215" s="287">
        <v>0</v>
      </c>
      <c r="S215" s="292">
        <v>1</v>
      </c>
      <c r="T215" s="293">
        <v>35</v>
      </c>
      <c r="U215" s="293">
        <v>0</v>
      </c>
      <c r="V215" s="290">
        <f>+S215+P215+M215+J215+G215</f>
        <v>1</v>
      </c>
      <c r="W215" s="290">
        <f t="shared" si="7"/>
        <v>35</v>
      </c>
      <c r="X215" s="290">
        <f t="shared" si="7"/>
        <v>0</v>
      </c>
      <c r="Y215" s="291">
        <v>65311.200000000004</v>
      </c>
    </row>
    <row r="216" spans="2:25">
      <c r="B216" s="222" t="s">
        <v>273</v>
      </c>
      <c r="C216" s="190" t="s">
        <v>909</v>
      </c>
      <c r="D216" s="190" t="s">
        <v>910</v>
      </c>
      <c r="E216" s="190" t="s">
        <v>911</v>
      </c>
      <c r="F216" s="222" t="s">
        <v>302</v>
      </c>
      <c r="G216" s="287">
        <v>0</v>
      </c>
      <c r="H216" s="287">
        <v>0</v>
      </c>
      <c r="I216" s="287">
        <v>0</v>
      </c>
      <c r="J216" s="287">
        <v>0</v>
      </c>
      <c r="K216" s="287">
        <v>0</v>
      </c>
      <c r="L216" s="287">
        <v>0</v>
      </c>
      <c r="M216" s="287">
        <v>0</v>
      </c>
      <c r="N216" s="287">
        <v>0</v>
      </c>
      <c r="O216" s="287">
        <v>0</v>
      </c>
      <c r="P216" s="287">
        <v>0</v>
      </c>
      <c r="Q216" s="287">
        <v>0</v>
      </c>
      <c r="R216" s="287">
        <v>0</v>
      </c>
      <c r="S216" s="292">
        <v>1</v>
      </c>
      <c r="T216" s="293">
        <v>35</v>
      </c>
      <c r="U216" s="293">
        <v>0</v>
      </c>
      <c r="V216" s="290">
        <f t="shared" ref="V216:V224" si="8">+S216+P216+M216+J216+G216</f>
        <v>1</v>
      </c>
      <c r="W216" s="290">
        <f t="shared" si="7"/>
        <v>35</v>
      </c>
      <c r="X216" s="290">
        <f t="shared" si="7"/>
        <v>0</v>
      </c>
      <c r="Y216" s="291">
        <v>65311.200000000004</v>
      </c>
    </row>
    <row r="217" spans="2:25">
      <c r="B217" s="222" t="s">
        <v>273</v>
      </c>
      <c r="C217" s="190" t="s">
        <v>912</v>
      </c>
      <c r="D217" s="190" t="s">
        <v>913</v>
      </c>
      <c r="E217" s="190" t="s">
        <v>914</v>
      </c>
      <c r="F217" s="190" t="s">
        <v>302</v>
      </c>
      <c r="G217" s="287">
        <v>0</v>
      </c>
      <c r="H217" s="287">
        <v>0</v>
      </c>
      <c r="I217" s="287">
        <v>0</v>
      </c>
      <c r="J217" s="287">
        <v>0</v>
      </c>
      <c r="K217" s="287">
        <v>0</v>
      </c>
      <c r="L217" s="287">
        <v>0</v>
      </c>
      <c r="M217" s="287">
        <v>0</v>
      </c>
      <c r="N217" s="287">
        <v>0</v>
      </c>
      <c r="O217" s="287">
        <v>0</v>
      </c>
      <c r="P217" s="287">
        <v>0</v>
      </c>
      <c r="Q217" s="287">
        <v>0</v>
      </c>
      <c r="R217" s="287">
        <v>0</v>
      </c>
      <c r="S217" s="292">
        <v>1</v>
      </c>
      <c r="T217" s="293">
        <v>35</v>
      </c>
      <c r="U217" s="293">
        <v>0</v>
      </c>
      <c r="V217" s="290">
        <f t="shared" si="8"/>
        <v>1</v>
      </c>
      <c r="W217" s="290">
        <f t="shared" si="7"/>
        <v>35</v>
      </c>
      <c r="X217" s="290">
        <f t="shared" si="7"/>
        <v>0</v>
      </c>
      <c r="Y217" s="291">
        <v>65806.200000000012</v>
      </c>
    </row>
    <row r="218" spans="2:25">
      <c r="B218" s="222" t="s">
        <v>273</v>
      </c>
      <c r="C218" s="190" t="s">
        <v>915</v>
      </c>
      <c r="D218" s="190" t="s">
        <v>916</v>
      </c>
      <c r="E218" s="190" t="s">
        <v>917</v>
      </c>
      <c r="F218" s="222" t="s">
        <v>302</v>
      </c>
      <c r="G218" s="287">
        <v>0</v>
      </c>
      <c r="H218" s="287">
        <v>0</v>
      </c>
      <c r="I218" s="287">
        <v>0</v>
      </c>
      <c r="J218" s="287">
        <v>0</v>
      </c>
      <c r="K218" s="287">
        <v>0</v>
      </c>
      <c r="L218" s="287">
        <v>0</v>
      </c>
      <c r="M218" s="287">
        <v>0</v>
      </c>
      <c r="N218" s="287">
        <v>0</v>
      </c>
      <c r="O218" s="287">
        <v>0</v>
      </c>
      <c r="P218" s="287">
        <v>0</v>
      </c>
      <c r="Q218" s="287">
        <v>0</v>
      </c>
      <c r="R218" s="287">
        <v>0</v>
      </c>
      <c r="S218" s="292">
        <v>1</v>
      </c>
      <c r="T218" s="293">
        <v>35</v>
      </c>
      <c r="U218" s="293">
        <v>0</v>
      </c>
      <c r="V218" s="290">
        <f t="shared" si="8"/>
        <v>1</v>
      </c>
      <c r="W218" s="290">
        <f t="shared" si="7"/>
        <v>35</v>
      </c>
      <c r="X218" s="290">
        <f t="shared" si="7"/>
        <v>0</v>
      </c>
      <c r="Y218" s="291">
        <v>232136.28000000003</v>
      </c>
    </row>
    <row r="219" spans="2:25">
      <c r="B219" s="222" t="s">
        <v>273</v>
      </c>
      <c r="C219" s="190" t="s">
        <v>918</v>
      </c>
      <c r="D219" s="190" t="s">
        <v>919</v>
      </c>
      <c r="E219" s="190" t="s">
        <v>920</v>
      </c>
      <c r="F219" s="190" t="s">
        <v>302</v>
      </c>
      <c r="G219" s="287">
        <v>0</v>
      </c>
      <c r="H219" s="287">
        <v>0</v>
      </c>
      <c r="I219" s="287">
        <v>0</v>
      </c>
      <c r="J219" s="287">
        <v>0</v>
      </c>
      <c r="K219" s="287">
        <v>0</v>
      </c>
      <c r="L219" s="287">
        <v>0</v>
      </c>
      <c r="M219" s="287">
        <v>0</v>
      </c>
      <c r="N219" s="287">
        <v>0</v>
      </c>
      <c r="O219" s="287">
        <v>0</v>
      </c>
      <c r="P219" s="287">
        <v>0</v>
      </c>
      <c r="Q219" s="287">
        <v>0</v>
      </c>
      <c r="R219" s="287">
        <v>0</v>
      </c>
      <c r="S219" s="292">
        <v>1</v>
      </c>
      <c r="T219" s="293">
        <v>35</v>
      </c>
      <c r="U219" s="293">
        <v>0</v>
      </c>
      <c r="V219" s="290">
        <f t="shared" si="8"/>
        <v>1</v>
      </c>
      <c r="W219" s="290">
        <f t="shared" si="7"/>
        <v>35</v>
      </c>
      <c r="X219" s="290">
        <f t="shared" si="7"/>
        <v>0</v>
      </c>
      <c r="Y219" s="291">
        <v>65311.200000000004</v>
      </c>
    </row>
    <row r="220" spans="2:25">
      <c r="B220" s="222" t="s">
        <v>273</v>
      </c>
      <c r="C220" s="190" t="s">
        <v>921</v>
      </c>
      <c r="D220" s="190" t="s">
        <v>922</v>
      </c>
      <c r="E220" s="190" t="s">
        <v>923</v>
      </c>
      <c r="F220" s="222" t="s">
        <v>302</v>
      </c>
      <c r="G220" s="287">
        <v>0</v>
      </c>
      <c r="H220" s="287">
        <v>0</v>
      </c>
      <c r="I220" s="287">
        <v>0</v>
      </c>
      <c r="J220" s="287">
        <v>0</v>
      </c>
      <c r="K220" s="287">
        <v>0</v>
      </c>
      <c r="L220" s="287">
        <v>0</v>
      </c>
      <c r="M220" s="287">
        <v>0</v>
      </c>
      <c r="N220" s="287">
        <v>0</v>
      </c>
      <c r="O220" s="287">
        <v>0</v>
      </c>
      <c r="P220" s="287">
        <v>0</v>
      </c>
      <c r="Q220" s="287">
        <v>0</v>
      </c>
      <c r="R220" s="287">
        <v>0</v>
      </c>
      <c r="S220" s="292">
        <v>1</v>
      </c>
      <c r="T220" s="293">
        <v>35</v>
      </c>
      <c r="U220" s="293">
        <v>0</v>
      </c>
      <c r="V220" s="290">
        <f t="shared" si="8"/>
        <v>1</v>
      </c>
      <c r="W220" s="290">
        <f t="shared" si="7"/>
        <v>35</v>
      </c>
      <c r="X220" s="290">
        <f t="shared" si="7"/>
        <v>0</v>
      </c>
      <c r="Y220" s="291">
        <v>65311.200000000004</v>
      </c>
    </row>
    <row r="221" spans="2:25">
      <c r="B221" s="222" t="s">
        <v>273</v>
      </c>
      <c r="C221" s="190" t="s">
        <v>924</v>
      </c>
      <c r="D221" s="190" t="s">
        <v>925</v>
      </c>
      <c r="E221" s="190" t="s">
        <v>926</v>
      </c>
      <c r="F221" s="190" t="s">
        <v>302</v>
      </c>
      <c r="G221" s="287">
        <v>0</v>
      </c>
      <c r="H221" s="287">
        <v>0</v>
      </c>
      <c r="I221" s="287">
        <v>0</v>
      </c>
      <c r="J221" s="287">
        <v>0</v>
      </c>
      <c r="K221" s="287">
        <v>0</v>
      </c>
      <c r="L221" s="287">
        <v>0</v>
      </c>
      <c r="M221" s="287">
        <v>0</v>
      </c>
      <c r="N221" s="287">
        <v>0</v>
      </c>
      <c r="O221" s="287">
        <v>0</v>
      </c>
      <c r="P221" s="287">
        <v>0</v>
      </c>
      <c r="Q221" s="287">
        <v>0</v>
      </c>
      <c r="R221" s="287">
        <v>0</v>
      </c>
      <c r="S221" s="292">
        <v>1</v>
      </c>
      <c r="T221" s="293">
        <v>35</v>
      </c>
      <c r="U221" s="293">
        <v>0</v>
      </c>
      <c r="V221" s="290">
        <f t="shared" si="8"/>
        <v>1</v>
      </c>
      <c r="W221" s="290">
        <f t="shared" si="7"/>
        <v>35</v>
      </c>
      <c r="X221" s="290">
        <f t="shared" si="7"/>
        <v>0</v>
      </c>
      <c r="Y221" s="291">
        <v>64681.200000000004</v>
      </c>
    </row>
    <row r="222" spans="2:25">
      <c r="B222" s="222" t="s">
        <v>273</v>
      </c>
      <c r="C222" s="190" t="s">
        <v>927</v>
      </c>
      <c r="D222" s="190" t="s">
        <v>928</v>
      </c>
      <c r="E222" s="190" t="s">
        <v>929</v>
      </c>
      <c r="F222" s="222" t="s">
        <v>302</v>
      </c>
      <c r="G222" s="287">
        <v>0</v>
      </c>
      <c r="H222" s="287">
        <v>0</v>
      </c>
      <c r="I222" s="287">
        <v>0</v>
      </c>
      <c r="J222" s="287">
        <v>0</v>
      </c>
      <c r="K222" s="287">
        <v>0</v>
      </c>
      <c r="L222" s="287">
        <v>0</v>
      </c>
      <c r="M222" s="287">
        <v>0</v>
      </c>
      <c r="N222" s="287">
        <v>0</v>
      </c>
      <c r="O222" s="287">
        <v>0</v>
      </c>
      <c r="P222" s="287">
        <v>0</v>
      </c>
      <c r="Q222" s="287">
        <v>0</v>
      </c>
      <c r="R222" s="287">
        <v>0</v>
      </c>
      <c r="S222" s="292">
        <v>1</v>
      </c>
      <c r="T222" s="293">
        <v>35</v>
      </c>
      <c r="U222" s="293">
        <v>0</v>
      </c>
      <c r="V222" s="290">
        <f t="shared" si="8"/>
        <v>1</v>
      </c>
      <c r="W222" s="290">
        <f t="shared" si="7"/>
        <v>35</v>
      </c>
      <c r="X222" s="290">
        <f t="shared" si="7"/>
        <v>0</v>
      </c>
      <c r="Y222" s="291">
        <v>65416.200000000004</v>
      </c>
    </row>
    <row r="223" spans="2:25">
      <c r="B223" s="222" t="s">
        <v>273</v>
      </c>
      <c r="C223" s="190" t="s">
        <v>930</v>
      </c>
      <c r="D223" s="190" t="s">
        <v>931</v>
      </c>
      <c r="E223" s="190" t="s">
        <v>932</v>
      </c>
      <c r="F223" s="190" t="s">
        <v>302</v>
      </c>
      <c r="G223" s="287">
        <v>0</v>
      </c>
      <c r="H223" s="287">
        <v>0</v>
      </c>
      <c r="I223" s="287">
        <v>0</v>
      </c>
      <c r="J223" s="287">
        <v>0</v>
      </c>
      <c r="K223" s="287">
        <v>0</v>
      </c>
      <c r="L223" s="287">
        <v>0</v>
      </c>
      <c r="M223" s="287">
        <v>0</v>
      </c>
      <c r="N223" s="287">
        <v>0</v>
      </c>
      <c r="O223" s="287">
        <v>0</v>
      </c>
      <c r="P223" s="287">
        <v>0</v>
      </c>
      <c r="Q223" s="287">
        <v>0</v>
      </c>
      <c r="R223" s="287">
        <v>0</v>
      </c>
      <c r="S223" s="292">
        <v>1</v>
      </c>
      <c r="T223" s="293">
        <v>35</v>
      </c>
      <c r="U223" s="293">
        <v>0</v>
      </c>
      <c r="V223" s="290">
        <f t="shared" si="8"/>
        <v>1</v>
      </c>
      <c r="W223" s="290">
        <f t="shared" si="7"/>
        <v>35</v>
      </c>
      <c r="X223" s="290">
        <f t="shared" si="7"/>
        <v>0</v>
      </c>
      <c r="Y223" s="291">
        <v>65806.200000000012</v>
      </c>
    </row>
    <row r="224" spans="2:25">
      <c r="B224" s="222" t="s">
        <v>273</v>
      </c>
      <c r="C224" s="190" t="s">
        <v>933</v>
      </c>
      <c r="D224" s="190" t="s">
        <v>934</v>
      </c>
      <c r="E224" s="190" t="s">
        <v>935</v>
      </c>
      <c r="F224" s="222" t="s">
        <v>302</v>
      </c>
      <c r="G224" s="287">
        <v>0</v>
      </c>
      <c r="H224" s="287">
        <v>0</v>
      </c>
      <c r="I224" s="287">
        <v>0</v>
      </c>
      <c r="J224" s="287">
        <v>0</v>
      </c>
      <c r="K224" s="287">
        <v>0</v>
      </c>
      <c r="L224" s="287">
        <v>0</v>
      </c>
      <c r="M224" s="287">
        <v>0</v>
      </c>
      <c r="N224" s="287">
        <v>0</v>
      </c>
      <c r="O224" s="287">
        <v>0</v>
      </c>
      <c r="P224" s="287">
        <v>0</v>
      </c>
      <c r="Q224" s="287">
        <v>0</v>
      </c>
      <c r="R224" s="287">
        <v>0</v>
      </c>
      <c r="S224" s="292">
        <v>1</v>
      </c>
      <c r="T224" s="293">
        <v>35</v>
      </c>
      <c r="U224" s="293">
        <v>0</v>
      </c>
      <c r="V224" s="290">
        <f t="shared" si="8"/>
        <v>1</v>
      </c>
      <c r="W224" s="290">
        <f t="shared" si="7"/>
        <v>35</v>
      </c>
      <c r="X224" s="290">
        <f>+U224+R224+O224+L224+I224</f>
        <v>0</v>
      </c>
      <c r="Y224" s="291">
        <v>65311.200000000004</v>
      </c>
    </row>
    <row r="225" spans="2:25">
      <c r="B225" s="222" t="s">
        <v>273</v>
      </c>
      <c r="C225" s="190" t="s">
        <v>936</v>
      </c>
      <c r="D225" s="190" t="s">
        <v>937</v>
      </c>
      <c r="E225" s="190" t="s">
        <v>938</v>
      </c>
      <c r="F225" s="190" t="s">
        <v>302</v>
      </c>
      <c r="G225" s="287">
        <v>0</v>
      </c>
      <c r="H225" s="287">
        <v>0</v>
      </c>
      <c r="I225" s="287">
        <v>0</v>
      </c>
      <c r="J225" s="288">
        <v>1</v>
      </c>
      <c r="K225" s="289">
        <v>35</v>
      </c>
      <c r="L225" s="287">
        <v>0</v>
      </c>
      <c r="M225" s="287">
        <v>0</v>
      </c>
      <c r="N225" s="287">
        <v>0</v>
      </c>
      <c r="O225" s="287">
        <v>0</v>
      </c>
      <c r="P225" s="287">
        <v>0</v>
      </c>
      <c r="Q225" s="287">
        <v>0</v>
      </c>
      <c r="R225" s="287">
        <v>0</v>
      </c>
      <c r="S225" s="287">
        <v>0</v>
      </c>
      <c r="T225" s="287">
        <v>0</v>
      </c>
      <c r="U225" s="287">
        <v>0</v>
      </c>
      <c r="V225" s="290">
        <f>+S225+P225+M225+J225+G225</f>
        <v>1</v>
      </c>
      <c r="W225" s="290">
        <f>+T225+Q225+N225+K225+H225</f>
        <v>35</v>
      </c>
      <c r="X225" s="290">
        <f t="shared" ref="X225:X232" si="9">+U225+R225+O225+L225+I225</f>
        <v>0</v>
      </c>
      <c r="Y225" s="294">
        <v>25665</v>
      </c>
    </row>
    <row r="226" spans="2:25">
      <c r="B226" s="222" t="s">
        <v>273</v>
      </c>
      <c r="C226" s="190" t="s">
        <v>939</v>
      </c>
      <c r="D226" s="190" t="s">
        <v>940</v>
      </c>
      <c r="E226" s="190" t="s">
        <v>941</v>
      </c>
      <c r="F226" s="222" t="s">
        <v>302</v>
      </c>
      <c r="G226" s="287"/>
      <c r="H226" s="287"/>
      <c r="I226" s="287"/>
      <c r="J226" s="288">
        <v>1</v>
      </c>
      <c r="K226" s="289">
        <v>35</v>
      </c>
      <c r="L226" s="287">
        <v>0</v>
      </c>
      <c r="M226" s="287">
        <v>0</v>
      </c>
      <c r="N226" s="287">
        <v>0</v>
      </c>
      <c r="O226" s="287">
        <v>0</v>
      </c>
      <c r="P226" s="287">
        <v>0</v>
      </c>
      <c r="Q226" s="287">
        <v>0</v>
      </c>
      <c r="R226" s="287">
        <v>0</v>
      </c>
      <c r="S226" s="287"/>
      <c r="T226" s="287"/>
      <c r="U226" s="293">
        <v>0</v>
      </c>
      <c r="V226" s="290">
        <f t="shared" ref="V226:V231" si="10">+S226+P226+M226+J226+G226</f>
        <v>1</v>
      </c>
      <c r="W226" s="290">
        <f t="shared" ref="W226:W232" si="11">+T226+Q226+N226+K226+H226</f>
        <v>35</v>
      </c>
      <c r="X226" s="290">
        <f t="shared" si="9"/>
        <v>0</v>
      </c>
      <c r="Y226" s="294">
        <v>25665</v>
      </c>
    </row>
    <row r="227" spans="2:25">
      <c r="B227" s="222" t="s">
        <v>273</v>
      </c>
      <c r="C227" s="190" t="s">
        <v>945</v>
      </c>
      <c r="D227" s="190" t="s">
        <v>946</v>
      </c>
      <c r="E227" s="190" t="s">
        <v>947</v>
      </c>
      <c r="F227" s="190" t="s">
        <v>302</v>
      </c>
      <c r="G227" s="287"/>
      <c r="H227" s="287"/>
      <c r="I227" s="287"/>
      <c r="J227" s="288">
        <v>1</v>
      </c>
      <c r="K227" s="289">
        <v>35</v>
      </c>
      <c r="L227" s="287">
        <v>0</v>
      </c>
      <c r="M227" s="287">
        <v>0</v>
      </c>
      <c r="N227" s="287">
        <v>0</v>
      </c>
      <c r="O227" s="287">
        <v>0</v>
      </c>
      <c r="P227" s="287">
        <v>0</v>
      </c>
      <c r="Q227" s="287">
        <v>0</v>
      </c>
      <c r="R227" s="287">
        <v>0</v>
      </c>
      <c r="S227" s="287"/>
      <c r="T227" s="287"/>
      <c r="U227" s="293">
        <v>0</v>
      </c>
      <c r="V227" s="290">
        <f t="shared" si="10"/>
        <v>1</v>
      </c>
      <c r="W227" s="290">
        <f t="shared" si="11"/>
        <v>35</v>
      </c>
      <c r="X227" s="290">
        <f t="shared" si="9"/>
        <v>0</v>
      </c>
      <c r="Y227" s="294">
        <v>25665</v>
      </c>
    </row>
    <row r="228" spans="2:25">
      <c r="B228" s="222" t="s">
        <v>273</v>
      </c>
      <c r="C228" s="190" t="s">
        <v>942</v>
      </c>
      <c r="D228" s="190" t="s">
        <v>943</v>
      </c>
      <c r="E228" s="190" t="s">
        <v>944</v>
      </c>
      <c r="F228" s="222" t="s">
        <v>302</v>
      </c>
      <c r="G228" s="287"/>
      <c r="H228" s="287"/>
      <c r="I228" s="287"/>
      <c r="J228" s="288">
        <v>1</v>
      </c>
      <c r="K228" s="289">
        <v>35</v>
      </c>
      <c r="L228" s="287">
        <v>0</v>
      </c>
      <c r="M228" s="287">
        <v>0</v>
      </c>
      <c r="N228" s="287">
        <v>0</v>
      </c>
      <c r="O228" s="287">
        <v>0</v>
      </c>
      <c r="P228" s="287">
        <v>0</v>
      </c>
      <c r="Q228" s="287">
        <v>0</v>
      </c>
      <c r="R228" s="287">
        <v>0</v>
      </c>
      <c r="S228" s="287"/>
      <c r="T228" s="287"/>
      <c r="U228" s="287">
        <v>0</v>
      </c>
      <c r="V228" s="290">
        <f t="shared" si="10"/>
        <v>1</v>
      </c>
      <c r="W228" s="290">
        <f t="shared" si="11"/>
        <v>35</v>
      </c>
      <c r="X228" s="290">
        <f t="shared" si="9"/>
        <v>0</v>
      </c>
      <c r="Y228" s="294">
        <v>25665</v>
      </c>
    </row>
    <row r="229" spans="2:25">
      <c r="B229" s="222" t="s">
        <v>273</v>
      </c>
      <c r="C229" s="190" t="s">
        <v>1105</v>
      </c>
      <c r="D229" s="190" t="s">
        <v>1106</v>
      </c>
      <c r="E229" s="190" t="s">
        <v>1107</v>
      </c>
      <c r="F229" s="190" t="s">
        <v>302</v>
      </c>
      <c r="G229" s="287"/>
      <c r="H229" s="287"/>
      <c r="I229" s="287"/>
      <c r="J229" s="288">
        <v>1</v>
      </c>
      <c r="K229" s="289">
        <v>35</v>
      </c>
      <c r="L229" s="287">
        <v>0</v>
      </c>
      <c r="M229" s="287">
        <v>0</v>
      </c>
      <c r="N229" s="287">
        <v>0</v>
      </c>
      <c r="O229" s="287">
        <v>0</v>
      </c>
      <c r="P229" s="287">
        <v>0</v>
      </c>
      <c r="Q229" s="287">
        <v>0</v>
      </c>
      <c r="R229" s="287">
        <v>0</v>
      </c>
      <c r="S229" s="287"/>
      <c r="T229" s="287"/>
      <c r="U229" s="293">
        <v>0</v>
      </c>
      <c r="V229" s="290">
        <f t="shared" si="10"/>
        <v>1</v>
      </c>
      <c r="W229" s="290">
        <f t="shared" si="11"/>
        <v>35</v>
      </c>
      <c r="X229" s="290">
        <f t="shared" si="9"/>
        <v>0</v>
      </c>
      <c r="Y229" s="294">
        <v>25665</v>
      </c>
    </row>
    <row r="230" spans="2:25">
      <c r="B230" s="222" t="s">
        <v>273</v>
      </c>
      <c r="C230" s="190" t="s">
        <v>1108</v>
      </c>
      <c r="D230" s="190" t="s">
        <v>1109</v>
      </c>
      <c r="E230" s="190" t="s">
        <v>1110</v>
      </c>
      <c r="F230" s="222" t="s">
        <v>302</v>
      </c>
      <c r="G230" s="287"/>
      <c r="H230" s="287"/>
      <c r="I230" s="287"/>
      <c r="J230" s="288">
        <v>1</v>
      </c>
      <c r="K230" s="289">
        <v>35</v>
      </c>
      <c r="L230" s="287">
        <v>0</v>
      </c>
      <c r="M230" s="287">
        <v>0</v>
      </c>
      <c r="N230" s="287">
        <v>0</v>
      </c>
      <c r="O230" s="287">
        <v>0</v>
      </c>
      <c r="P230" s="287">
        <v>0</v>
      </c>
      <c r="Q230" s="287">
        <v>0</v>
      </c>
      <c r="R230" s="287">
        <v>0</v>
      </c>
      <c r="S230" s="287"/>
      <c r="T230" s="287"/>
      <c r="U230" s="293">
        <v>0</v>
      </c>
      <c r="V230" s="290">
        <f t="shared" si="10"/>
        <v>1</v>
      </c>
      <c r="W230" s="290">
        <f t="shared" si="11"/>
        <v>35</v>
      </c>
      <c r="X230" s="290">
        <f t="shared" si="9"/>
        <v>0</v>
      </c>
      <c r="Y230" s="294">
        <v>25665</v>
      </c>
    </row>
    <row r="231" spans="2:25">
      <c r="B231" s="222" t="s">
        <v>273</v>
      </c>
      <c r="C231" s="190" t="s">
        <v>1111</v>
      </c>
      <c r="D231" s="190" t="s">
        <v>1112</v>
      </c>
      <c r="E231" s="190" t="s">
        <v>1113</v>
      </c>
      <c r="F231" s="190" t="s">
        <v>302</v>
      </c>
      <c r="G231" s="287"/>
      <c r="H231" s="287"/>
      <c r="I231" s="287"/>
      <c r="J231" s="288">
        <v>1</v>
      </c>
      <c r="K231" s="289">
        <v>35</v>
      </c>
      <c r="L231" s="287">
        <v>0</v>
      </c>
      <c r="M231" s="287">
        <v>0</v>
      </c>
      <c r="N231" s="287">
        <v>0</v>
      </c>
      <c r="O231" s="287">
        <v>0</v>
      </c>
      <c r="P231" s="287">
        <v>0</v>
      </c>
      <c r="Q231" s="287">
        <v>0</v>
      </c>
      <c r="R231" s="287">
        <v>0</v>
      </c>
      <c r="S231" s="287"/>
      <c r="T231" s="287"/>
      <c r="U231" s="287">
        <v>0</v>
      </c>
      <c r="V231" s="290">
        <f t="shared" si="10"/>
        <v>1</v>
      </c>
      <c r="W231" s="290">
        <f t="shared" si="11"/>
        <v>35</v>
      </c>
      <c r="X231" s="290">
        <f t="shared" si="9"/>
        <v>0</v>
      </c>
      <c r="Y231" s="294">
        <v>25665</v>
      </c>
    </row>
    <row r="232" spans="2:25">
      <c r="B232" s="222" t="s">
        <v>273</v>
      </c>
      <c r="C232" s="190" t="s">
        <v>1114</v>
      </c>
      <c r="D232" s="190" t="s">
        <v>1115</v>
      </c>
      <c r="E232" s="190" t="s">
        <v>1116</v>
      </c>
      <c r="F232" s="222" t="s">
        <v>302</v>
      </c>
      <c r="G232" s="287"/>
      <c r="H232" s="287"/>
      <c r="I232" s="287"/>
      <c r="J232" s="288">
        <v>1</v>
      </c>
      <c r="K232" s="289">
        <v>35</v>
      </c>
      <c r="L232" s="287">
        <v>0</v>
      </c>
      <c r="M232" s="287">
        <v>0</v>
      </c>
      <c r="N232" s="287">
        <v>0</v>
      </c>
      <c r="O232" s="287">
        <v>0</v>
      </c>
      <c r="P232" s="287">
        <v>0</v>
      </c>
      <c r="Q232" s="287">
        <v>0</v>
      </c>
      <c r="R232" s="287">
        <v>0</v>
      </c>
      <c r="S232" s="287"/>
      <c r="T232" s="287"/>
      <c r="U232" s="293">
        <v>0</v>
      </c>
      <c r="V232" s="290">
        <f>+S232+P232+M232+J232+G232</f>
        <v>1</v>
      </c>
      <c r="W232" s="290">
        <f t="shared" si="11"/>
        <v>35</v>
      </c>
      <c r="X232" s="290">
        <f t="shared" si="9"/>
        <v>0</v>
      </c>
      <c r="Y232" s="294">
        <v>25665</v>
      </c>
    </row>
    <row r="233" spans="2:25">
      <c r="B233" s="222" t="s">
        <v>273</v>
      </c>
      <c r="C233" s="190" t="s">
        <v>1117</v>
      </c>
      <c r="D233" s="190" t="s">
        <v>1118</v>
      </c>
      <c r="E233" s="190" t="s">
        <v>1119</v>
      </c>
      <c r="F233" s="222" t="s">
        <v>302</v>
      </c>
      <c r="G233" s="287">
        <v>0</v>
      </c>
      <c r="H233" s="287">
        <v>0</v>
      </c>
      <c r="I233" s="287">
        <v>0</v>
      </c>
      <c r="J233" s="288">
        <v>1</v>
      </c>
      <c r="K233" s="289">
        <v>35</v>
      </c>
      <c r="L233" s="287">
        <v>0</v>
      </c>
      <c r="M233" s="287">
        <v>0</v>
      </c>
      <c r="N233" s="287">
        <v>0</v>
      </c>
      <c r="O233" s="287">
        <v>0</v>
      </c>
      <c r="P233" s="287">
        <v>0</v>
      </c>
      <c r="Q233" s="287">
        <v>0</v>
      </c>
      <c r="R233" s="287">
        <v>0</v>
      </c>
      <c r="S233" s="287">
        <v>0</v>
      </c>
      <c r="T233" s="287">
        <v>0</v>
      </c>
      <c r="U233" s="287">
        <v>0</v>
      </c>
      <c r="V233" s="290">
        <f t="shared" si="7"/>
        <v>1</v>
      </c>
      <c r="W233" s="290">
        <f t="shared" si="7"/>
        <v>35</v>
      </c>
      <c r="X233" s="290">
        <f t="shared" si="7"/>
        <v>0</v>
      </c>
      <c r="Y233" s="294">
        <v>25665</v>
      </c>
    </row>
    <row r="234" spans="2:25">
      <c r="B234" s="222" t="s">
        <v>273</v>
      </c>
      <c r="C234" s="190" t="s">
        <v>1120</v>
      </c>
      <c r="D234" s="190" t="s">
        <v>1121</v>
      </c>
      <c r="E234" s="190" t="s">
        <v>1122</v>
      </c>
      <c r="F234" s="222" t="s">
        <v>302</v>
      </c>
      <c r="G234" s="287">
        <v>0</v>
      </c>
      <c r="H234" s="287">
        <v>0</v>
      </c>
      <c r="I234" s="287">
        <v>0</v>
      </c>
      <c r="J234" s="288">
        <v>1</v>
      </c>
      <c r="K234" s="289">
        <v>35</v>
      </c>
      <c r="L234" s="287">
        <v>0</v>
      </c>
      <c r="M234" s="287">
        <v>0</v>
      </c>
      <c r="N234" s="287">
        <v>0</v>
      </c>
      <c r="O234" s="287">
        <v>0</v>
      </c>
      <c r="P234" s="287">
        <v>0</v>
      </c>
      <c r="Q234" s="287">
        <v>0</v>
      </c>
      <c r="R234" s="287">
        <v>0</v>
      </c>
      <c r="S234" s="287">
        <v>0</v>
      </c>
      <c r="T234" s="287">
        <v>0</v>
      </c>
      <c r="U234" s="287">
        <v>0</v>
      </c>
      <c r="V234" s="290">
        <f t="shared" si="7"/>
        <v>1</v>
      </c>
      <c r="W234" s="290">
        <f t="shared" si="7"/>
        <v>35</v>
      </c>
      <c r="X234" s="290">
        <v>0</v>
      </c>
      <c r="Y234" s="294">
        <v>25665</v>
      </c>
    </row>
    <row r="235" spans="2:25">
      <c r="B235" s="222" t="s">
        <v>273</v>
      </c>
      <c r="C235" s="190" t="s">
        <v>1123</v>
      </c>
      <c r="D235" s="190" t="s">
        <v>1124</v>
      </c>
      <c r="E235" s="190" t="s">
        <v>1125</v>
      </c>
      <c r="F235" s="222" t="s">
        <v>302</v>
      </c>
      <c r="G235" s="287">
        <v>0</v>
      </c>
      <c r="H235" s="287">
        <v>0</v>
      </c>
      <c r="I235" s="287">
        <v>0</v>
      </c>
      <c r="J235" s="288">
        <v>1</v>
      </c>
      <c r="K235" s="289">
        <v>35</v>
      </c>
      <c r="L235" s="287">
        <v>0</v>
      </c>
      <c r="M235" s="287">
        <v>0</v>
      </c>
      <c r="N235" s="287">
        <v>0</v>
      </c>
      <c r="O235" s="287">
        <v>0</v>
      </c>
      <c r="P235" s="287">
        <v>0</v>
      </c>
      <c r="Q235" s="287">
        <v>0</v>
      </c>
      <c r="R235" s="287">
        <v>0</v>
      </c>
      <c r="S235" s="287">
        <v>0</v>
      </c>
      <c r="T235" s="287">
        <v>0</v>
      </c>
      <c r="U235" s="287">
        <v>0</v>
      </c>
      <c r="V235" s="290">
        <f t="shared" si="7"/>
        <v>1</v>
      </c>
      <c r="W235" s="290">
        <f t="shared" si="7"/>
        <v>35</v>
      </c>
      <c r="X235" s="290">
        <v>0</v>
      </c>
      <c r="Y235" s="294">
        <v>25665</v>
      </c>
    </row>
    <row r="236" spans="2:25">
      <c r="B236" s="222" t="s">
        <v>273</v>
      </c>
      <c r="C236" s="190" t="s">
        <v>1126</v>
      </c>
      <c r="D236" s="190" t="s">
        <v>1127</v>
      </c>
      <c r="E236" s="190" t="s">
        <v>1128</v>
      </c>
      <c r="F236" s="222" t="s">
        <v>302</v>
      </c>
      <c r="G236" s="287">
        <v>0</v>
      </c>
      <c r="H236" s="287">
        <v>0</v>
      </c>
      <c r="I236" s="287">
        <v>0</v>
      </c>
      <c r="J236" s="288">
        <v>1</v>
      </c>
      <c r="K236" s="289">
        <v>35</v>
      </c>
      <c r="L236" s="287">
        <v>0</v>
      </c>
      <c r="M236" s="287">
        <v>0</v>
      </c>
      <c r="N236" s="287">
        <v>0</v>
      </c>
      <c r="O236" s="287">
        <v>0</v>
      </c>
      <c r="P236" s="287">
        <v>0</v>
      </c>
      <c r="Q236" s="287">
        <v>0</v>
      </c>
      <c r="R236" s="287">
        <v>0</v>
      </c>
      <c r="S236" s="287">
        <v>0</v>
      </c>
      <c r="T236" s="287">
        <v>0</v>
      </c>
      <c r="U236" s="287">
        <v>0</v>
      </c>
      <c r="V236" s="290">
        <f t="shared" si="7"/>
        <v>1</v>
      </c>
      <c r="W236" s="290">
        <f t="shared" si="7"/>
        <v>35</v>
      </c>
      <c r="X236" s="290">
        <v>0</v>
      </c>
      <c r="Y236" s="294">
        <v>25665</v>
      </c>
    </row>
    <row r="237" spans="2:25">
      <c r="B237" s="70" t="s">
        <v>253</v>
      </c>
      <c r="C237" s="176">
        <v>223</v>
      </c>
      <c r="D237" s="29"/>
      <c r="F237" s="29"/>
      <c r="G237" s="29"/>
      <c r="H237" s="27"/>
      <c r="I237" s="27"/>
      <c r="J237" s="27"/>
      <c r="K237" s="27"/>
      <c r="L237" s="27"/>
      <c r="M237" s="27"/>
      <c r="N237" s="27"/>
      <c r="O237" s="29"/>
      <c r="P237" s="29"/>
      <c r="Q237" s="29"/>
      <c r="R237" s="29"/>
      <c r="S237" s="29"/>
      <c r="T237" s="29"/>
      <c r="U237" s="29"/>
      <c r="V237" s="372" t="s">
        <v>112</v>
      </c>
      <c r="W237" s="372"/>
      <c r="X237" s="372"/>
      <c r="Y237" s="177">
        <f>SUM(Y14:Y236)</f>
        <v>13230034.619999975</v>
      </c>
    </row>
    <row r="238" spans="2:25">
      <c r="B238" s="27" t="s">
        <v>72</v>
      </c>
      <c r="C238" s="29"/>
      <c r="D238" s="29"/>
      <c r="E238" s="71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</row>
    <row r="239" spans="2:25">
      <c r="B239" s="27" t="s">
        <v>254</v>
      </c>
      <c r="C239" s="29"/>
      <c r="D239" s="29"/>
      <c r="E239" s="71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</row>
    <row r="240" spans="2:25">
      <c r="B240" s="145"/>
      <c r="C240" s="146"/>
      <c r="D240" s="147"/>
    </row>
    <row r="241" spans="2:4">
      <c r="B241" s="346" t="s">
        <v>1131</v>
      </c>
      <c r="C241" s="347"/>
      <c r="D241" s="348"/>
    </row>
    <row r="242" spans="2:4">
      <c r="B242" s="349" t="s">
        <v>37</v>
      </c>
      <c r="C242" s="350"/>
      <c r="D242" s="351"/>
    </row>
    <row r="243" spans="2:4">
      <c r="B243" s="139"/>
      <c r="C243" s="140"/>
      <c r="D243" s="141"/>
    </row>
    <row r="244" spans="2:4">
      <c r="B244" s="346" t="s">
        <v>1130</v>
      </c>
      <c r="C244" s="347"/>
      <c r="D244" s="348"/>
    </row>
    <row r="245" spans="2:4">
      <c r="B245" s="349" t="s">
        <v>38</v>
      </c>
      <c r="C245" s="350"/>
      <c r="D245" s="351"/>
    </row>
    <row r="246" spans="2:4">
      <c r="B246" s="139"/>
      <c r="C246" s="140"/>
      <c r="D246" s="141"/>
    </row>
    <row r="247" spans="2:4">
      <c r="B247" s="346"/>
      <c r="C247" s="347"/>
      <c r="D247" s="348"/>
    </row>
    <row r="248" spans="2:4">
      <c r="B248" s="349" t="s">
        <v>39</v>
      </c>
      <c r="C248" s="350"/>
      <c r="D248" s="351"/>
    </row>
    <row r="249" spans="2:4">
      <c r="B249" s="139"/>
      <c r="C249" s="140"/>
      <c r="D249" s="141"/>
    </row>
    <row r="250" spans="2:4">
      <c r="B250" s="352" t="s">
        <v>1132</v>
      </c>
      <c r="C250" s="347"/>
      <c r="D250" s="348"/>
    </row>
    <row r="251" spans="2:4">
      <c r="B251" s="349" t="s">
        <v>262</v>
      </c>
      <c r="C251" s="350"/>
      <c r="D251" s="351"/>
    </row>
    <row r="252" spans="2:4">
      <c r="B252" s="142"/>
      <c r="C252" s="143"/>
      <c r="D252" s="144"/>
    </row>
  </sheetData>
  <sheetProtection insertRows="0" deleteRows="0" autoFilter="0"/>
  <mergeCells count="27">
    <mergeCell ref="Y11:Y13"/>
    <mergeCell ref="G12:I12"/>
    <mergeCell ref="J12:L12"/>
    <mergeCell ref="M12:O12"/>
    <mergeCell ref="P12:R12"/>
    <mergeCell ref="S12:U12"/>
    <mergeCell ref="G11:U11"/>
    <mergeCell ref="V7:X7"/>
    <mergeCell ref="B8:P8"/>
    <mergeCell ref="B11:B13"/>
    <mergeCell ref="C11:C13"/>
    <mergeCell ref="D11:D13"/>
    <mergeCell ref="E11:E13"/>
    <mergeCell ref="F11:F13"/>
    <mergeCell ref="V11:V13"/>
    <mergeCell ref="W11:W13"/>
    <mergeCell ref="X11:X13"/>
    <mergeCell ref="B248:D248"/>
    <mergeCell ref="B250:D250"/>
    <mergeCell ref="B251:D251"/>
    <mergeCell ref="V237:X237"/>
    <mergeCell ref="V8:X8"/>
    <mergeCell ref="B241:D241"/>
    <mergeCell ref="B242:D242"/>
    <mergeCell ref="B244:D244"/>
    <mergeCell ref="B245:D245"/>
    <mergeCell ref="B247:D247"/>
  </mergeCells>
  <dataValidations disablePrompts="1" count="1">
    <dataValidation allowBlank="1" showInputMessage="1" showErrorMessage="1" sqref="B8:P8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1" fitToHeight="0" orientation="landscape" r:id="rId1"/>
  <headerFooter>
    <oddFooter xml:space="preserve">&amp;L
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showGridLines="0" zoomScale="87" zoomScaleNormal="87" workbookViewId="0">
      <pane ySplit="12" topLeftCell="A28" activePane="bottomLeft" state="frozen"/>
      <selection activeCell="Q23" sqref="Q23"/>
      <selection pane="bottomLeft" activeCell="E48" sqref="E48"/>
    </sheetView>
  </sheetViews>
  <sheetFormatPr baseColWidth="10" defaultRowHeight="15"/>
  <cols>
    <col min="1" max="1" width="1.2851562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7" customWidth="1"/>
    <col min="7" max="12" width="15.285156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8.42578125" customWidth="1"/>
  </cols>
  <sheetData>
    <row r="1" spans="2:19" ht="15" customHeight="1"/>
    <row r="2" spans="2:19" ht="15" customHeight="1"/>
    <row r="3" spans="2:19" ht="15" customHeight="1"/>
    <row r="4" spans="2:19" ht="15" customHeight="1"/>
    <row r="5" spans="2:19" ht="15" customHeight="1"/>
    <row r="6" spans="2:19" ht="15" customHeight="1"/>
    <row r="7" spans="2:19" s="14" customFormat="1" ht="18.75">
      <c r="B7" s="11" t="s">
        <v>82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74" t="str">
        <f>'Caratula Resumen'!E16</f>
        <v>CHIHUAHUA</v>
      </c>
      <c r="Q7" s="374"/>
      <c r="R7" s="374"/>
      <c r="S7" s="13"/>
    </row>
    <row r="8" spans="2:19" s="14" customFormat="1" ht="18.75">
      <c r="B8" s="153" t="str">
        <f>'Caratula Resumen'!E17</f>
        <v>Fondo de Aportaciones para la Educación Tecnológica y de Adultos/Instituto Nacional para la Educación de los Adultos (FAETA/INEA)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373" t="str">
        <f>+'A Y  II D3'!X8</f>
        <v>2do. Trimestre 2025</v>
      </c>
      <c r="Q8" s="373"/>
      <c r="R8" s="373"/>
      <c r="S8" s="16"/>
    </row>
    <row r="9" spans="2:19" s="10" customFormat="1" ht="18.75">
      <c r="B9" s="207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71"/>
    </row>
    <row r="10" spans="2:19" ht="18.75"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</row>
    <row r="11" spans="2:19" ht="22.5" customHeight="1">
      <c r="B11" s="363" t="s">
        <v>41</v>
      </c>
      <c r="C11" s="379" t="s">
        <v>83</v>
      </c>
      <c r="D11" s="379" t="s">
        <v>43</v>
      </c>
      <c r="E11" s="379" t="s">
        <v>44</v>
      </c>
      <c r="F11" s="380" t="s">
        <v>46</v>
      </c>
      <c r="G11" s="380"/>
      <c r="H11" s="380"/>
      <c r="I11" s="380"/>
      <c r="J11" s="380"/>
      <c r="K11" s="380"/>
      <c r="L11" s="380"/>
      <c r="M11" s="378" t="s">
        <v>84</v>
      </c>
      <c r="N11" s="378" t="s">
        <v>85</v>
      </c>
      <c r="O11" s="378" t="s">
        <v>86</v>
      </c>
      <c r="P11" s="380" t="s">
        <v>87</v>
      </c>
      <c r="Q11" s="380"/>
      <c r="R11" s="378" t="s">
        <v>88</v>
      </c>
      <c r="S11" s="378" t="s">
        <v>89</v>
      </c>
    </row>
    <row r="12" spans="2:19" ht="56.25">
      <c r="B12" s="363"/>
      <c r="C12" s="379"/>
      <c r="D12" s="379"/>
      <c r="E12" s="379"/>
      <c r="F12" s="252" t="s">
        <v>57</v>
      </c>
      <c r="G12" s="252" t="s">
        <v>58</v>
      </c>
      <c r="H12" s="252" t="s">
        <v>59</v>
      </c>
      <c r="I12" s="252" t="s">
        <v>60</v>
      </c>
      <c r="J12" s="252" t="s">
        <v>61</v>
      </c>
      <c r="K12" s="211" t="s">
        <v>62</v>
      </c>
      <c r="L12" s="252" t="s">
        <v>63</v>
      </c>
      <c r="M12" s="378"/>
      <c r="N12" s="378"/>
      <c r="O12" s="378"/>
      <c r="P12" s="211" t="s">
        <v>90</v>
      </c>
      <c r="Q12" s="211" t="s">
        <v>91</v>
      </c>
      <c r="R12" s="378"/>
      <c r="S12" s="378"/>
    </row>
    <row r="13" spans="2:19"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</row>
    <row r="14" spans="2:19" s="163" customFormat="1"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</row>
    <row r="15" spans="2:19" s="163" customFormat="1"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</row>
    <row r="16" spans="2:19" s="163" customFormat="1"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</row>
    <row r="17" spans="2:19" s="163" customFormat="1"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</row>
    <row r="18" spans="2:19" s="163" customFormat="1"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</row>
    <row r="19" spans="2:19" s="163" customFormat="1"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</row>
    <row r="20" spans="2:19" s="163" customFormat="1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</row>
    <row r="21" spans="2:19">
      <c r="B21" s="23" t="s">
        <v>68</v>
      </c>
      <c r="C21" s="173">
        <v>0</v>
      </c>
      <c r="D21" s="51"/>
      <c r="E21" s="51"/>
      <c r="F21" s="51"/>
      <c r="G21" s="267"/>
      <c r="H21" s="129"/>
      <c r="I21" s="129"/>
      <c r="K21" s="52" t="s">
        <v>69</v>
      </c>
      <c r="L21" s="173">
        <v>0</v>
      </c>
      <c r="M21" s="267"/>
      <c r="N21" s="267"/>
      <c r="O21" s="51"/>
      <c r="P21" s="268" t="s">
        <v>94</v>
      </c>
      <c r="Q21" s="51"/>
      <c r="R21" s="269"/>
      <c r="S21" s="270">
        <v>0</v>
      </c>
    </row>
    <row r="22" spans="2:19">
      <c r="B22" s="37"/>
      <c r="F22" s="53"/>
      <c r="G22" s="54"/>
      <c r="H22" s="53"/>
      <c r="I22" s="53"/>
      <c r="J22" s="53"/>
      <c r="K22" s="55"/>
      <c r="L22" s="54"/>
      <c r="M22" s="54"/>
      <c r="N22" s="54"/>
      <c r="O22" s="54"/>
      <c r="S22" s="38"/>
    </row>
    <row r="23" spans="2:19">
      <c r="B23" s="37"/>
      <c r="F23" s="53"/>
      <c r="G23" s="54"/>
      <c r="H23" s="53"/>
      <c r="I23" s="53"/>
      <c r="J23" s="53"/>
      <c r="K23" s="55"/>
      <c r="L23" s="54"/>
      <c r="M23" s="54"/>
      <c r="N23" s="54"/>
      <c r="O23" s="54"/>
      <c r="S23" s="38"/>
    </row>
    <row r="24" spans="2:19">
      <c r="B24" s="56"/>
      <c r="C24" s="57"/>
      <c r="D24" s="58"/>
      <c r="E24" s="59"/>
      <c r="F24" s="60"/>
      <c r="G24" s="61"/>
      <c r="H24" s="62"/>
      <c r="I24" s="62"/>
      <c r="J24" s="57"/>
      <c r="K24" s="63"/>
      <c r="L24" s="61"/>
      <c r="M24" s="61"/>
      <c r="N24" s="61"/>
      <c r="O24" s="61"/>
      <c r="P24" s="60"/>
      <c r="Q24" s="60"/>
      <c r="R24" s="57"/>
      <c r="S24" s="64"/>
    </row>
    <row r="25" spans="2:19">
      <c r="B25" s="27" t="s">
        <v>95</v>
      </c>
      <c r="C25" s="39"/>
      <c r="D25" s="39"/>
      <c r="E25" s="39"/>
    </row>
    <row r="26" spans="2:19">
      <c r="B26" s="27" t="s">
        <v>96</v>
      </c>
      <c r="D26" s="65"/>
      <c r="E26" s="66"/>
    </row>
    <row r="27" spans="2:19">
      <c r="B27" s="27"/>
      <c r="D27" s="65"/>
      <c r="E27" s="66"/>
    </row>
    <row r="28" spans="2:19">
      <c r="B28" s="47" t="s">
        <v>249</v>
      </c>
      <c r="D28" s="65"/>
      <c r="E28" s="66"/>
    </row>
    <row r="29" spans="2:19">
      <c r="B29" s="27" t="s">
        <v>250</v>
      </c>
      <c r="D29" s="65"/>
      <c r="E29" s="66"/>
    </row>
    <row r="30" spans="2:19">
      <c r="B30" s="27" t="s">
        <v>251</v>
      </c>
      <c r="D30" s="65"/>
      <c r="E30" s="66"/>
    </row>
    <row r="31" spans="2:19">
      <c r="B31" s="27" t="s">
        <v>252</v>
      </c>
      <c r="D31" s="65"/>
      <c r="E31" s="66"/>
    </row>
    <row r="32" spans="2:19">
      <c r="B32" s="27"/>
      <c r="D32" s="65"/>
      <c r="E32" s="66"/>
    </row>
    <row r="33" spans="2:5">
      <c r="E33" s="67"/>
    </row>
    <row r="34" spans="2:5">
      <c r="B34" s="145"/>
      <c r="C34" s="146"/>
      <c r="D34" s="147"/>
    </row>
    <row r="35" spans="2:5">
      <c r="B35" s="346" t="s">
        <v>1131</v>
      </c>
      <c r="C35" s="347"/>
      <c r="D35" s="348"/>
    </row>
    <row r="36" spans="2:5">
      <c r="B36" s="349" t="s">
        <v>37</v>
      </c>
      <c r="C36" s="350"/>
      <c r="D36" s="351"/>
    </row>
    <row r="37" spans="2:5">
      <c r="B37" s="139"/>
      <c r="C37" s="140"/>
      <c r="D37" s="141"/>
    </row>
    <row r="38" spans="2:5">
      <c r="B38" s="346" t="s">
        <v>1130</v>
      </c>
      <c r="C38" s="347"/>
      <c r="D38" s="348"/>
    </row>
    <row r="39" spans="2:5">
      <c r="B39" s="349" t="s">
        <v>38</v>
      </c>
      <c r="C39" s="350"/>
      <c r="D39" s="351"/>
    </row>
    <row r="40" spans="2:5">
      <c r="B40" s="139"/>
      <c r="C40" s="140"/>
      <c r="D40" s="141"/>
    </row>
    <row r="41" spans="2:5">
      <c r="B41" s="346"/>
      <c r="C41" s="347"/>
      <c r="D41" s="348"/>
    </row>
    <row r="42" spans="2:5">
      <c r="B42" s="349" t="s">
        <v>39</v>
      </c>
      <c r="C42" s="350"/>
      <c r="D42" s="351"/>
    </row>
    <row r="43" spans="2:5">
      <c r="B43" s="139"/>
      <c r="C43" s="140"/>
      <c r="D43" s="141"/>
    </row>
    <row r="44" spans="2:5">
      <c r="B44" s="352" t="s">
        <v>1132</v>
      </c>
      <c r="C44" s="347"/>
      <c r="D44" s="348"/>
    </row>
    <row r="45" spans="2:5">
      <c r="B45" s="349" t="s">
        <v>262</v>
      </c>
      <c r="C45" s="350"/>
      <c r="D45" s="351"/>
    </row>
    <row r="46" spans="2:5">
      <c r="B46" s="352"/>
      <c r="C46" s="381"/>
      <c r="D46" s="382"/>
    </row>
  </sheetData>
  <sheetProtection insertRows="0" deleteRows="0" autoFilter="0"/>
  <mergeCells count="22">
    <mergeCell ref="B35:D35"/>
    <mergeCell ref="B36:D36"/>
    <mergeCell ref="B38:D38"/>
    <mergeCell ref="B46:D46"/>
    <mergeCell ref="B45:D45"/>
    <mergeCell ref="B39:D39"/>
    <mergeCell ref="B41:D41"/>
    <mergeCell ref="B42:D42"/>
    <mergeCell ref="B44:D44"/>
    <mergeCell ref="P8:R8"/>
    <mergeCell ref="P7:R7"/>
    <mergeCell ref="S11:S12"/>
    <mergeCell ref="B11:B12"/>
    <mergeCell ref="C11:C12"/>
    <mergeCell ref="D11:D12"/>
    <mergeCell ref="E11:E12"/>
    <mergeCell ref="F11:L11"/>
    <mergeCell ref="M11:M12"/>
    <mergeCell ref="N11:N12"/>
    <mergeCell ref="O11:O12"/>
    <mergeCell ref="P11:Q11"/>
    <mergeCell ref="R11:R12"/>
  </mergeCells>
  <dataValidations disablePrompts="1" count="1">
    <dataValidation allowBlank="1" showInputMessage="1" showErrorMessage="1" sqref="M8:O8 B8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47"/>
  <sheetViews>
    <sheetView showGridLines="0" zoomScale="86" zoomScaleNormal="86" zoomScaleSheetLayoutView="90" workbookViewId="0">
      <pane ySplit="12" topLeftCell="A224" activePane="bottomLeft" state="frozen"/>
      <selection activeCell="Q23" sqref="Q23"/>
      <selection pane="bottomLeft" activeCell="U226" sqref="U226"/>
    </sheetView>
  </sheetViews>
  <sheetFormatPr baseColWidth="10" defaultColWidth="11" defaultRowHeight="15"/>
  <cols>
    <col min="1" max="1" width="1.85546875" style="10" customWidth="1"/>
    <col min="2" max="2" width="13.85546875" style="10" customWidth="1"/>
    <col min="3" max="3" width="12.85546875" style="10" bestFit="1" customWidth="1"/>
    <col min="4" max="4" width="12.140625" style="10" bestFit="1" customWidth="1"/>
    <col min="5" max="5" width="17.85546875" style="10" bestFit="1" customWidth="1"/>
    <col min="6" max="6" width="24.140625" style="10" bestFit="1" customWidth="1"/>
    <col min="7" max="7" width="48.5703125" style="10" customWidth="1"/>
    <col min="8" max="8" width="38.28515625" style="10" customWidth="1"/>
    <col min="9" max="9" width="12.28515625" style="10" customWidth="1"/>
    <col min="10" max="10" width="11.5703125" style="10" customWidth="1"/>
    <col min="11" max="11" width="6.85546875" style="10" customWidth="1"/>
    <col min="12" max="13" width="7" style="10" customWidth="1"/>
    <col min="14" max="14" width="8.7109375" style="10" customWidth="1"/>
    <col min="15" max="15" width="8.42578125" style="10" customWidth="1"/>
    <col min="16" max="16" width="9.42578125" style="10" customWidth="1"/>
    <col min="17" max="17" width="10.28515625" style="10" customWidth="1"/>
    <col min="18" max="18" width="11.7109375" style="10" customWidth="1"/>
    <col min="19" max="20" width="15.28515625" style="10" customWidth="1"/>
    <col min="21" max="21" width="26.140625" style="10" customWidth="1"/>
    <col min="22" max="22" width="13.5703125" style="10" customWidth="1"/>
    <col min="23" max="23" width="45.140625" style="10" bestFit="1" customWidth="1"/>
    <col min="24" max="16384" width="11" style="10"/>
  </cols>
  <sheetData>
    <row r="1" spans="2:22" ht="17.25" customHeight="1">
      <c r="B1" s="72"/>
      <c r="C1" s="73"/>
      <c r="D1" s="73"/>
      <c r="E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  <c r="T1" s="74"/>
      <c r="U1" s="74"/>
      <c r="V1" s="74"/>
    </row>
    <row r="2" spans="2:22" ht="17.25" customHeight="1">
      <c r="B2" s="72"/>
      <c r="C2" s="73"/>
      <c r="D2" s="73"/>
      <c r="E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  <c r="T2" s="74"/>
      <c r="U2" s="74"/>
      <c r="V2" s="74"/>
    </row>
    <row r="3" spans="2:22" ht="17.25" customHeight="1">
      <c r="B3" s="72"/>
      <c r="C3" s="73"/>
      <c r="D3" s="73"/>
      <c r="E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  <c r="T3" s="74"/>
      <c r="U3" s="74"/>
      <c r="V3" s="74"/>
    </row>
    <row r="4" spans="2:22" ht="17.25" customHeight="1">
      <c r="B4" s="72"/>
      <c r="C4" s="73"/>
      <c r="D4" s="73"/>
      <c r="E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  <c r="T4" s="74"/>
      <c r="U4" s="74"/>
      <c r="V4" s="74"/>
    </row>
    <row r="5" spans="2:22" ht="17.25" customHeight="1">
      <c r="B5" s="72"/>
      <c r="C5" s="73"/>
      <c r="D5" s="73"/>
      <c r="E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4"/>
      <c r="T5" s="74"/>
      <c r="U5" s="74"/>
      <c r="V5" s="74"/>
    </row>
    <row r="6" spans="2:22" ht="17.25" customHeight="1">
      <c r="B6" s="72"/>
      <c r="C6" s="73"/>
      <c r="D6" s="73"/>
      <c r="E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  <c r="T6" s="74"/>
      <c r="U6" s="74"/>
      <c r="V6" s="74"/>
    </row>
    <row r="7" spans="2:22" s="14" customFormat="1" ht="17.25" customHeight="1">
      <c r="B7" s="11" t="s">
        <v>113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57" t="str">
        <f>'Caratula Resumen'!E16</f>
        <v>CHIHUAHUA</v>
      </c>
      <c r="V7" s="13"/>
    </row>
    <row r="8" spans="2:22" s="14" customFormat="1" ht="17.100000000000001" customHeight="1">
      <c r="B8" s="383" t="str">
        <f>'Caratula Resumen'!E17</f>
        <v>Fondo de Aportaciones para la Educación Tecnológica y de Adultos/Instituto Nacional para la Educación de los Adultos (FAETA/INEA)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154"/>
      <c r="R8" s="15"/>
      <c r="S8" s="15"/>
      <c r="T8" s="152"/>
      <c r="U8" s="152" t="str">
        <f>+'A Y  II D3'!X8</f>
        <v>2do. Trimestre 2025</v>
      </c>
      <c r="V8" s="16"/>
    </row>
    <row r="9" spans="2:22" ht="17.2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</row>
    <row r="10" spans="2:22" ht="5.0999999999999996" hidden="1" customHeight="1">
      <c r="B10" s="69"/>
      <c r="C10" s="68"/>
      <c r="D10" s="68"/>
      <c r="E10" s="68"/>
      <c r="F10" s="68"/>
      <c r="G10" s="68"/>
      <c r="H10" s="68"/>
      <c r="I10" s="68"/>
      <c r="J10" s="69"/>
    </row>
    <row r="11" spans="2:22" s="165" customFormat="1" ht="37.5" customHeight="1">
      <c r="B11" s="384" t="s">
        <v>41</v>
      </c>
      <c r="C11" s="386" t="s">
        <v>114</v>
      </c>
      <c r="D11" s="386" t="s">
        <v>67</v>
      </c>
      <c r="E11" s="388" t="s">
        <v>83</v>
      </c>
      <c r="F11" s="390" t="s">
        <v>43</v>
      </c>
      <c r="G11" s="390" t="s">
        <v>44</v>
      </c>
      <c r="H11" s="392" t="s">
        <v>115</v>
      </c>
      <c r="I11" s="384" t="s">
        <v>116</v>
      </c>
      <c r="J11" s="394" t="s">
        <v>46</v>
      </c>
      <c r="K11" s="394"/>
      <c r="L11" s="394"/>
      <c r="M11" s="394"/>
      <c r="N11" s="394"/>
      <c r="O11" s="394"/>
      <c r="P11" s="394"/>
      <c r="Q11" s="384" t="s">
        <v>117</v>
      </c>
      <c r="R11" s="385" t="s">
        <v>118</v>
      </c>
      <c r="S11" s="384" t="s">
        <v>119</v>
      </c>
      <c r="T11" s="384"/>
      <c r="U11" s="384" t="s">
        <v>48</v>
      </c>
      <c r="V11" s="385" t="s">
        <v>49</v>
      </c>
    </row>
    <row r="12" spans="2:22" s="165" customFormat="1" ht="55.5" customHeight="1">
      <c r="B12" s="384"/>
      <c r="C12" s="387"/>
      <c r="D12" s="387"/>
      <c r="E12" s="389"/>
      <c r="F12" s="391"/>
      <c r="G12" s="391"/>
      <c r="H12" s="393"/>
      <c r="I12" s="384"/>
      <c r="J12" s="184" t="s">
        <v>57</v>
      </c>
      <c r="K12" s="184" t="s">
        <v>58</v>
      </c>
      <c r="L12" s="184" t="s">
        <v>59</v>
      </c>
      <c r="M12" s="184" t="s">
        <v>60</v>
      </c>
      <c r="N12" s="184" t="s">
        <v>61</v>
      </c>
      <c r="O12" s="185" t="s">
        <v>62</v>
      </c>
      <c r="P12" s="184" t="s">
        <v>63</v>
      </c>
      <c r="Q12" s="384"/>
      <c r="R12" s="395"/>
      <c r="S12" s="185" t="s">
        <v>120</v>
      </c>
      <c r="T12" s="185" t="s">
        <v>121</v>
      </c>
      <c r="U12" s="384"/>
      <c r="V12" s="385"/>
    </row>
    <row r="13" spans="2:22" s="165" customFormat="1" ht="5.0999999999999996" customHeight="1"/>
    <row r="14" spans="2:22" s="165" customFormat="1" ht="76.5" hidden="1">
      <c r="B14" s="186" t="s">
        <v>41</v>
      </c>
      <c r="C14" s="186" t="s">
        <v>114</v>
      </c>
      <c r="D14" s="186" t="s">
        <v>67</v>
      </c>
      <c r="E14" s="187" t="s">
        <v>83</v>
      </c>
      <c r="F14" s="187" t="s">
        <v>43</v>
      </c>
      <c r="G14" s="187" t="s">
        <v>44</v>
      </c>
      <c r="H14" s="186" t="s">
        <v>115</v>
      </c>
      <c r="I14" s="186" t="s">
        <v>116</v>
      </c>
      <c r="J14" s="184" t="s">
        <v>57</v>
      </c>
      <c r="K14" s="184" t="s">
        <v>58</v>
      </c>
      <c r="L14" s="184" t="s">
        <v>59</v>
      </c>
      <c r="M14" s="184" t="s">
        <v>60</v>
      </c>
      <c r="N14" s="184" t="s">
        <v>61</v>
      </c>
      <c r="O14" s="184" t="s">
        <v>92</v>
      </c>
      <c r="P14" s="184" t="s">
        <v>93</v>
      </c>
      <c r="Q14" s="186" t="s">
        <v>117</v>
      </c>
      <c r="R14" s="186" t="s">
        <v>118</v>
      </c>
      <c r="S14" s="184" t="s">
        <v>122</v>
      </c>
      <c r="T14" s="184" t="s">
        <v>123</v>
      </c>
      <c r="U14" s="186" t="s">
        <v>48</v>
      </c>
      <c r="V14" s="186" t="s">
        <v>49</v>
      </c>
    </row>
    <row r="15" spans="2:22" s="165" customFormat="1" ht="16.5" customHeight="1">
      <c r="B15" s="156" t="s">
        <v>273</v>
      </c>
      <c r="C15" s="190" t="s">
        <v>302</v>
      </c>
      <c r="D15" s="167">
        <v>100</v>
      </c>
      <c r="E15" s="295" t="s">
        <v>321</v>
      </c>
      <c r="F15" s="295" t="s">
        <v>322</v>
      </c>
      <c r="G15" s="296" t="s">
        <v>323</v>
      </c>
      <c r="H15" s="156">
        <v>1</v>
      </c>
      <c r="I15" s="297">
        <v>35</v>
      </c>
      <c r="J15" s="155">
        <v>11301</v>
      </c>
      <c r="K15" s="155">
        <v>11301</v>
      </c>
      <c r="L15" s="298" t="s">
        <v>948</v>
      </c>
      <c r="M15" s="299" t="s">
        <v>309</v>
      </c>
      <c r="N15" s="155" t="s">
        <v>949</v>
      </c>
      <c r="O15" s="300">
        <v>35</v>
      </c>
      <c r="P15" s="155">
        <v>998</v>
      </c>
      <c r="Q15" s="155" t="s">
        <v>949</v>
      </c>
      <c r="R15" s="155"/>
      <c r="S15" s="301">
        <v>20250401</v>
      </c>
      <c r="T15" s="301">
        <v>20250630</v>
      </c>
      <c r="U15" s="302">
        <f>VLOOKUP(Tabla12[[#This Row],[CURP]],'[1]202512 quincena'!$J$2:$AC$212,20,0)</f>
        <v>44558.819999999992</v>
      </c>
      <c r="V15" s="303">
        <v>0</v>
      </c>
    </row>
    <row r="16" spans="2:22" s="165" customFormat="1" ht="16.5" customHeight="1">
      <c r="B16" s="167" t="s">
        <v>273</v>
      </c>
      <c r="C16" s="222" t="s">
        <v>302</v>
      </c>
      <c r="D16" s="167">
        <v>100</v>
      </c>
      <c r="E16" s="295" t="s">
        <v>324</v>
      </c>
      <c r="F16" s="295" t="s">
        <v>325</v>
      </c>
      <c r="G16" s="295" t="s">
        <v>326</v>
      </c>
      <c r="H16" s="168">
        <v>1</v>
      </c>
      <c r="I16" s="297">
        <v>35</v>
      </c>
      <c r="J16" s="169">
        <v>11301</v>
      </c>
      <c r="K16" s="170">
        <v>11301</v>
      </c>
      <c r="L16" s="298" t="s">
        <v>948</v>
      </c>
      <c r="M16" s="299" t="s">
        <v>299</v>
      </c>
      <c r="N16" s="155" t="s">
        <v>949</v>
      </c>
      <c r="O16" s="300">
        <v>35</v>
      </c>
      <c r="P16" s="167">
        <v>4155</v>
      </c>
      <c r="Q16" s="155" t="s">
        <v>949</v>
      </c>
      <c r="R16" s="167"/>
      <c r="S16" s="301">
        <v>20250401</v>
      </c>
      <c r="T16" s="301">
        <v>20250630</v>
      </c>
      <c r="U16" s="302">
        <f>VLOOKUP(Tabla12[[#This Row],[CURP]],'[1]202512 quincena'!$J$2:$AC$212,20,0)</f>
        <v>44558.819999999992</v>
      </c>
      <c r="V16" s="303">
        <v>0</v>
      </c>
    </row>
    <row r="17" spans="2:22" s="165" customFormat="1" ht="16.5" customHeight="1">
      <c r="B17" s="156" t="s">
        <v>273</v>
      </c>
      <c r="C17" s="190" t="s">
        <v>302</v>
      </c>
      <c r="D17" s="167">
        <v>100</v>
      </c>
      <c r="E17" s="304" t="s">
        <v>327</v>
      </c>
      <c r="F17" s="304" t="s">
        <v>328</v>
      </c>
      <c r="G17" s="305" t="s">
        <v>329</v>
      </c>
      <c r="H17" s="306">
        <v>1</v>
      </c>
      <c r="I17" s="297">
        <v>35</v>
      </c>
      <c r="J17" s="155">
        <v>11301</v>
      </c>
      <c r="K17" s="155">
        <v>11301</v>
      </c>
      <c r="L17" s="298" t="s">
        <v>950</v>
      </c>
      <c r="M17" s="299" t="s">
        <v>951</v>
      </c>
      <c r="N17" s="155" t="s">
        <v>952</v>
      </c>
      <c r="O17" s="300">
        <v>35</v>
      </c>
      <c r="P17" s="299">
        <v>1024</v>
      </c>
      <c r="Q17" s="155" t="s">
        <v>952</v>
      </c>
      <c r="R17" s="299"/>
      <c r="S17" s="301">
        <v>20250401</v>
      </c>
      <c r="T17" s="301">
        <v>20250630</v>
      </c>
      <c r="U17" s="302">
        <f>VLOOKUP(Tabla12[[#This Row],[CURP]],'[1]202512 quincena'!$J$2:$AC$212,20,0)</f>
        <v>47434.14</v>
      </c>
      <c r="V17" s="307">
        <v>0</v>
      </c>
    </row>
    <row r="18" spans="2:22" s="165" customFormat="1" ht="16.5" customHeight="1">
      <c r="B18" s="167" t="s">
        <v>273</v>
      </c>
      <c r="C18" s="222" t="s">
        <v>302</v>
      </c>
      <c r="D18" s="167">
        <v>100</v>
      </c>
      <c r="E18" s="304" t="s">
        <v>330</v>
      </c>
      <c r="F18" s="304" t="s">
        <v>331</v>
      </c>
      <c r="G18" s="305" t="s">
        <v>332</v>
      </c>
      <c r="H18" s="156">
        <v>1</v>
      </c>
      <c r="I18" s="297">
        <v>35</v>
      </c>
      <c r="J18" s="169">
        <v>11301</v>
      </c>
      <c r="K18" s="170">
        <v>11301</v>
      </c>
      <c r="L18" s="298" t="s">
        <v>950</v>
      </c>
      <c r="M18" s="299" t="s">
        <v>299</v>
      </c>
      <c r="N18" s="155" t="s">
        <v>949</v>
      </c>
      <c r="O18" s="300">
        <v>35</v>
      </c>
      <c r="P18" s="299">
        <v>888</v>
      </c>
      <c r="Q18" s="155" t="s">
        <v>949</v>
      </c>
      <c r="R18" s="299"/>
      <c r="S18" s="301">
        <v>20250401</v>
      </c>
      <c r="T18" s="301">
        <v>20250630</v>
      </c>
      <c r="U18" s="302">
        <f>VLOOKUP(Tabla12[[#This Row],[CURP]],'[1]202512 quincena'!$J$2:$AC$212,20,0)</f>
        <v>46689</v>
      </c>
      <c r="V18" s="303">
        <v>0</v>
      </c>
    </row>
    <row r="19" spans="2:22" s="165" customFormat="1" ht="16.5" customHeight="1">
      <c r="B19" s="156" t="s">
        <v>273</v>
      </c>
      <c r="C19" s="190" t="s">
        <v>302</v>
      </c>
      <c r="D19" s="167">
        <v>100</v>
      </c>
      <c r="E19" s="304" t="s">
        <v>333</v>
      </c>
      <c r="F19" s="304" t="s">
        <v>334</v>
      </c>
      <c r="G19" s="305" t="s">
        <v>335</v>
      </c>
      <c r="H19" s="168">
        <v>1</v>
      </c>
      <c r="I19" s="297">
        <v>35</v>
      </c>
      <c r="J19" s="155">
        <v>11301</v>
      </c>
      <c r="K19" s="155">
        <v>11301</v>
      </c>
      <c r="L19" s="298" t="s">
        <v>950</v>
      </c>
      <c r="M19" s="299" t="s">
        <v>953</v>
      </c>
      <c r="N19" s="155" t="s">
        <v>949</v>
      </c>
      <c r="O19" s="300">
        <v>35</v>
      </c>
      <c r="P19" s="299">
        <v>933</v>
      </c>
      <c r="Q19" s="155" t="s">
        <v>949</v>
      </c>
      <c r="R19" s="299"/>
      <c r="S19" s="301">
        <v>20250401</v>
      </c>
      <c r="T19" s="301">
        <v>20250630</v>
      </c>
      <c r="U19" s="302">
        <f>VLOOKUP(Tabla12[[#This Row],[CURP]],'[1]202512 quincena'!$J$2:$AC$212,20,0)</f>
        <v>48814.2</v>
      </c>
      <c r="V19" s="303">
        <v>0</v>
      </c>
    </row>
    <row r="20" spans="2:22" s="165" customFormat="1" ht="16.5" customHeight="1">
      <c r="B20" s="167" t="s">
        <v>273</v>
      </c>
      <c r="C20" s="222" t="s">
        <v>302</v>
      </c>
      <c r="D20" s="167">
        <v>100</v>
      </c>
      <c r="E20" s="304" t="s">
        <v>336</v>
      </c>
      <c r="F20" s="304" t="s">
        <v>337</v>
      </c>
      <c r="G20" s="305" t="s">
        <v>338</v>
      </c>
      <c r="H20" s="306">
        <v>1</v>
      </c>
      <c r="I20" s="297">
        <v>35</v>
      </c>
      <c r="J20" s="169">
        <v>11301</v>
      </c>
      <c r="K20" s="170">
        <v>11301</v>
      </c>
      <c r="L20" s="298" t="s">
        <v>948</v>
      </c>
      <c r="M20" s="299" t="s">
        <v>309</v>
      </c>
      <c r="N20" s="155" t="s">
        <v>954</v>
      </c>
      <c r="O20" s="300">
        <v>35</v>
      </c>
      <c r="P20" s="299">
        <v>906</v>
      </c>
      <c r="Q20" s="155" t="s">
        <v>954</v>
      </c>
      <c r="R20" s="299"/>
      <c r="S20" s="301">
        <v>20250401</v>
      </c>
      <c r="T20" s="301">
        <v>20250630</v>
      </c>
      <c r="U20" s="302">
        <f>VLOOKUP(Tabla12[[#This Row],[CURP]],'[1]202512 quincena'!$J$2:$AC$212,20,0)</f>
        <v>50640.12</v>
      </c>
      <c r="V20" s="307">
        <v>0</v>
      </c>
    </row>
    <row r="21" spans="2:22" s="165" customFormat="1" ht="16.5" customHeight="1">
      <c r="B21" s="156" t="s">
        <v>273</v>
      </c>
      <c r="C21" s="190" t="s">
        <v>302</v>
      </c>
      <c r="D21" s="167">
        <v>100</v>
      </c>
      <c r="E21" s="304" t="s">
        <v>339</v>
      </c>
      <c r="F21" s="304" t="s">
        <v>340</v>
      </c>
      <c r="G21" s="305" t="s">
        <v>341</v>
      </c>
      <c r="H21" s="156">
        <v>1</v>
      </c>
      <c r="I21" s="297">
        <v>35</v>
      </c>
      <c r="J21" s="155">
        <v>11301</v>
      </c>
      <c r="K21" s="155">
        <v>11301</v>
      </c>
      <c r="L21" s="298" t="s">
        <v>948</v>
      </c>
      <c r="M21" s="299" t="s">
        <v>955</v>
      </c>
      <c r="N21" s="155" t="s">
        <v>954</v>
      </c>
      <c r="O21" s="300">
        <v>35</v>
      </c>
      <c r="P21" s="299">
        <v>918</v>
      </c>
      <c r="Q21" s="155" t="s">
        <v>954</v>
      </c>
      <c r="R21" s="299"/>
      <c r="S21" s="301">
        <v>20250401</v>
      </c>
      <c r="T21" s="301">
        <v>20250630</v>
      </c>
      <c r="U21" s="302">
        <f>VLOOKUP(Tabla12[[#This Row],[CURP]],'[1]202512 quincena'!$J$2:$AC$212,20,0)</f>
        <v>57639.179999999993</v>
      </c>
      <c r="V21" s="303">
        <v>0</v>
      </c>
    </row>
    <row r="22" spans="2:22" s="165" customFormat="1" ht="16.5" customHeight="1">
      <c r="B22" s="167" t="s">
        <v>273</v>
      </c>
      <c r="C22" s="222" t="s">
        <v>302</v>
      </c>
      <c r="D22" s="167">
        <v>100</v>
      </c>
      <c r="E22" s="304" t="s">
        <v>342</v>
      </c>
      <c r="F22" s="304" t="s">
        <v>343</v>
      </c>
      <c r="G22" s="305" t="s">
        <v>344</v>
      </c>
      <c r="H22" s="168">
        <v>1</v>
      </c>
      <c r="I22" s="297">
        <v>35</v>
      </c>
      <c r="J22" s="169">
        <v>11301</v>
      </c>
      <c r="K22" s="170">
        <v>11301</v>
      </c>
      <c r="L22" s="298" t="s">
        <v>948</v>
      </c>
      <c r="M22" s="299" t="s">
        <v>955</v>
      </c>
      <c r="N22" s="155" t="s">
        <v>954</v>
      </c>
      <c r="O22" s="300">
        <v>35</v>
      </c>
      <c r="P22" s="299">
        <v>881</v>
      </c>
      <c r="Q22" s="155" t="s">
        <v>954</v>
      </c>
      <c r="R22" s="299"/>
      <c r="S22" s="301">
        <v>20250401</v>
      </c>
      <c r="T22" s="301">
        <v>20250630</v>
      </c>
      <c r="U22" s="302">
        <f>VLOOKUP(Tabla12[[#This Row],[CURP]],'[1]202512 quincena'!$J$2:$AC$212,20,0)</f>
        <v>52020.179999999993</v>
      </c>
      <c r="V22" s="303">
        <v>0</v>
      </c>
    </row>
    <row r="23" spans="2:22" s="165" customFormat="1" ht="16.5" customHeight="1">
      <c r="B23" s="156" t="s">
        <v>273</v>
      </c>
      <c r="C23" s="190" t="s">
        <v>302</v>
      </c>
      <c r="D23" s="167">
        <v>100</v>
      </c>
      <c r="E23" s="304" t="s">
        <v>345</v>
      </c>
      <c r="F23" s="304" t="s">
        <v>346</v>
      </c>
      <c r="G23" s="305" t="s">
        <v>347</v>
      </c>
      <c r="H23" s="306">
        <v>1</v>
      </c>
      <c r="I23" s="297">
        <v>35</v>
      </c>
      <c r="J23" s="155">
        <v>11301</v>
      </c>
      <c r="K23" s="155">
        <v>11301</v>
      </c>
      <c r="L23" s="298" t="s">
        <v>948</v>
      </c>
      <c r="M23" s="299" t="s">
        <v>956</v>
      </c>
      <c r="N23" s="155" t="s">
        <v>954</v>
      </c>
      <c r="O23" s="300">
        <v>35</v>
      </c>
      <c r="P23" s="299">
        <v>971</v>
      </c>
      <c r="Q23" s="155" t="s">
        <v>954</v>
      </c>
      <c r="R23" s="299"/>
      <c r="S23" s="301">
        <v>20250401</v>
      </c>
      <c r="T23" s="301">
        <v>20250630</v>
      </c>
      <c r="U23" s="302">
        <f>VLOOKUP(Tabla12[[#This Row],[CURP]],'[1]202512 quincena'!$J$2:$AC$212,20,0)</f>
        <v>47294.04</v>
      </c>
      <c r="V23" s="307">
        <v>0</v>
      </c>
    </row>
    <row r="24" spans="2:22" s="165" customFormat="1" ht="16.5" customHeight="1">
      <c r="B24" s="167" t="s">
        <v>273</v>
      </c>
      <c r="C24" s="222" t="s">
        <v>302</v>
      </c>
      <c r="D24" s="167">
        <v>100</v>
      </c>
      <c r="E24" s="304" t="s">
        <v>348</v>
      </c>
      <c r="F24" s="304" t="s">
        <v>349</v>
      </c>
      <c r="G24" s="305" t="s">
        <v>350</v>
      </c>
      <c r="H24" s="156">
        <v>1</v>
      </c>
      <c r="I24" s="297">
        <v>35</v>
      </c>
      <c r="J24" s="169">
        <v>11301</v>
      </c>
      <c r="K24" s="170">
        <v>11301</v>
      </c>
      <c r="L24" s="298" t="s">
        <v>948</v>
      </c>
      <c r="M24" s="299" t="s">
        <v>957</v>
      </c>
      <c r="N24" s="155" t="s">
        <v>954</v>
      </c>
      <c r="O24" s="300">
        <v>35</v>
      </c>
      <c r="P24" s="299">
        <v>988</v>
      </c>
      <c r="Q24" s="155" t="s">
        <v>954</v>
      </c>
      <c r="R24" s="299"/>
      <c r="S24" s="301">
        <v>20250401</v>
      </c>
      <c r="T24" s="301">
        <v>20250630</v>
      </c>
      <c r="U24" s="302">
        <f>VLOOKUP(Tabla12[[#This Row],[CURP]],'[1]202512 quincena'!$J$2:$AC$212,20,0)</f>
        <v>45938.879999999997</v>
      </c>
      <c r="V24" s="303">
        <v>0</v>
      </c>
    </row>
    <row r="25" spans="2:22" s="165" customFormat="1" ht="16.5" customHeight="1">
      <c r="B25" s="156" t="s">
        <v>273</v>
      </c>
      <c r="C25" s="190" t="s">
        <v>302</v>
      </c>
      <c r="D25" s="167">
        <v>100</v>
      </c>
      <c r="E25" s="304" t="s">
        <v>351</v>
      </c>
      <c r="F25" s="304" t="s">
        <v>352</v>
      </c>
      <c r="G25" s="305" t="s">
        <v>353</v>
      </c>
      <c r="H25" s="168">
        <v>1</v>
      </c>
      <c r="I25" s="297">
        <v>35</v>
      </c>
      <c r="J25" s="155">
        <v>11301</v>
      </c>
      <c r="K25" s="155">
        <v>11301</v>
      </c>
      <c r="L25" s="298" t="s">
        <v>948</v>
      </c>
      <c r="M25" s="299" t="s">
        <v>299</v>
      </c>
      <c r="N25" s="155" t="s">
        <v>954</v>
      </c>
      <c r="O25" s="300">
        <v>35</v>
      </c>
      <c r="P25" s="299">
        <v>841</v>
      </c>
      <c r="Q25" s="155" t="s">
        <v>954</v>
      </c>
      <c r="R25" s="299"/>
      <c r="S25" s="301">
        <v>20250401</v>
      </c>
      <c r="T25" s="301">
        <v>20250630</v>
      </c>
      <c r="U25" s="302">
        <f>VLOOKUP(Tabla12[[#This Row],[CURP]],'[1]202512 quincena'!$J$2:$AC$212,20,0)</f>
        <v>44558.819999999992</v>
      </c>
      <c r="V25" s="303">
        <v>0</v>
      </c>
    </row>
    <row r="26" spans="2:22" s="165" customFormat="1" ht="16.5" customHeight="1">
      <c r="B26" s="167" t="s">
        <v>273</v>
      </c>
      <c r="C26" s="222" t="s">
        <v>302</v>
      </c>
      <c r="D26" s="167">
        <v>100</v>
      </c>
      <c r="E26" s="304" t="s">
        <v>354</v>
      </c>
      <c r="F26" s="304" t="s">
        <v>355</v>
      </c>
      <c r="G26" s="305" t="s">
        <v>356</v>
      </c>
      <c r="H26" s="306">
        <v>1</v>
      </c>
      <c r="I26" s="297">
        <v>35</v>
      </c>
      <c r="J26" s="169">
        <v>11301</v>
      </c>
      <c r="K26" s="170">
        <v>11301</v>
      </c>
      <c r="L26" s="298" t="s">
        <v>958</v>
      </c>
      <c r="M26" s="299" t="s">
        <v>953</v>
      </c>
      <c r="N26" s="155" t="s">
        <v>954</v>
      </c>
      <c r="O26" s="300">
        <v>35</v>
      </c>
      <c r="P26" s="299">
        <v>838</v>
      </c>
      <c r="Q26" s="155" t="s">
        <v>954</v>
      </c>
      <c r="R26" s="299"/>
      <c r="S26" s="301">
        <v>20250401</v>
      </c>
      <c r="T26" s="301">
        <v>20250630</v>
      </c>
      <c r="U26" s="302">
        <f>VLOOKUP(Tabla12[[#This Row],[CURP]],'[1]202512 quincena'!$J$2:$AC$212,20,0)</f>
        <v>52020.179999999993</v>
      </c>
      <c r="V26" s="307">
        <v>0</v>
      </c>
    </row>
    <row r="27" spans="2:22" s="165" customFormat="1" ht="16.5" customHeight="1">
      <c r="B27" s="167" t="s">
        <v>273</v>
      </c>
      <c r="C27" s="222" t="s">
        <v>302</v>
      </c>
      <c r="D27" s="167">
        <v>100</v>
      </c>
      <c r="E27" s="304" t="s">
        <v>357</v>
      </c>
      <c r="F27" s="304" t="s">
        <v>358</v>
      </c>
      <c r="G27" s="305" t="s">
        <v>359</v>
      </c>
      <c r="H27" s="168">
        <v>1</v>
      </c>
      <c r="I27" s="297">
        <v>35</v>
      </c>
      <c r="J27" s="169">
        <v>11301</v>
      </c>
      <c r="K27" s="170">
        <v>11301</v>
      </c>
      <c r="L27" s="298" t="s">
        <v>958</v>
      </c>
      <c r="M27" s="299" t="s">
        <v>953</v>
      </c>
      <c r="N27" s="155" t="s">
        <v>954</v>
      </c>
      <c r="O27" s="300">
        <v>35</v>
      </c>
      <c r="P27" s="299">
        <v>855</v>
      </c>
      <c r="Q27" s="155" t="s">
        <v>954</v>
      </c>
      <c r="R27" s="299"/>
      <c r="S27" s="301">
        <v>20250401</v>
      </c>
      <c r="T27" s="301">
        <v>20250630</v>
      </c>
      <c r="U27" s="302">
        <f>VLOOKUP(Tabla12[[#This Row],[CURP]],'[1]202512 quincena'!$J$2:$AC$212,20,0)</f>
        <v>51197.94</v>
      </c>
      <c r="V27" s="303">
        <v>0</v>
      </c>
    </row>
    <row r="28" spans="2:22" ht="16.5" customHeight="1">
      <c r="B28" s="156" t="s">
        <v>273</v>
      </c>
      <c r="C28" s="190" t="s">
        <v>302</v>
      </c>
      <c r="D28" s="167">
        <v>100</v>
      </c>
      <c r="E28" s="304" t="s">
        <v>360</v>
      </c>
      <c r="F28" s="304" t="s">
        <v>361</v>
      </c>
      <c r="G28" s="305" t="s">
        <v>362</v>
      </c>
      <c r="H28" s="306">
        <v>1</v>
      </c>
      <c r="I28" s="297">
        <v>35</v>
      </c>
      <c r="J28" s="155">
        <v>11301</v>
      </c>
      <c r="K28" s="155">
        <v>11301</v>
      </c>
      <c r="L28" s="298" t="s">
        <v>950</v>
      </c>
      <c r="M28" s="299" t="s">
        <v>309</v>
      </c>
      <c r="N28" s="155" t="s">
        <v>954</v>
      </c>
      <c r="O28" s="300">
        <v>35</v>
      </c>
      <c r="P28" s="299">
        <v>974</v>
      </c>
      <c r="Q28" s="155" t="s">
        <v>954</v>
      </c>
      <c r="R28" s="299"/>
      <c r="S28" s="301">
        <v>20250401</v>
      </c>
      <c r="T28" s="301">
        <v>20250630</v>
      </c>
      <c r="U28" s="302">
        <f>VLOOKUP(Tabla12[[#This Row],[CURP]],'[1]202512 quincena'!$J$2:$AC$212,20,0)</f>
        <v>52520.280000000006</v>
      </c>
      <c r="V28" s="307">
        <v>0</v>
      </c>
    </row>
    <row r="29" spans="2:22" ht="16.5" customHeight="1">
      <c r="B29" s="167" t="s">
        <v>273</v>
      </c>
      <c r="C29" s="222" t="s">
        <v>302</v>
      </c>
      <c r="D29" s="167">
        <v>100</v>
      </c>
      <c r="E29" s="304" t="s">
        <v>363</v>
      </c>
      <c r="F29" s="304" t="s">
        <v>364</v>
      </c>
      <c r="G29" s="305" t="s">
        <v>365</v>
      </c>
      <c r="H29" s="156">
        <v>1</v>
      </c>
      <c r="I29" s="297">
        <v>35</v>
      </c>
      <c r="J29" s="169">
        <v>11301</v>
      </c>
      <c r="K29" s="170">
        <v>11301</v>
      </c>
      <c r="L29" s="298" t="s">
        <v>950</v>
      </c>
      <c r="M29" s="299" t="s">
        <v>951</v>
      </c>
      <c r="N29" s="155" t="s">
        <v>954</v>
      </c>
      <c r="O29" s="300">
        <v>35</v>
      </c>
      <c r="P29" s="299">
        <v>882</v>
      </c>
      <c r="Q29" s="155" t="s">
        <v>954</v>
      </c>
      <c r="R29" s="299"/>
      <c r="S29" s="301">
        <v>20250401</v>
      </c>
      <c r="T29" s="301">
        <v>20250630</v>
      </c>
      <c r="U29" s="302">
        <f>VLOOKUP(Tabla12[[#This Row],[CURP]],'[1]202512 quincena'!$J$2:$AC$212,20,0)</f>
        <v>44558.819999999992</v>
      </c>
      <c r="V29" s="303">
        <v>0</v>
      </c>
    </row>
    <row r="30" spans="2:22" ht="16.5" customHeight="1">
      <c r="B30" s="156" t="s">
        <v>273</v>
      </c>
      <c r="C30" s="190" t="s">
        <v>302</v>
      </c>
      <c r="D30" s="167">
        <v>100</v>
      </c>
      <c r="E30" s="304" t="s">
        <v>366</v>
      </c>
      <c r="F30" s="304" t="s">
        <v>367</v>
      </c>
      <c r="G30" s="305" t="s">
        <v>368</v>
      </c>
      <c r="H30" s="168">
        <v>1</v>
      </c>
      <c r="I30" s="297">
        <v>35</v>
      </c>
      <c r="J30" s="155">
        <v>11301</v>
      </c>
      <c r="K30" s="155">
        <v>11301</v>
      </c>
      <c r="L30" s="298" t="s">
        <v>950</v>
      </c>
      <c r="M30" s="299" t="s">
        <v>299</v>
      </c>
      <c r="N30" s="155" t="s">
        <v>954</v>
      </c>
      <c r="O30" s="300">
        <v>35</v>
      </c>
      <c r="P30" s="299">
        <v>1000</v>
      </c>
      <c r="Q30" s="155" t="s">
        <v>954</v>
      </c>
      <c r="R30" s="299"/>
      <c r="S30" s="301">
        <v>20250401</v>
      </c>
      <c r="T30" s="301">
        <v>20250630</v>
      </c>
      <c r="U30" s="302">
        <f>VLOOKUP(Tabla12[[#This Row],[CURP]],'[1]202512 quincena'!$J$2:$AC$212,20,0)</f>
        <v>51934.5</v>
      </c>
      <c r="V30" s="303">
        <v>0</v>
      </c>
    </row>
    <row r="31" spans="2:22" ht="16.5" customHeight="1">
      <c r="B31" s="167" t="s">
        <v>273</v>
      </c>
      <c r="C31" s="222" t="s">
        <v>302</v>
      </c>
      <c r="D31" s="167">
        <v>100</v>
      </c>
      <c r="E31" s="304" t="s">
        <v>369</v>
      </c>
      <c r="F31" s="304" t="s">
        <v>370</v>
      </c>
      <c r="G31" s="305" t="s">
        <v>371</v>
      </c>
      <c r="H31" s="306">
        <v>1</v>
      </c>
      <c r="I31" s="297">
        <v>35</v>
      </c>
      <c r="J31" s="169">
        <v>11301</v>
      </c>
      <c r="K31" s="170">
        <v>11301</v>
      </c>
      <c r="L31" s="298" t="s">
        <v>950</v>
      </c>
      <c r="M31" s="299" t="s">
        <v>953</v>
      </c>
      <c r="N31" s="155" t="s">
        <v>954</v>
      </c>
      <c r="O31" s="300">
        <v>35</v>
      </c>
      <c r="P31" s="299">
        <v>876</v>
      </c>
      <c r="Q31" s="155" t="s">
        <v>954</v>
      </c>
      <c r="R31" s="299"/>
      <c r="S31" s="301">
        <v>20250401</v>
      </c>
      <c r="T31" s="301">
        <v>20250630</v>
      </c>
      <c r="U31" s="302">
        <f>VLOOKUP(Tabla12[[#This Row],[CURP]],'[1]202512 quincena'!$J$2:$AC$212,20,0)</f>
        <v>44558.819999999992</v>
      </c>
      <c r="V31" s="307">
        <v>0</v>
      </c>
    </row>
    <row r="32" spans="2:22" ht="16.5" customHeight="1">
      <c r="B32" s="156" t="s">
        <v>273</v>
      </c>
      <c r="C32" s="190" t="s">
        <v>302</v>
      </c>
      <c r="D32" s="167">
        <v>100</v>
      </c>
      <c r="E32" s="304" t="s">
        <v>372</v>
      </c>
      <c r="F32" s="304" t="s">
        <v>373</v>
      </c>
      <c r="G32" s="305" t="s">
        <v>374</v>
      </c>
      <c r="H32" s="156">
        <v>1</v>
      </c>
      <c r="I32" s="297">
        <v>35</v>
      </c>
      <c r="J32" s="155">
        <v>11301</v>
      </c>
      <c r="K32" s="155">
        <v>11301</v>
      </c>
      <c r="L32" s="298" t="s">
        <v>948</v>
      </c>
      <c r="M32" s="299" t="s">
        <v>299</v>
      </c>
      <c r="N32" s="155" t="s">
        <v>959</v>
      </c>
      <c r="O32" s="300">
        <v>35</v>
      </c>
      <c r="P32" s="299">
        <v>931</v>
      </c>
      <c r="Q32" s="155" t="s">
        <v>959</v>
      </c>
      <c r="R32" s="299"/>
      <c r="S32" s="301">
        <v>20250401</v>
      </c>
      <c r="T32" s="301">
        <v>20250630</v>
      </c>
      <c r="U32" s="302">
        <f>VLOOKUP(Tabla12[[#This Row],[CURP]],'[1]202512 quincena'!$J$2:$AC$212,20,0)</f>
        <v>46438.979999999996</v>
      </c>
      <c r="V32" s="303">
        <v>0</v>
      </c>
    </row>
    <row r="33" spans="2:22" ht="16.5" customHeight="1">
      <c r="B33" s="167" t="s">
        <v>273</v>
      </c>
      <c r="C33" s="222" t="s">
        <v>302</v>
      </c>
      <c r="D33" s="167">
        <v>100</v>
      </c>
      <c r="E33" s="304" t="s">
        <v>375</v>
      </c>
      <c r="F33" s="304" t="s">
        <v>376</v>
      </c>
      <c r="G33" s="305" t="s">
        <v>377</v>
      </c>
      <c r="H33" s="168">
        <v>1</v>
      </c>
      <c r="I33" s="297">
        <v>35</v>
      </c>
      <c r="J33" s="169">
        <v>11301</v>
      </c>
      <c r="K33" s="170">
        <v>11301</v>
      </c>
      <c r="L33" s="298" t="s">
        <v>960</v>
      </c>
      <c r="M33" s="299" t="s">
        <v>299</v>
      </c>
      <c r="N33" s="155" t="s">
        <v>961</v>
      </c>
      <c r="O33" s="300">
        <v>35</v>
      </c>
      <c r="P33" s="299">
        <v>900</v>
      </c>
      <c r="Q33" s="155" t="s">
        <v>961</v>
      </c>
      <c r="R33" s="299"/>
      <c r="S33" s="301">
        <v>20250401</v>
      </c>
      <c r="T33" s="301">
        <v>20250630</v>
      </c>
      <c r="U33" s="302">
        <f>VLOOKUP(Tabla12[[#This Row],[CURP]],'[1]202512 quincena'!$J$2:$AC$212,20,0)</f>
        <v>50640.12</v>
      </c>
      <c r="V33" s="303">
        <v>0</v>
      </c>
    </row>
    <row r="34" spans="2:22" ht="16.5" customHeight="1">
      <c r="B34" s="156" t="s">
        <v>273</v>
      </c>
      <c r="C34" s="190" t="s">
        <v>302</v>
      </c>
      <c r="D34" s="167">
        <v>100</v>
      </c>
      <c r="E34" s="304" t="s">
        <v>378</v>
      </c>
      <c r="F34" s="304" t="s">
        <v>379</v>
      </c>
      <c r="G34" s="305" t="s">
        <v>380</v>
      </c>
      <c r="H34" s="306">
        <v>1</v>
      </c>
      <c r="I34" s="297">
        <v>35</v>
      </c>
      <c r="J34" s="155">
        <v>11301</v>
      </c>
      <c r="K34" s="155">
        <v>11301</v>
      </c>
      <c r="L34" s="298" t="s">
        <v>948</v>
      </c>
      <c r="M34" s="299" t="s">
        <v>309</v>
      </c>
      <c r="N34" s="155" t="s">
        <v>961</v>
      </c>
      <c r="O34" s="300">
        <v>35</v>
      </c>
      <c r="P34" s="299">
        <v>872</v>
      </c>
      <c r="Q34" s="155" t="s">
        <v>961</v>
      </c>
      <c r="R34" s="299"/>
      <c r="S34" s="301">
        <v>20250401</v>
      </c>
      <c r="T34" s="301">
        <v>20250630</v>
      </c>
      <c r="U34" s="302">
        <f>VLOOKUP(Tabla12[[#This Row],[CURP]],'[1]202512 quincena'!$J$2:$AC$212,20,0)</f>
        <v>47434.14</v>
      </c>
      <c r="V34" s="307">
        <v>0</v>
      </c>
    </row>
    <row r="35" spans="2:22" ht="16.5" customHeight="1">
      <c r="B35" s="167" t="s">
        <v>273</v>
      </c>
      <c r="C35" s="222" t="s">
        <v>302</v>
      </c>
      <c r="D35" s="167">
        <v>100</v>
      </c>
      <c r="E35" s="304" t="s">
        <v>381</v>
      </c>
      <c r="F35" s="304" t="s">
        <v>382</v>
      </c>
      <c r="G35" s="305" t="s">
        <v>383</v>
      </c>
      <c r="H35" s="156">
        <v>1</v>
      </c>
      <c r="I35" s="297">
        <v>35</v>
      </c>
      <c r="J35" s="169">
        <v>11301</v>
      </c>
      <c r="K35" s="170">
        <v>11301</v>
      </c>
      <c r="L35" s="298" t="s">
        <v>948</v>
      </c>
      <c r="M35" s="299" t="s">
        <v>955</v>
      </c>
      <c r="N35" s="155" t="s">
        <v>961</v>
      </c>
      <c r="O35" s="300">
        <v>35</v>
      </c>
      <c r="P35" s="299">
        <v>941</v>
      </c>
      <c r="Q35" s="155" t="s">
        <v>961</v>
      </c>
      <c r="R35" s="299"/>
      <c r="S35" s="301">
        <v>20250401</v>
      </c>
      <c r="T35" s="301">
        <v>20250630</v>
      </c>
      <c r="U35" s="302">
        <f>VLOOKUP(Tabla12[[#This Row],[CURP]],'[1]202512 quincena'!$J$2:$AC$212,20,0)</f>
        <v>57175.740000000005</v>
      </c>
      <c r="V35" s="303">
        <v>0</v>
      </c>
    </row>
    <row r="36" spans="2:22" ht="16.5" customHeight="1">
      <c r="B36" s="156" t="s">
        <v>273</v>
      </c>
      <c r="C36" s="190" t="s">
        <v>302</v>
      </c>
      <c r="D36" s="167">
        <v>100</v>
      </c>
      <c r="E36" s="304" t="s">
        <v>384</v>
      </c>
      <c r="F36" s="304" t="s">
        <v>385</v>
      </c>
      <c r="G36" s="305" t="s">
        <v>386</v>
      </c>
      <c r="H36" s="168">
        <v>1</v>
      </c>
      <c r="I36" s="297">
        <v>35</v>
      </c>
      <c r="J36" s="155">
        <v>11301</v>
      </c>
      <c r="K36" s="155">
        <v>11301</v>
      </c>
      <c r="L36" s="298" t="s">
        <v>948</v>
      </c>
      <c r="M36" s="299" t="s">
        <v>955</v>
      </c>
      <c r="N36" s="155" t="s">
        <v>961</v>
      </c>
      <c r="O36" s="300">
        <v>35</v>
      </c>
      <c r="P36" s="299">
        <v>1008</v>
      </c>
      <c r="Q36" s="155" t="s">
        <v>961</v>
      </c>
      <c r="R36" s="299"/>
      <c r="S36" s="301">
        <v>20250401</v>
      </c>
      <c r="T36" s="301">
        <v>20250630</v>
      </c>
      <c r="U36" s="302">
        <f>VLOOKUP(Tabla12[[#This Row],[CURP]],'[1]202512 quincena'!$J$2:$AC$212,20,0)</f>
        <v>58765.860000000008</v>
      </c>
      <c r="V36" s="303">
        <v>0</v>
      </c>
    </row>
    <row r="37" spans="2:22" ht="16.5" customHeight="1">
      <c r="B37" s="167" t="s">
        <v>273</v>
      </c>
      <c r="C37" s="222" t="s">
        <v>302</v>
      </c>
      <c r="D37" s="167">
        <v>100</v>
      </c>
      <c r="E37" s="304" t="s">
        <v>387</v>
      </c>
      <c r="F37" s="304" t="s">
        <v>388</v>
      </c>
      <c r="G37" s="305" t="s">
        <v>389</v>
      </c>
      <c r="H37" s="306">
        <v>1</v>
      </c>
      <c r="I37" s="297">
        <v>35</v>
      </c>
      <c r="J37" s="169">
        <v>11301</v>
      </c>
      <c r="K37" s="170">
        <v>11301</v>
      </c>
      <c r="L37" s="298" t="s">
        <v>948</v>
      </c>
      <c r="M37" s="299" t="s">
        <v>962</v>
      </c>
      <c r="N37" s="155" t="s">
        <v>961</v>
      </c>
      <c r="O37" s="300">
        <v>35</v>
      </c>
      <c r="P37" s="299">
        <v>1030</v>
      </c>
      <c r="Q37" s="155" t="s">
        <v>961</v>
      </c>
      <c r="R37" s="299"/>
      <c r="S37" s="301">
        <v>20250401</v>
      </c>
      <c r="T37" s="301">
        <v>20250630</v>
      </c>
      <c r="U37" s="302">
        <f>VLOOKUP(Tabla12[[#This Row],[CURP]],'[1]202512 quincena'!$J$2:$AC$212,20,0)</f>
        <v>44558.819999999992</v>
      </c>
      <c r="V37" s="307">
        <v>0</v>
      </c>
    </row>
    <row r="38" spans="2:22" ht="16.5" customHeight="1">
      <c r="B38" s="156" t="s">
        <v>273</v>
      </c>
      <c r="C38" s="190" t="s">
        <v>302</v>
      </c>
      <c r="D38" s="167">
        <v>100</v>
      </c>
      <c r="E38" s="304" t="s">
        <v>390</v>
      </c>
      <c r="F38" s="304" t="s">
        <v>391</v>
      </c>
      <c r="G38" s="305" t="s">
        <v>392</v>
      </c>
      <c r="H38" s="156">
        <v>1</v>
      </c>
      <c r="I38" s="297">
        <v>35</v>
      </c>
      <c r="J38" s="155">
        <v>11301</v>
      </c>
      <c r="K38" s="155">
        <v>11301</v>
      </c>
      <c r="L38" s="298" t="s">
        <v>948</v>
      </c>
      <c r="M38" s="299" t="s">
        <v>299</v>
      </c>
      <c r="N38" s="155" t="s">
        <v>961</v>
      </c>
      <c r="O38" s="300">
        <v>35</v>
      </c>
      <c r="P38" s="299">
        <v>1006</v>
      </c>
      <c r="Q38" s="155" t="s">
        <v>961</v>
      </c>
      <c r="R38" s="299"/>
      <c r="S38" s="301">
        <v>20250401</v>
      </c>
      <c r="T38" s="301">
        <v>20250630</v>
      </c>
      <c r="U38" s="302">
        <f>VLOOKUP(Tabla12[[#This Row],[CURP]],'[1]202512 quincena'!$J$2:$AC$212,20,0)</f>
        <v>56675.639999999992</v>
      </c>
      <c r="V38" s="303">
        <v>0</v>
      </c>
    </row>
    <row r="39" spans="2:22" ht="16.5" customHeight="1">
      <c r="B39" s="167" t="s">
        <v>273</v>
      </c>
      <c r="C39" s="222" t="s">
        <v>302</v>
      </c>
      <c r="D39" s="167">
        <v>100</v>
      </c>
      <c r="E39" s="304" t="s">
        <v>393</v>
      </c>
      <c r="F39" s="304" t="s">
        <v>394</v>
      </c>
      <c r="G39" s="305" t="s">
        <v>395</v>
      </c>
      <c r="H39" s="168">
        <v>1</v>
      </c>
      <c r="I39" s="297">
        <v>35</v>
      </c>
      <c r="J39" s="169">
        <v>11301</v>
      </c>
      <c r="K39" s="170">
        <v>11301</v>
      </c>
      <c r="L39" s="298" t="s">
        <v>948</v>
      </c>
      <c r="M39" s="299" t="s">
        <v>299</v>
      </c>
      <c r="N39" s="155" t="s">
        <v>961</v>
      </c>
      <c r="O39" s="300">
        <v>35</v>
      </c>
      <c r="P39" s="299">
        <v>970</v>
      </c>
      <c r="Q39" s="155" t="s">
        <v>961</v>
      </c>
      <c r="R39" s="299"/>
      <c r="S39" s="301">
        <v>20250401</v>
      </c>
      <c r="T39" s="301">
        <v>20250630</v>
      </c>
      <c r="U39" s="302">
        <f>VLOOKUP(Tabla12[[#This Row],[CURP]],'[1]202512 quincena'!$J$2:$AC$212,20,0)</f>
        <v>50640.12</v>
      </c>
      <c r="V39" s="303">
        <v>0</v>
      </c>
    </row>
    <row r="40" spans="2:22" ht="16.5" customHeight="1">
      <c r="B40" s="156" t="s">
        <v>273</v>
      </c>
      <c r="C40" s="190" t="s">
        <v>302</v>
      </c>
      <c r="D40" s="167">
        <v>100</v>
      </c>
      <c r="E40" s="304" t="s">
        <v>396</v>
      </c>
      <c r="F40" s="304" t="s">
        <v>397</v>
      </c>
      <c r="G40" s="305" t="s">
        <v>398</v>
      </c>
      <c r="H40" s="306">
        <v>1</v>
      </c>
      <c r="I40" s="297">
        <v>35</v>
      </c>
      <c r="J40" s="155">
        <v>11301</v>
      </c>
      <c r="K40" s="155">
        <v>11301</v>
      </c>
      <c r="L40" s="298" t="s">
        <v>958</v>
      </c>
      <c r="M40" s="299" t="s">
        <v>953</v>
      </c>
      <c r="N40" s="155" t="s">
        <v>961</v>
      </c>
      <c r="O40" s="300">
        <v>35</v>
      </c>
      <c r="P40" s="299">
        <v>858</v>
      </c>
      <c r="Q40" s="155" t="s">
        <v>961</v>
      </c>
      <c r="R40" s="299"/>
      <c r="S40" s="301">
        <v>20250401</v>
      </c>
      <c r="T40" s="301">
        <v>20250630</v>
      </c>
      <c r="U40" s="302">
        <f>VLOOKUP(Tabla12[[#This Row],[CURP]],'[1]202512 quincena'!$J$2:$AC$212,20,0)</f>
        <v>48989.22</v>
      </c>
      <c r="V40" s="307">
        <v>0</v>
      </c>
    </row>
    <row r="41" spans="2:22" ht="16.5" customHeight="1">
      <c r="B41" s="167" t="s">
        <v>273</v>
      </c>
      <c r="C41" s="222" t="s">
        <v>302</v>
      </c>
      <c r="D41" s="167">
        <v>100</v>
      </c>
      <c r="E41" s="304" t="s">
        <v>399</v>
      </c>
      <c r="F41" s="304" t="s">
        <v>400</v>
      </c>
      <c r="G41" s="305" t="s">
        <v>401</v>
      </c>
      <c r="H41" s="156">
        <v>1</v>
      </c>
      <c r="I41" s="297">
        <v>35</v>
      </c>
      <c r="J41" s="169">
        <v>11301</v>
      </c>
      <c r="K41" s="170">
        <v>11301</v>
      </c>
      <c r="L41" s="298" t="s">
        <v>950</v>
      </c>
      <c r="M41" s="299" t="s">
        <v>951</v>
      </c>
      <c r="N41" s="155" t="s">
        <v>961</v>
      </c>
      <c r="O41" s="300">
        <v>35</v>
      </c>
      <c r="P41" s="299">
        <v>867</v>
      </c>
      <c r="Q41" s="155" t="s">
        <v>961</v>
      </c>
      <c r="R41" s="299"/>
      <c r="S41" s="301">
        <v>20250401</v>
      </c>
      <c r="T41" s="301">
        <v>20250630</v>
      </c>
      <c r="U41" s="302">
        <f>VLOOKUP(Tabla12[[#This Row],[CURP]],'[1]202512 quincena'!$J$2:$AC$212,20,0)</f>
        <v>49064.28</v>
      </c>
      <c r="V41" s="303">
        <v>0</v>
      </c>
    </row>
    <row r="42" spans="2:22" ht="16.5" customHeight="1">
      <c r="B42" s="156" t="s">
        <v>273</v>
      </c>
      <c r="C42" s="190" t="s">
        <v>302</v>
      </c>
      <c r="D42" s="167">
        <v>100</v>
      </c>
      <c r="E42" s="304" t="s">
        <v>402</v>
      </c>
      <c r="F42" s="304" t="s">
        <v>403</v>
      </c>
      <c r="G42" s="305" t="s">
        <v>404</v>
      </c>
      <c r="H42" s="168">
        <v>1</v>
      </c>
      <c r="I42" s="297">
        <v>35</v>
      </c>
      <c r="J42" s="155">
        <v>11301</v>
      </c>
      <c r="K42" s="155">
        <v>11301</v>
      </c>
      <c r="L42" s="298" t="s">
        <v>950</v>
      </c>
      <c r="M42" s="299" t="s">
        <v>299</v>
      </c>
      <c r="N42" s="155" t="s">
        <v>961</v>
      </c>
      <c r="O42" s="300">
        <v>35</v>
      </c>
      <c r="P42" s="299">
        <v>914</v>
      </c>
      <c r="Q42" s="155" t="s">
        <v>961</v>
      </c>
      <c r="R42" s="299"/>
      <c r="S42" s="301">
        <v>20250401</v>
      </c>
      <c r="T42" s="301">
        <v>20250630</v>
      </c>
      <c r="U42" s="302">
        <f>VLOOKUP(Tabla12[[#This Row],[CURP]],'[1]202512 quincena'!$J$2:$AC$212,20,0)</f>
        <v>58515.839999999997</v>
      </c>
      <c r="V42" s="303">
        <v>0</v>
      </c>
    </row>
    <row r="43" spans="2:22" ht="16.5" customHeight="1">
      <c r="B43" s="167" t="s">
        <v>273</v>
      </c>
      <c r="C43" s="222" t="s">
        <v>302</v>
      </c>
      <c r="D43" s="167">
        <v>100</v>
      </c>
      <c r="E43" s="304" t="s">
        <v>405</v>
      </c>
      <c r="F43" s="304" t="s">
        <v>406</v>
      </c>
      <c r="G43" s="305" t="s">
        <v>407</v>
      </c>
      <c r="H43" s="306">
        <v>1</v>
      </c>
      <c r="I43" s="297">
        <v>35</v>
      </c>
      <c r="J43" s="169">
        <v>11301</v>
      </c>
      <c r="K43" s="170">
        <v>11301</v>
      </c>
      <c r="L43" s="298" t="s">
        <v>950</v>
      </c>
      <c r="M43" s="299" t="s">
        <v>299</v>
      </c>
      <c r="N43" s="155" t="s">
        <v>961</v>
      </c>
      <c r="O43" s="300">
        <v>35</v>
      </c>
      <c r="P43" s="299">
        <v>836</v>
      </c>
      <c r="Q43" s="155" t="s">
        <v>961</v>
      </c>
      <c r="R43" s="299"/>
      <c r="S43" s="301">
        <v>20250401</v>
      </c>
      <c r="T43" s="301">
        <v>20250630</v>
      </c>
      <c r="U43" s="302">
        <f>VLOOKUP(Tabla12[[#This Row],[CURP]],'[1]202512 quincena'!$J$2:$AC$212,20,0)</f>
        <v>46689</v>
      </c>
      <c r="V43" s="307">
        <v>0</v>
      </c>
    </row>
    <row r="44" spans="2:22" ht="16.5" customHeight="1">
      <c r="B44" s="156" t="s">
        <v>273</v>
      </c>
      <c r="C44" s="190" t="s">
        <v>302</v>
      </c>
      <c r="D44" s="167">
        <v>100</v>
      </c>
      <c r="E44" s="304" t="s">
        <v>408</v>
      </c>
      <c r="F44" s="304" t="s">
        <v>409</v>
      </c>
      <c r="G44" s="305" t="s">
        <v>410</v>
      </c>
      <c r="H44" s="156">
        <v>1</v>
      </c>
      <c r="I44" s="297">
        <v>35</v>
      </c>
      <c r="J44" s="155">
        <v>11301</v>
      </c>
      <c r="K44" s="155">
        <v>11301</v>
      </c>
      <c r="L44" s="298" t="s">
        <v>950</v>
      </c>
      <c r="M44" s="299" t="s">
        <v>953</v>
      </c>
      <c r="N44" s="155" t="s">
        <v>961</v>
      </c>
      <c r="O44" s="300">
        <v>35</v>
      </c>
      <c r="P44" s="299">
        <v>885</v>
      </c>
      <c r="Q44" s="155" t="s">
        <v>961</v>
      </c>
      <c r="R44" s="299"/>
      <c r="S44" s="301">
        <v>20250401</v>
      </c>
      <c r="T44" s="301">
        <v>20250630</v>
      </c>
      <c r="U44" s="302">
        <f>VLOOKUP(Tabla12[[#This Row],[CURP]],'[1]202512 quincena'!$J$2:$AC$212,20,0)</f>
        <v>47434.14</v>
      </c>
      <c r="V44" s="303">
        <v>0</v>
      </c>
    </row>
    <row r="45" spans="2:22" ht="16.5" customHeight="1">
      <c r="B45" s="167" t="s">
        <v>273</v>
      </c>
      <c r="C45" s="222" t="s">
        <v>302</v>
      </c>
      <c r="D45" s="167">
        <v>100</v>
      </c>
      <c r="E45" s="304" t="s">
        <v>411</v>
      </c>
      <c r="F45" s="304" t="s">
        <v>412</v>
      </c>
      <c r="G45" s="305" t="s">
        <v>413</v>
      </c>
      <c r="H45" s="168">
        <v>1</v>
      </c>
      <c r="I45" s="297">
        <v>35</v>
      </c>
      <c r="J45" s="169">
        <v>11301</v>
      </c>
      <c r="K45" s="170">
        <v>11301</v>
      </c>
      <c r="L45" s="298" t="s">
        <v>948</v>
      </c>
      <c r="M45" s="299" t="s">
        <v>309</v>
      </c>
      <c r="N45" s="155" t="s">
        <v>963</v>
      </c>
      <c r="O45" s="300">
        <v>35</v>
      </c>
      <c r="P45" s="299">
        <v>1019</v>
      </c>
      <c r="Q45" s="155" t="s">
        <v>963</v>
      </c>
      <c r="R45" s="299"/>
      <c r="S45" s="301">
        <v>20250401</v>
      </c>
      <c r="T45" s="301">
        <v>20250630</v>
      </c>
      <c r="U45" s="302">
        <f>VLOOKUP(Tabla12[[#This Row],[CURP]],'[1]202512 quincena'!$J$2:$AC$212,20,0)</f>
        <v>59265.96</v>
      </c>
      <c r="V45" s="303">
        <v>0</v>
      </c>
    </row>
    <row r="46" spans="2:22" ht="16.5" customHeight="1">
      <c r="B46" s="156" t="s">
        <v>273</v>
      </c>
      <c r="C46" s="190" t="s">
        <v>302</v>
      </c>
      <c r="D46" s="167">
        <v>100</v>
      </c>
      <c r="E46" s="304" t="s">
        <v>414</v>
      </c>
      <c r="F46" s="304" t="s">
        <v>415</v>
      </c>
      <c r="G46" s="305" t="s">
        <v>416</v>
      </c>
      <c r="H46" s="306">
        <v>1</v>
      </c>
      <c r="I46" s="297">
        <v>35</v>
      </c>
      <c r="J46" s="155">
        <v>11301</v>
      </c>
      <c r="K46" s="155">
        <v>11301</v>
      </c>
      <c r="L46" s="298" t="s">
        <v>948</v>
      </c>
      <c r="M46" s="299" t="s">
        <v>955</v>
      </c>
      <c r="N46" s="155" t="s">
        <v>963</v>
      </c>
      <c r="O46" s="300">
        <v>35</v>
      </c>
      <c r="P46" s="299">
        <v>979</v>
      </c>
      <c r="Q46" s="155" t="s">
        <v>963</v>
      </c>
      <c r="R46" s="299"/>
      <c r="S46" s="301">
        <v>20250401</v>
      </c>
      <c r="T46" s="301">
        <v>20250630</v>
      </c>
      <c r="U46" s="302">
        <f>VLOOKUP(Tabla12[[#This Row],[CURP]],'[1]202512 quincena'!$J$2:$AC$212,20,0)</f>
        <v>48814.2</v>
      </c>
      <c r="V46" s="307">
        <v>0</v>
      </c>
    </row>
    <row r="47" spans="2:22" ht="16.5" customHeight="1">
      <c r="B47" s="167" t="s">
        <v>273</v>
      </c>
      <c r="C47" s="222" t="s">
        <v>302</v>
      </c>
      <c r="D47" s="167">
        <v>100</v>
      </c>
      <c r="E47" s="304" t="s">
        <v>417</v>
      </c>
      <c r="F47" s="304" t="s">
        <v>418</v>
      </c>
      <c r="G47" s="305" t="s">
        <v>419</v>
      </c>
      <c r="H47" s="156">
        <v>1</v>
      </c>
      <c r="I47" s="297">
        <v>35</v>
      </c>
      <c r="J47" s="169">
        <v>11301</v>
      </c>
      <c r="K47" s="170">
        <v>11301</v>
      </c>
      <c r="L47" s="298" t="s">
        <v>948</v>
      </c>
      <c r="M47" s="299" t="s">
        <v>962</v>
      </c>
      <c r="N47" s="155" t="s">
        <v>963</v>
      </c>
      <c r="O47" s="300">
        <v>35</v>
      </c>
      <c r="P47" s="299">
        <v>845</v>
      </c>
      <c r="Q47" s="155" t="s">
        <v>963</v>
      </c>
      <c r="R47" s="299"/>
      <c r="S47" s="301">
        <v>20250401</v>
      </c>
      <c r="T47" s="301">
        <v>20250630</v>
      </c>
      <c r="U47" s="302">
        <f>VLOOKUP(Tabla12[[#This Row],[CURP]],'[1]202512 quincena'!$J$2:$AC$212,20,0)</f>
        <v>50669.399999999994</v>
      </c>
      <c r="V47" s="303">
        <v>0</v>
      </c>
    </row>
    <row r="48" spans="2:22" s="328" customFormat="1" ht="16.5" customHeight="1">
      <c r="B48" s="156" t="s">
        <v>273</v>
      </c>
      <c r="C48" s="319" t="s">
        <v>302</v>
      </c>
      <c r="D48" s="320">
        <v>100</v>
      </c>
      <c r="E48" s="321" t="s">
        <v>420</v>
      </c>
      <c r="F48" s="321" t="s">
        <v>421</v>
      </c>
      <c r="G48" s="322" t="s">
        <v>422</v>
      </c>
      <c r="H48" s="323">
        <v>1</v>
      </c>
      <c r="I48" s="324">
        <v>35</v>
      </c>
      <c r="J48" s="156">
        <v>11301</v>
      </c>
      <c r="K48" s="156">
        <v>11301</v>
      </c>
      <c r="L48" s="325" t="s">
        <v>948</v>
      </c>
      <c r="M48" s="320" t="s">
        <v>299</v>
      </c>
      <c r="N48" s="156" t="s">
        <v>319</v>
      </c>
      <c r="O48" s="326">
        <v>35</v>
      </c>
      <c r="P48" s="320">
        <v>4166</v>
      </c>
      <c r="Q48" s="156" t="s">
        <v>319</v>
      </c>
      <c r="R48" s="320"/>
      <c r="S48" s="301">
        <v>20250401</v>
      </c>
      <c r="T48" s="301">
        <v>20250630</v>
      </c>
      <c r="U48" s="302">
        <f>VLOOKUP(Tabla12[[#This Row],[CURP]],'[1]202512 quincena'!$J$2:$AC$212,20,0)</f>
        <v>52921.740000000005</v>
      </c>
      <c r="V48" s="327">
        <v>0</v>
      </c>
    </row>
    <row r="49" spans="2:22" s="328" customFormat="1" ht="16.5" customHeight="1">
      <c r="B49" s="156" t="s">
        <v>273</v>
      </c>
      <c r="C49" s="319" t="s">
        <v>302</v>
      </c>
      <c r="D49" s="320">
        <v>100</v>
      </c>
      <c r="E49" s="329" t="s">
        <v>1103</v>
      </c>
      <c r="F49" s="329" t="s">
        <v>1104</v>
      </c>
      <c r="G49" s="330" t="s">
        <v>1102</v>
      </c>
      <c r="H49" s="331">
        <v>1</v>
      </c>
      <c r="I49" s="324">
        <v>35</v>
      </c>
      <c r="J49" s="156">
        <v>11301</v>
      </c>
      <c r="K49" s="156">
        <v>11301</v>
      </c>
      <c r="L49" s="332" t="s">
        <v>948</v>
      </c>
      <c r="M49" s="320" t="s">
        <v>299</v>
      </c>
      <c r="N49" s="331" t="s">
        <v>310</v>
      </c>
      <c r="O49" s="326">
        <v>35</v>
      </c>
      <c r="P49" s="333">
        <v>999</v>
      </c>
      <c r="Q49" s="331" t="s">
        <v>310</v>
      </c>
      <c r="R49" s="333"/>
      <c r="S49" s="301">
        <v>20250401</v>
      </c>
      <c r="T49" s="301">
        <v>20250630</v>
      </c>
      <c r="U49" s="302">
        <f>VLOOKUP(Tabla12[[#This Row],[CURP]],'[1]202512 quincena'!$J$2:$AC$212,20,0)</f>
        <v>52692.72</v>
      </c>
      <c r="V49" s="334"/>
    </row>
    <row r="50" spans="2:22" s="328" customFormat="1" ht="16.5" customHeight="1">
      <c r="B50" s="156" t="s">
        <v>273</v>
      </c>
      <c r="C50" s="319" t="s">
        <v>302</v>
      </c>
      <c r="D50" s="320">
        <v>100</v>
      </c>
      <c r="E50" s="329" t="s">
        <v>1099</v>
      </c>
      <c r="F50" s="329" t="s">
        <v>1100</v>
      </c>
      <c r="G50" s="330" t="s">
        <v>1101</v>
      </c>
      <c r="H50" s="331">
        <v>1</v>
      </c>
      <c r="I50" s="324">
        <v>35</v>
      </c>
      <c r="J50" s="156">
        <v>11301</v>
      </c>
      <c r="K50" s="156">
        <v>11301</v>
      </c>
      <c r="L50" s="332" t="s">
        <v>948</v>
      </c>
      <c r="M50" s="333">
        <v>20</v>
      </c>
      <c r="N50" s="156" t="s">
        <v>963</v>
      </c>
      <c r="O50" s="326">
        <v>35</v>
      </c>
      <c r="P50" s="333">
        <v>1011</v>
      </c>
      <c r="Q50" s="156" t="s">
        <v>963</v>
      </c>
      <c r="R50" s="333"/>
      <c r="S50" s="301">
        <v>20250401</v>
      </c>
      <c r="T50" s="301">
        <v>20250630</v>
      </c>
      <c r="U50" s="302">
        <f>VLOOKUP(Tabla12[[#This Row],[CURP]],'[1]202512 quincena'!$J$2:$AC$212,20,0)</f>
        <v>44558.819999999992</v>
      </c>
      <c r="V50" s="334"/>
    </row>
    <row r="51" spans="2:22" s="328" customFormat="1" ht="16.5" customHeight="1">
      <c r="B51" s="320" t="s">
        <v>273</v>
      </c>
      <c r="C51" s="335" t="s">
        <v>302</v>
      </c>
      <c r="D51" s="320">
        <v>100</v>
      </c>
      <c r="E51" s="321" t="s">
        <v>423</v>
      </c>
      <c r="F51" s="321" t="s">
        <v>424</v>
      </c>
      <c r="G51" s="322" t="s">
        <v>425</v>
      </c>
      <c r="H51" s="323">
        <v>1</v>
      </c>
      <c r="I51" s="324">
        <v>35</v>
      </c>
      <c r="J51" s="336">
        <v>11301</v>
      </c>
      <c r="K51" s="337">
        <v>11301</v>
      </c>
      <c r="L51" s="325" t="s">
        <v>948</v>
      </c>
      <c r="M51" s="320" t="s">
        <v>299</v>
      </c>
      <c r="N51" s="156" t="s">
        <v>963</v>
      </c>
      <c r="O51" s="326">
        <v>35</v>
      </c>
      <c r="P51" s="320">
        <v>823</v>
      </c>
      <c r="Q51" s="156" t="s">
        <v>963</v>
      </c>
      <c r="R51" s="320"/>
      <c r="S51" s="301">
        <v>20250401</v>
      </c>
      <c r="T51" s="301">
        <v>20250630</v>
      </c>
      <c r="U51" s="302">
        <f>VLOOKUP(Tabla12[[#This Row],[CURP]],'[1]202512 quincena'!$J$2:$AC$212,20,0)</f>
        <v>47434.14</v>
      </c>
      <c r="V51" s="327">
        <v>0</v>
      </c>
    </row>
    <row r="52" spans="2:22" s="328" customFormat="1" ht="16.5" customHeight="1">
      <c r="B52" s="156" t="s">
        <v>273</v>
      </c>
      <c r="C52" s="319" t="s">
        <v>302</v>
      </c>
      <c r="D52" s="320">
        <v>100</v>
      </c>
      <c r="E52" s="321" t="s">
        <v>426</v>
      </c>
      <c r="F52" s="321" t="s">
        <v>427</v>
      </c>
      <c r="G52" s="322" t="s">
        <v>428</v>
      </c>
      <c r="H52" s="156">
        <v>1</v>
      </c>
      <c r="I52" s="324">
        <v>35</v>
      </c>
      <c r="J52" s="156">
        <v>11301</v>
      </c>
      <c r="K52" s="156">
        <v>11301</v>
      </c>
      <c r="L52" s="325" t="s">
        <v>948</v>
      </c>
      <c r="M52" s="320" t="s">
        <v>299</v>
      </c>
      <c r="N52" s="156" t="s">
        <v>963</v>
      </c>
      <c r="O52" s="326">
        <v>35</v>
      </c>
      <c r="P52" s="320">
        <v>1009</v>
      </c>
      <c r="Q52" s="156" t="s">
        <v>963</v>
      </c>
      <c r="R52" s="320"/>
      <c r="S52" s="301">
        <v>20250401</v>
      </c>
      <c r="T52" s="301">
        <v>20250630</v>
      </c>
      <c r="U52" s="302">
        <f>VLOOKUP(Tabla12[[#This Row],[CURP]],'[1]202512 quincena'!$J$2:$AC$212,20,0)</f>
        <v>44558.819999999992</v>
      </c>
      <c r="V52" s="327">
        <v>0</v>
      </c>
    </row>
    <row r="53" spans="2:22" s="328" customFormat="1" ht="16.5" customHeight="1">
      <c r="B53" s="320" t="s">
        <v>273</v>
      </c>
      <c r="C53" s="335" t="s">
        <v>302</v>
      </c>
      <c r="D53" s="320">
        <v>100</v>
      </c>
      <c r="E53" s="321" t="s">
        <v>429</v>
      </c>
      <c r="F53" s="321" t="s">
        <v>430</v>
      </c>
      <c r="G53" s="322" t="s">
        <v>431</v>
      </c>
      <c r="H53" s="323">
        <v>1</v>
      </c>
      <c r="I53" s="324">
        <v>35</v>
      </c>
      <c r="J53" s="336">
        <v>11301</v>
      </c>
      <c r="K53" s="337">
        <v>11301</v>
      </c>
      <c r="L53" s="325" t="s">
        <v>958</v>
      </c>
      <c r="M53" s="320" t="s">
        <v>953</v>
      </c>
      <c r="N53" s="156" t="s">
        <v>963</v>
      </c>
      <c r="O53" s="326">
        <v>35</v>
      </c>
      <c r="P53" s="320">
        <v>833</v>
      </c>
      <c r="Q53" s="156" t="s">
        <v>963</v>
      </c>
      <c r="R53" s="320"/>
      <c r="S53" s="301">
        <v>20250401</v>
      </c>
      <c r="T53" s="301">
        <v>20250630</v>
      </c>
      <c r="U53" s="302">
        <f>VLOOKUP(Tabla12[[#This Row],[CURP]],'[1]202512 quincena'!$J$2:$AC$212,20,0)</f>
        <v>50419.38</v>
      </c>
      <c r="V53" s="327">
        <v>0</v>
      </c>
    </row>
    <row r="54" spans="2:22" ht="16.5" customHeight="1">
      <c r="B54" s="156" t="s">
        <v>273</v>
      </c>
      <c r="C54" s="190" t="s">
        <v>302</v>
      </c>
      <c r="D54" s="167">
        <v>100</v>
      </c>
      <c r="E54" s="304" t="s">
        <v>432</v>
      </c>
      <c r="F54" s="304" t="s">
        <v>433</v>
      </c>
      <c r="G54" s="305" t="s">
        <v>434</v>
      </c>
      <c r="H54" s="306">
        <v>1</v>
      </c>
      <c r="I54" s="297">
        <v>35</v>
      </c>
      <c r="J54" s="155">
        <v>11301</v>
      </c>
      <c r="K54" s="155">
        <v>11301</v>
      </c>
      <c r="L54" s="298" t="s">
        <v>958</v>
      </c>
      <c r="M54" s="299" t="s">
        <v>964</v>
      </c>
      <c r="N54" s="155" t="s">
        <v>963</v>
      </c>
      <c r="O54" s="300">
        <v>35</v>
      </c>
      <c r="P54" s="299">
        <v>950</v>
      </c>
      <c r="Q54" s="155" t="s">
        <v>963</v>
      </c>
      <c r="R54" s="299"/>
      <c r="S54" s="301">
        <v>20250401</v>
      </c>
      <c r="T54" s="301">
        <v>20250630</v>
      </c>
      <c r="U54" s="302">
        <f>VLOOKUP(Tabla12[[#This Row],[CURP]],'[1]202512 quincena'!$J$2:$AC$212,20,0)</f>
        <v>44558.819999999992</v>
      </c>
      <c r="V54" s="307">
        <v>0</v>
      </c>
    </row>
    <row r="55" spans="2:22" ht="16.5" customHeight="1">
      <c r="B55" s="167" t="s">
        <v>273</v>
      </c>
      <c r="C55" s="222" t="s">
        <v>302</v>
      </c>
      <c r="D55" s="167">
        <v>100</v>
      </c>
      <c r="E55" s="304" t="s">
        <v>435</v>
      </c>
      <c r="F55" s="304" t="s">
        <v>436</v>
      </c>
      <c r="G55" s="305" t="s">
        <v>437</v>
      </c>
      <c r="H55" s="156">
        <v>1</v>
      </c>
      <c r="I55" s="297">
        <v>35</v>
      </c>
      <c r="J55" s="169">
        <v>11301</v>
      </c>
      <c r="K55" s="170">
        <v>11301</v>
      </c>
      <c r="L55" s="298" t="s">
        <v>950</v>
      </c>
      <c r="M55" s="299" t="s">
        <v>299</v>
      </c>
      <c r="N55" s="155" t="s">
        <v>963</v>
      </c>
      <c r="O55" s="300">
        <v>35</v>
      </c>
      <c r="P55" s="299">
        <v>954</v>
      </c>
      <c r="Q55" s="155" t="s">
        <v>963</v>
      </c>
      <c r="R55" s="299"/>
      <c r="S55" s="301">
        <v>20250401</v>
      </c>
      <c r="T55" s="301">
        <v>20250630</v>
      </c>
      <c r="U55" s="302">
        <f>VLOOKUP(Tabla12[[#This Row],[CURP]],'[1]202512 quincena'!$J$2:$AC$212,20,0)</f>
        <v>59265.96</v>
      </c>
      <c r="V55" s="303">
        <v>0</v>
      </c>
    </row>
    <row r="56" spans="2:22" ht="16.5" customHeight="1">
      <c r="B56" s="156" t="s">
        <v>273</v>
      </c>
      <c r="C56" s="190" t="s">
        <v>302</v>
      </c>
      <c r="D56" s="167">
        <v>100</v>
      </c>
      <c r="E56" s="304" t="s">
        <v>438</v>
      </c>
      <c r="F56" s="304" t="s">
        <v>439</v>
      </c>
      <c r="G56" s="305" t="s">
        <v>440</v>
      </c>
      <c r="H56" s="168">
        <v>1</v>
      </c>
      <c r="I56" s="297">
        <v>35</v>
      </c>
      <c r="J56" s="155">
        <v>11301</v>
      </c>
      <c r="K56" s="155">
        <v>11301</v>
      </c>
      <c r="L56" s="298" t="s">
        <v>950</v>
      </c>
      <c r="M56" s="299" t="s">
        <v>299</v>
      </c>
      <c r="N56" s="155" t="s">
        <v>963</v>
      </c>
      <c r="O56" s="300">
        <v>35</v>
      </c>
      <c r="P56" s="299">
        <v>1025</v>
      </c>
      <c r="Q56" s="155" t="s">
        <v>963</v>
      </c>
      <c r="R56" s="299"/>
      <c r="S56" s="301">
        <v>20250401</v>
      </c>
      <c r="T56" s="301">
        <v>20250630</v>
      </c>
      <c r="U56" s="302">
        <f>VLOOKUP(Tabla12[[#This Row],[CURP]],'[1]202512 quincena'!$J$2:$AC$212,20,0)</f>
        <v>49064.28</v>
      </c>
      <c r="V56" s="303">
        <v>0</v>
      </c>
    </row>
    <row r="57" spans="2:22" ht="16.5" customHeight="1">
      <c r="B57" s="167" t="s">
        <v>273</v>
      </c>
      <c r="C57" s="222" t="s">
        <v>302</v>
      </c>
      <c r="D57" s="167">
        <v>100</v>
      </c>
      <c r="E57" s="304" t="s">
        <v>441</v>
      </c>
      <c r="F57" s="304" t="s">
        <v>442</v>
      </c>
      <c r="G57" s="305" t="s">
        <v>443</v>
      </c>
      <c r="H57" s="306">
        <v>1</v>
      </c>
      <c r="I57" s="297">
        <v>35</v>
      </c>
      <c r="J57" s="169">
        <v>11301</v>
      </c>
      <c r="K57" s="170">
        <v>11301</v>
      </c>
      <c r="L57" s="298" t="s">
        <v>950</v>
      </c>
      <c r="M57" s="299" t="s">
        <v>953</v>
      </c>
      <c r="N57" s="155" t="s">
        <v>963</v>
      </c>
      <c r="O57" s="300">
        <v>35</v>
      </c>
      <c r="P57" s="299">
        <v>861</v>
      </c>
      <c r="Q57" s="155" t="s">
        <v>963</v>
      </c>
      <c r="R57" s="299"/>
      <c r="S57" s="301">
        <v>20250401</v>
      </c>
      <c r="T57" s="301">
        <v>20250630</v>
      </c>
      <c r="U57" s="302">
        <f>VLOOKUP(Tabla12[[#This Row],[CURP]],'[1]202512 quincena'!$J$2:$AC$212,20,0)</f>
        <v>48814.2</v>
      </c>
      <c r="V57" s="307">
        <v>0</v>
      </c>
    </row>
    <row r="58" spans="2:22" ht="16.5" customHeight="1">
      <c r="B58" s="156" t="s">
        <v>273</v>
      </c>
      <c r="C58" s="190" t="s">
        <v>302</v>
      </c>
      <c r="D58" s="167">
        <v>100</v>
      </c>
      <c r="E58" s="304" t="s">
        <v>444</v>
      </c>
      <c r="F58" s="304" t="s">
        <v>445</v>
      </c>
      <c r="G58" s="305" t="s">
        <v>446</v>
      </c>
      <c r="H58" s="156">
        <v>1</v>
      </c>
      <c r="I58" s="297">
        <v>35</v>
      </c>
      <c r="J58" s="155">
        <v>11301</v>
      </c>
      <c r="K58" s="155">
        <v>11301</v>
      </c>
      <c r="L58" s="298" t="s">
        <v>950</v>
      </c>
      <c r="M58" s="299" t="s">
        <v>309</v>
      </c>
      <c r="N58" s="155" t="s">
        <v>965</v>
      </c>
      <c r="O58" s="300">
        <v>35</v>
      </c>
      <c r="P58" s="299">
        <v>4157</v>
      </c>
      <c r="Q58" s="155" t="s">
        <v>965</v>
      </c>
      <c r="R58" s="299"/>
      <c r="S58" s="301">
        <v>20250401</v>
      </c>
      <c r="T58" s="301">
        <v>20250630</v>
      </c>
      <c r="U58" s="302">
        <f>VLOOKUP(Tabla12[[#This Row],[CURP]],'[1]202512 quincena'!$J$2:$AC$212,20,0)</f>
        <v>56932.62</v>
      </c>
      <c r="V58" s="303">
        <v>0</v>
      </c>
    </row>
    <row r="59" spans="2:22" ht="16.5" customHeight="1">
      <c r="B59" s="167" t="s">
        <v>273</v>
      </c>
      <c r="C59" s="222" t="s">
        <v>302</v>
      </c>
      <c r="D59" s="167">
        <v>100</v>
      </c>
      <c r="E59" s="304" t="s">
        <v>447</v>
      </c>
      <c r="F59" s="304" t="s">
        <v>448</v>
      </c>
      <c r="G59" s="305" t="s">
        <v>449</v>
      </c>
      <c r="H59" s="168">
        <v>1</v>
      </c>
      <c r="I59" s="297">
        <v>35</v>
      </c>
      <c r="J59" s="169">
        <v>11301</v>
      </c>
      <c r="K59" s="170">
        <v>11301</v>
      </c>
      <c r="L59" s="298" t="s">
        <v>948</v>
      </c>
      <c r="M59" s="299" t="s">
        <v>309</v>
      </c>
      <c r="N59" s="155" t="s">
        <v>319</v>
      </c>
      <c r="O59" s="300">
        <v>35</v>
      </c>
      <c r="P59" s="299">
        <v>992</v>
      </c>
      <c r="Q59" s="155" t="s">
        <v>319</v>
      </c>
      <c r="R59" s="299"/>
      <c r="S59" s="301">
        <v>20250401</v>
      </c>
      <c r="T59" s="301">
        <v>20250630</v>
      </c>
      <c r="U59" s="302">
        <f>VLOOKUP(Tabla12[[#This Row],[CURP]],'[1]202512 quincena'!$J$2:$AC$212,20,0)</f>
        <v>60353.88</v>
      </c>
      <c r="V59" s="303">
        <v>0</v>
      </c>
    </row>
    <row r="60" spans="2:22" ht="16.5" customHeight="1">
      <c r="B60" s="156" t="s">
        <v>273</v>
      </c>
      <c r="C60" s="190" t="s">
        <v>302</v>
      </c>
      <c r="D60" s="167">
        <v>100</v>
      </c>
      <c r="E60" s="304" t="s">
        <v>450</v>
      </c>
      <c r="F60" s="304" t="s">
        <v>451</v>
      </c>
      <c r="G60" s="305" t="s">
        <v>452</v>
      </c>
      <c r="H60" s="306">
        <v>1</v>
      </c>
      <c r="I60" s="297">
        <v>35</v>
      </c>
      <c r="J60" s="155">
        <v>11301</v>
      </c>
      <c r="K60" s="155">
        <v>11301</v>
      </c>
      <c r="L60" s="298" t="s">
        <v>948</v>
      </c>
      <c r="M60" s="299" t="s">
        <v>955</v>
      </c>
      <c r="N60" s="155" t="s">
        <v>319</v>
      </c>
      <c r="O60" s="300">
        <v>35</v>
      </c>
      <c r="P60" s="299">
        <v>917</v>
      </c>
      <c r="Q60" s="155" t="s">
        <v>319</v>
      </c>
      <c r="R60" s="299"/>
      <c r="S60" s="301">
        <v>20250401</v>
      </c>
      <c r="T60" s="301">
        <v>20250630</v>
      </c>
      <c r="U60" s="302">
        <f>VLOOKUP(Tabla12[[#This Row],[CURP]],'[1]202512 quincena'!$J$2:$AC$212,20,0)</f>
        <v>60353.88</v>
      </c>
      <c r="V60" s="307">
        <v>0</v>
      </c>
    </row>
    <row r="61" spans="2:22" ht="16.5" customHeight="1">
      <c r="B61" s="167" t="s">
        <v>273</v>
      </c>
      <c r="C61" s="222" t="s">
        <v>302</v>
      </c>
      <c r="D61" s="167">
        <v>100</v>
      </c>
      <c r="E61" s="304" t="s">
        <v>453</v>
      </c>
      <c r="F61" s="304" t="s">
        <v>454</v>
      </c>
      <c r="G61" s="305" t="s">
        <v>455</v>
      </c>
      <c r="H61" s="156">
        <v>1</v>
      </c>
      <c r="I61" s="297">
        <v>35</v>
      </c>
      <c r="J61" s="169">
        <v>11301</v>
      </c>
      <c r="K61" s="170">
        <v>11301</v>
      </c>
      <c r="L61" s="298" t="s">
        <v>948</v>
      </c>
      <c r="M61" s="299" t="s">
        <v>956</v>
      </c>
      <c r="N61" s="155" t="s">
        <v>319</v>
      </c>
      <c r="O61" s="300">
        <v>35</v>
      </c>
      <c r="P61" s="299">
        <v>848</v>
      </c>
      <c r="Q61" s="155" t="s">
        <v>319</v>
      </c>
      <c r="R61" s="299"/>
      <c r="S61" s="301">
        <v>20250401</v>
      </c>
      <c r="T61" s="301">
        <v>20250630</v>
      </c>
      <c r="U61" s="302">
        <f>VLOOKUP(Tabla12[[#This Row],[CURP]],'[1]202512 quincena'!$J$2:$AC$212,20,0)</f>
        <v>56818.740000000005</v>
      </c>
      <c r="V61" s="303">
        <v>0</v>
      </c>
    </row>
    <row r="62" spans="2:22" ht="16.5" customHeight="1">
      <c r="B62" s="156" t="s">
        <v>273</v>
      </c>
      <c r="C62" s="190" t="s">
        <v>302</v>
      </c>
      <c r="D62" s="167">
        <v>100</v>
      </c>
      <c r="E62" s="304" t="s">
        <v>456</v>
      </c>
      <c r="F62" s="304" t="s">
        <v>457</v>
      </c>
      <c r="G62" s="305" t="s">
        <v>458</v>
      </c>
      <c r="H62" s="168">
        <v>1</v>
      </c>
      <c r="I62" s="297">
        <v>35</v>
      </c>
      <c r="J62" s="155">
        <v>11301</v>
      </c>
      <c r="K62" s="155">
        <v>11301</v>
      </c>
      <c r="L62" s="298" t="s">
        <v>948</v>
      </c>
      <c r="M62" s="299" t="s">
        <v>957</v>
      </c>
      <c r="N62" s="155" t="s">
        <v>319</v>
      </c>
      <c r="O62" s="300">
        <v>35</v>
      </c>
      <c r="P62" s="299">
        <v>902</v>
      </c>
      <c r="Q62" s="155" t="s">
        <v>319</v>
      </c>
      <c r="R62" s="299"/>
      <c r="S62" s="301">
        <v>20250401</v>
      </c>
      <c r="T62" s="301">
        <v>20250630</v>
      </c>
      <c r="U62" s="302">
        <f>VLOOKUP(Tabla12[[#This Row],[CURP]],'[1]202512 quincena'!$J$2:$AC$212,20,0)</f>
        <v>58208.399999999994</v>
      </c>
      <c r="V62" s="303">
        <v>0</v>
      </c>
    </row>
    <row r="63" spans="2:22" ht="16.5" customHeight="1">
      <c r="B63" s="167" t="s">
        <v>273</v>
      </c>
      <c r="C63" s="222" t="s">
        <v>302</v>
      </c>
      <c r="D63" s="167">
        <v>100</v>
      </c>
      <c r="E63" s="304" t="s">
        <v>459</v>
      </c>
      <c r="F63" s="304" t="s">
        <v>460</v>
      </c>
      <c r="G63" s="305" t="s">
        <v>461</v>
      </c>
      <c r="H63" s="306">
        <v>1</v>
      </c>
      <c r="I63" s="297">
        <v>35</v>
      </c>
      <c r="J63" s="169">
        <v>11301</v>
      </c>
      <c r="K63" s="170">
        <v>11301</v>
      </c>
      <c r="L63" s="298" t="s">
        <v>948</v>
      </c>
      <c r="M63" s="299" t="s">
        <v>966</v>
      </c>
      <c r="N63" s="155" t="s">
        <v>319</v>
      </c>
      <c r="O63" s="300">
        <v>35</v>
      </c>
      <c r="P63" s="299">
        <v>860</v>
      </c>
      <c r="Q63" s="155" t="s">
        <v>319</v>
      </c>
      <c r="R63" s="299"/>
      <c r="S63" s="301">
        <v>20250401</v>
      </c>
      <c r="T63" s="301">
        <v>20250630</v>
      </c>
      <c r="U63" s="302">
        <f>VLOOKUP(Tabla12[[#This Row],[CURP]],'[1]202512 quincena'!$J$2:$AC$212,20,0)</f>
        <v>57059.34</v>
      </c>
      <c r="V63" s="307">
        <v>0</v>
      </c>
    </row>
    <row r="64" spans="2:22" ht="16.5" customHeight="1">
      <c r="B64" s="156" t="s">
        <v>273</v>
      </c>
      <c r="C64" s="190" t="s">
        <v>302</v>
      </c>
      <c r="D64" s="167">
        <v>100</v>
      </c>
      <c r="E64" s="304" t="s">
        <v>462</v>
      </c>
      <c r="F64" s="304" t="s">
        <v>463</v>
      </c>
      <c r="G64" s="305" t="s">
        <v>464</v>
      </c>
      <c r="H64" s="156">
        <v>1</v>
      </c>
      <c r="I64" s="297">
        <v>35</v>
      </c>
      <c r="J64" s="155">
        <v>11301</v>
      </c>
      <c r="K64" s="155">
        <v>11301</v>
      </c>
      <c r="L64" s="298" t="s">
        <v>948</v>
      </c>
      <c r="M64" s="299" t="s">
        <v>966</v>
      </c>
      <c r="N64" s="155" t="s">
        <v>319</v>
      </c>
      <c r="O64" s="300">
        <v>35</v>
      </c>
      <c r="P64" s="299">
        <v>936</v>
      </c>
      <c r="Q64" s="155" t="s">
        <v>319</v>
      </c>
      <c r="R64" s="299"/>
      <c r="S64" s="301">
        <v>20250401</v>
      </c>
      <c r="T64" s="301">
        <v>20250630</v>
      </c>
      <c r="U64" s="302">
        <f>VLOOKUP(Tabla12[[#This Row],[CURP]],'[1]202512 quincena'!$J$2:$AC$212,20,0)</f>
        <v>59583.05999999999</v>
      </c>
      <c r="V64" s="303">
        <v>0</v>
      </c>
    </row>
    <row r="65" spans="2:22" ht="16.5" customHeight="1">
      <c r="B65" s="167" t="s">
        <v>273</v>
      </c>
      <c r="C65" s="222" t="s">
        <v>302</v>
      </c>
      <c r="D65" s="167">
        <v>100</v>
      </c>
      <c r="E65" s="304" t="s">
        <v>465</v>
      </c>
      <c r="F65" s="304" t="s">
        <v>466</v>
      </c>
      <c r="G65" s="305" t="s">
        <v>467</v>
      </c>
      <c r="H65" s="168">
        <v>1</v>
      </c>
      <c r="I65" s="297">
        <v>35</v>
      </c>
      <c r="J65" s="169">
        <v>11301</v>
      </c>
      <c r="K65" s="170">
        <v>11301</v>
      </c>
      <c r="L65" s="298" t="s">
        <v>948</v>
      </c>
      <c r="M65" s="299" t="s">
        <v>966</v>
      </c>
      <c r="N65" s="155" t="s">
        <v>319</v>
      </c>
      <c r="O65" s="300">
        <v>35</v>
      </c>
      <c r="P65" s="299">
        <v>975</v>
      </c>
      <c r="Q65" s="155" t="s">
        <v>319</v>
      </c>
      <c r="R65" s="299"/>
      <c r="S65" s="301">
        <v>20250401</v>
      </c>
      <c r="T65" s="301">
        <v>20250630</v>
      </c>
      <c r="U65" s="302">
        <f>VLOOKUP(Tabla12[[#This Row],[CURP]],'[1]202512 quincena'!$J$2:$AC$212,20,0)</f>
        <v>60353.88</v>
      </c>
      <c r="V65" s="303">
        <v>0</v>
      </c>
    </row>
    <row r="66" spans="2:22" ht="16.5" customHeight="1">
      <c r="B66" s="156" t="s">
        <v>273</v>
      </c>
      <c r="C66" s="190" t="s">
        <v>302</v>
      </c>
      <c r="D66" s="167">
        <v>100</v>
      </c>
      <c r="E66" s="304" t="s">
        <v>316</v>
      </c>
      <c r="F66" s="304" t="s">
        <v>317</v>
      </c>
      <c r="G66" s="305" t="s">
        <v>318</v>
      </c>
      <c r="H66" s="306">
        <v>1</v>
      </c>
      <c r="I66" s="297">
        <v>35</v>
      </c>
      <c r="J66" s="155">
        <v>11301</v>
      </c>
      <c r="K66" s="155">
        <v>11301</v>
      </c>
      <c r="L66" s="298" t="s">
        <v>948</v>
      </c>
      <c r="M66" s="299" t="s">
        <v>299</v>
      </c>
      <c r="N66" s="155" t="s">
        <v>319</v>
      </c>
      <c r="O66" s="300">
        <v>35</v>
      </c>
      <c r="P66" s="299">
        <v>1027</v>
      </c>
      <c r="Q66" s="155" t="s">
        <v>319</v>
      </c>
      <c r="R66" s="299"/>
      <c r="S66" s="301">
        <v>20250401</v>
      </c>
      <c r="T66" s="301">
        <v>20250630</v>
      </c>
      <c r="U66" s="302">
        <f>VLOOKUP(Tabla12[[#This Row],[CURP]],'[1]202512 quincena'!$J$2:$AC$212,20,0)</f>
        <v>56304.899999999994</v>
      </c>
      <c r="V66" s="307">
        <v>0</v>
      </c>
    </row>
    <row r="67" spans="2:22" ht="16.5" customHeight="1">
      <c r="B67" s="167" t="s">
        <v>273</v>
      </c>
      <c r="C67" s="222" t="s">
        <v>302</v>
      </c>
      <c r="D67" s="167">
        <v>100</v>
      </c>
      <c r="E67" s="304" t="s">
        <v>468</v>
      </c>
      <c r="F67" s="304" t="s">
        <v>469</v>
      </c>
      <c r="G67" s="305" t="s">
        <v>470</v>
      </c>
      <c r="H67" s="156">
        <v>1</v>
      </c>
      <c r="I67" s="297">
        <v>35</v>
      </c>
      <c r="J67" s="169">
        <v>11301</v>
      </c>
      <c r="K67" s="170">
        <v>11301</v>
      </c>
      <c r="L67" s="298" t="s">
        <v>958</v>
      </c>
      <c r="M67" s="299" t="s">
        <v>953</v>
      </c>
      <c r="N67" s="155" t="s">
        <v>319</v>
      </c>
      <c r="O67" s="300">
        <v>35</v>
      </c>
      <c r="P67" s="299">
        <v>891</v>
      </c>
      <c r="Q67" s="155" t="s">
        <v>319</v>
      </c>
      <c r="R67" s="299"/>
      <c r="S67" s="301">
        <v>20250401</v>
      </c>
      <c r="T67" s="301">
        <v>20250630</v>
      </c>
      <c r="U67" s="302">
        <f>VLOOKUP(Tabla12[[#This Row],[CURP]],'[1]202512 quincena'!$J$2:$AC$212,20,0)</f>
        <v>53435.58</v>
      </c>
      <c r="V67" s="303">
        <v>0</v>
      </c>
    </row>
    <row r="68" spans="2:22" ht="16.5" customHeight="1">
      <c r="B68" s="167" t="s">
        <v>273</v>
      </c>
      <c r="C68" s="222" t="s">
        <v>302</v>
      </c>
      <c r="D68" s="167">
        <v>100</v>
      </c>
      <c r="E68" s="304" t="s">
        <v>471</v>
      </c>
      <c r="F68" s="304" t="s">
        <v>472</v>
      </c>
      <c r="G68" s="305" t="s">
        <v>473</v>
      </c>
      <c r="H68" s="306">
        <v>1</v>
      </c>
      <c r="I68" s="297">
        <v>35</v>
      </c>
      <c r="J68" s="169">
        <v>11301</v>
      </c>
      <c r="K68" s="170">
        <v>11301</v>
      </c>
      <c r="L68" s="298" t="s">
        <v>950</v>
      </c>
      <c r="M68" s="299" t="s">
        <v>951</v>
      </c>
      <c r="N68" s="155" t="s">
        <v>319</v>
      </c>
      <c r="O68" s="300">
        <v>35</v>
      </c>
      <c r="P68" s="299">
        <v>879</v>
      </c>
      <c r="Q68" s="155" t="s">
        <v>319</v>
      </c>
      <c r="R68" s="299"/>
      <c r="S68" s="301">
        <v>20250401</v>
      </c>
      <c r="T68" s="301">
        <v>20250630</v>
      </c>
      <c r="U68" s="302">
        <f>VLOOKUP(Tabla12[[#This Row],[CURP]],'[1]202512 quincena'!$J$2:$AC$212,20,0)</f>
        <v>53435.58</v>
      </c>
      <c r="V68" s="307">
        <v>0</v>
      </c>
    </row>
    <row r="69" spans="2:22" ht="16.5" customHeight="1">
      <c r="B69" s="156" t="s">
        <v>273</v>
      </c>
      <c r="C69" s="190" t="s">
        <v>302</v>
      </c>
      <c r="D69" s="167">
        <v>100</v>
      </c>
      <c r="E69" s="304" t="s">
        <v>474</v>
      </c>
      <c r="F69" s="304" t="s">
        <v>475</v>
      </c>
      <c r="G69" s="305" t="s">
        <v>476</v>
      </c>
      <c r="H69" s="156">
        <v>1</v>
      </c>
      <c r="I69" s="297">
        <v>35</v>
      </c>
      <c r="J69" s="155">
        <v>11301</v>
      </c>
      <c r="K69" s="155">
        <v>11301</v>
      </c>
      <c r="L69" s="298" t="s">
        <v>950</v>
      </c>
      <c r="M69" s="299" t="s">
        <v>299</v>
      </c>
      <c r="N69" s="155" t="s">
        <v>319</v>
      </c>
      <c r="O69" s="300">
        <v>35</v>
      </c>
      <c r="P69" s="299">
        <v>985</v>
      </c>
      <c r="Q69" s="155" t="s">
        <v>319</v>
      </c>
      <c r="R69" s="299"/>
      <c r="S69" s="301">
        <v>20250401</v>
      </c>
      <c r="T69" s="301">
        <v>20250630</v>
      </c>
      <c r="U69" s="302">
        <f>VLOOKUP(Tabla12[[#This Row],[CURP]],'[1]202512 quincena'!$J$2:$AC$212,20,0)</f>
        <v>57694.55999999999</v>
      </c>
      <c r="V69" s="303">
        <v>0</v>
      </c>
    </row>
    <row r="70" spans="2:22" ht="16.5" customHeight="1">
      <c r="B70" s="167" t="s">
        <v>273</v>
      </c>
      <c r="C70" s="222" t="s">
        <v>302</v>
      </c>
      <c r="D70" s="167">
        <v>100</v>
      </c>
      <c r="E70" s="304" t="s">
        <v>477</v>
      </c>
      <c r="F70" s="304" t="s">
        <v>478</v>
      </c>
      <c r="G70" s="305" t="s">
        <v>479</v>
      </c>
      <c r="H70" s="168">
        <v>1</v>
      </c>
      <c r="I70" s="297">
        <v>35</v>
      </c>
      <c r="J70" s="169">
        <v>11301</v>
      </c>
      <c r="K70" s="170">
        <v>11301</v>
      </c>
      <c r="L70" s="298" t="s">
        <v>950</v>
      </c>
      <c r="M70" s="299" t="s">
        <v>953</v>
      </c>
      <c r="N70" s="155" t="s">
        <v>319</v>
      </c>
      <c r="O70" s="300">
        <v>35</v>
      </c>
      <c r="P70" s="299">
        <v>915</v>
      </c>
      <c r="Q70" s="155" t="s">
        <v>319</v>
      </c>
      <c r="R70" s="299"/>
      <c r="S70" s="301">
        <v>20250401</v>
      </c>
      <c r="T70" s="301">
        <v>20250630</v>
      </c>
      <c r="U70" s="302">
        <f>VLOOKUP(Tabla12[[#This Row],[CURP]],'[1]202512 quincena'!$J$2:$AC$212,20,0)</f>
        <v>51787.62</v>
      </c>
      <c r="V70" s="303">
        <v>0</v>
      </c>
    </row>
    <row r="71" spans="2:22" ht="16.5" customHeight="1">
      <c r="B71" s="156" t="s">
        <v>273</v>
      </c>
      <c r="C71" s="190" t="s">
        <v>302</v>
      </c>
      <c r="D71" s="167">
        <v>100</v>
      </c>
      <c r="E71" s="304" t="s">
        <v>296</v>
      </c>
      <c r="F71" s="304" t="s">
        <v>297</v>
      </c>
      <c r="G71" s="305" t="s">
        <v>298</v>
      </c>
      <c r="H71" s="306">
        <v>1</v>
      </c>
      <c r="I71" s="297">
        <v>35</v>
      </c>
      <c r="J71" s="155">
        <v>11301</v>
      </c>
      <c r="K71" s="155">
        <v>11301</v>
      </c>
      <c r="L71" s="298" t="s">
        <v>960</v>
      </c>
      <c r="M71" s="299" t="s">
        <v>299</v>
      </c>
      <c r="N71" s="155" t="s">
        <v>300</v>
      </c>
      <c r="O71" s="300">
        <v>35</v>
      </c>
      <c r="P71" s="299">
        <v>916</v>
      </c>
      <c r="Q71" s="155" t="s">
        <v>300</v>
      </c>
      <c r="R71" s="299"/>
      <c r="S71" s="301">
        <v>20250401</v>
      </c>
      <c r="T71" s="301">
        <v>20250630</v>
      </c>
      <c r="U71" s="302">
        <f>VLOOKUP(Tabla12[[#This Row],[CURP]],'[1]202512 quincena'!$J$2:$AC$212,20,0)</f>
        <v>57636.240000000005</v>
      </c>
      <c r="V71" s="307">
        <v>0</v>
      </c>
    </row>
    <row r="72" spans="2:22" ht="16.5" customHeight="1">
      <c r="B72" s="167" t="s">
        <v>273</v>
      </c>
      <c r="C72" s="222" t="s">
        <v>302</v>
      </c>
      <c r="D72" s="167">
        <v>100</v>
      </c>
      <c r="E72" s="304" t="s">
        <v>480</v>
      </c>
      <c r="F72" s="304" t="s">
        <v>481</v>
      </c>
      <c r="G72" s="305" t="s">
        <v>482</v>
      </c>
      <c r="H72" s="156">
        <v>1</v>
      </c>
      <c r="I72" s="297">
        <v>35</v>
      </c>
      <c r="J72" s="169">
        <v>11301</v>
      </c>
      <c r="K72" s="170">
        <v>11301</v>
      </c>
      <c r="L72" s="298" t="s">
        <v>967</v>
      </c>
      <c r="M72" s="299" t="s">
        <v>309</v>
      </c>
      <c r="N72" s="155" t="s">
        <v>300</v>
      </c>
      <c r="O72" s="300">
        <v>35</v>
      </c>
      <c r="P72" s="299">
        <v>908</v>
      </c>
      <c r="Q72" s="155" t="s">
        <v>300</v>
      </c>
      <c r="R72" s="299"/>
      <c r="S72" s="301">
        <v>20250401</v>
      </c>
      <c r="T72" s="301">
        <v>20250630</v>
      </c>
      <c r="U72" s="302">
        <f>VLOOKUP(Tabla12[[#This Row],[CURP]],'[1]202512 quincena'!$J$2:$AC$212,20,0)</f>
        <v>60173.700000000004</v>
      </c>
      <c r="V72" s="303">
        <v>0</v>
      </c>
    </row>
    <row r="73" spans="2:22" ht="16.5" customHeight="1">
      <c r="B73" s="156" t="s">
        <v>273</v>
      </c>
      <c r="C73" s="190" t="s">
        <v>302</v>
      </c>
      <c r="D73" s="167">
        <v>100</v>
      </c>
      <c r="E73" s="304" t="s">
        <v>483</v>
      </c>
      <c r="F73" s="304" t="s">
        <v>484</v>
      </c>
      <c r="G73" s="305" t="s">
        <v>485</v>
      </c>
      <c r="H73" s="168">
        <v>1</v>
      </c>
      <c r="I73" s="297">
        <v>35</v>
      </c>
      <c r="J73" s="155">
        <v>11301</v>
      </c>
      <c r="K73" s="155">
        <v>11301</v>
      </c>
      <c r="L73" s="298" t="s">
        <v>948</v>
      </c>
      <c r="M73" s="299" t="s">
        <v>309</v>
      </c>
      <c r="N73" s="155" t="s">
        <v>300</v>
      </c>
      <c r="O73" s="300">
        <v>35</v>
      </c>
      <c r="P73" s="299">
        <v>883</v>
      </c>
      <c r="Q73" s="155" t="s">
        <v>300</v>
      </c>
      <c r="R73" s="299"/>
      <c r="S73" s="301">
        <v>20250401</v>
      </c>
      <c r="T73" s="301">
        <v>20250630</v>
      </c>
      <c r="U73" s="302">
        <f>VLOOKUP(Tabla12[[#This Row],[CURP]],'[1]202512 quincena'!$J$2:$AC$212,20,0)</f>
        <v>56900.700000000004</v>
      </c>
      <c r="V73" s="303">
        <v>0</v>
      </c>
    </row>
    <row r="74" spans="2:22" ht="16.5" customHeight="1">
      <c r="B74" s="167" t="s">
        <v>273</v>
      </c>
      <c r="C74" s="222" t="s">
        <v>302</v>
      </c>
      <c r="D74" s="167">
        <v>100</v>
      </c>
      <c r="E74" s="304" t="s">
        <v>486</v>
      </c>
      <c r="F74" s="304" t="s">
        <v>487</v>
      </c>
      <c r="G74" s="305" t="s">
        <v>488</v>
      </c>
      <c r="H74" s="306">
        <v>1</v>
      </c>
      <c r="I74" s="297">
        <v>35</v>
      </c>
      <c r="J74" s="169">
        <v>11301</v>
      </c>
      <c r="K74" s="170">
        <v>11301</v>
      </c>
      <c r="L74" s="298" t="s">
        <v>948</v>
      </c>
      <c r="M74" s="299" t="s">
        <v>955</v>
      </c>
      <c r="N74" s="155" t="s">
        <v>300</v>
      </c>
      <c r="O74" s="300">
        <v>35</v>
      </c>
      <c r="P74" s="299">
        <v>837</v>
      </c>
      <c r="Q74" s="155" t="s">
        <v>300</v>
      </c>
      <c r="R74" s="299"/>
      <c r="S74" s="301">
        <v>20250401</v>
      </c>
      <c r="T74" s="301">
        <v>20250630</v>
      </c>
      <c r="U74" s="302">
        <f>VLOOKUP(Tabla12[[#This Row],[CURP]],'[1]202512 quincena'!$J$2:$AC$212,20,0)</f>
        <v>62425.919999999998</v>
      </c>
      <c r="V74" s="307">
        <v>0</v>
      </c>
    </row>
    <row r="75" spans="2:22" ht="16.5" customHeight="1">
      <c r="B75" s="156" t="s">
        <v>273</v>
      </c>
      <c r="C75" s="190" t="s">
        <v>302</v>
      </c>
      <c r="D75" s="167">
        <v>100</v>
      </c>
      <c r="E75" s="304" t="s">
        <v>489</v>
      </c>
      <c r="F75" s="304" t="s">
        <v>490</v>
      </c>
      <c r="G75" s="305" t="s">
        <v>491</v>
      </c>
      <c r="H75" s="156">
        <v>1</v>
      </c>
      <c r="I75" s="297">
        <v>35</v>
      </c>
      <c r="J75" s="155">
        <v>11301</v>
      </c>
      <c r="K75" s="155">
        <v>11301</v>
      </c>
      <c r="L75" s="298" t="s">
        <v>948</v>
      </c>
      <c r="M75" s="299" t="s">
        <v>299</v>
      </c>
      <c r="N75" s="155" t="s">
        <v>300</v>
      </c>
      <c r="O75" s="300">
        <v>35</v>
      </c>
      <c r="P75" s="299">
        <v>938</v>
      </c>
      <c r="Q75" s="155" t="s">
        <v>300</v>
      </c>
      <c r="R75" s="299"/>
      <c r="S75" s="301">
        <v>20250401</v>
      </c>
      <c r="T75" s="301">
        <v>20250630</v>
      </c>
      <c r="U75" s="302">
        <f>VLOOKUP(Tabla12[[#This Row],[CURP]],'[1]202512 quincena'!$J$2:$AC$212,20,0)</f>
        <v>53435.099999999991</v>
      </c>
      <c r="V75" s="303">
        <v>0</v>
      </c>
    </row>
    <row r="76" spans="2:22" ht="16.5" customHeight="1">
      <c r="B76" s="167" t="s">
        <v>273</v>
      </c>
      <c r="C76" s="222" t="s">
        <v>302</v>
      </c>
      <c r="D76" s="167">
        <v>100</v>
      </c>
      <c r="E76" s="304" t="s">
        <v>492</v>
      </c>
      <c r="F76" s="304" t="s">
        <v>493</v>
      </c>
      <c r="G76" s="305" t="s">
        <v>494</v>
      </c>
      <c r="H76" s="168">
        <v>1</v>
      </c>
      <c r="I76" s="297">
        <v>35</v>
      </c>
      <c r="J76" s="169">
        <v>11301</v>
      </c>
      <c r="K76" s="170">
        <v>11301</v>
      </c>
      <c r="L76" s="298" t="s">
        <v>950</v>
      </c>
      <c r="M76" s="299" t="s">
        <v>951</v>
      </c>
      <c r="N76" s="155" t="s">
        <v>300</v>
      </c>
      <c r="O76" s="300">
        <v>35</v>
      </c>
      <c r="P76" s="299">
        <v>849</v>
      </c>
      <c r="Q76" s="155" t="s">
        <v>300</v>
      </c>
      <c r="R76" s="299"/>
      <c r="S76" s="301">
        <v>20250401</v>
      </c>
      <c r="T76" s="301">
        <v>20250630</v>
      </c>
      <c r="U76" s="302">
        <f>VLOOKUP(Tabla12[[#This Row],[CURP]],'[1]202512 quincena'!$J$2:$AC$212,20,0)</f>
        <v>62425.919999999998</v>
      </c>
      <c r="V76" s="303">
        <v>0</v>
      </c>
    </row>
    <row r="77" spans="2:22" ht="16.5" customHeight="1">
      <c r="B77" s="156" t="s">
        <v>273</v>
      </c>
      <c r="C77" s="190" t="s">
        <v>302</v>
      </c>
      <c r="D77" s="167">
        <v>100</v>
      </c>
      <c r="E77" s="304" t="s">
        <v>495</v>
      </c>
      <c r="F77" s="304" t="s">
        <v>496</v>
      </c>
      <c r="G77" s="305" t="s">
        <v>497</v>
      </c>
      <c r="H77" s="306">
        <v>1</v>
      </c>
      <c r="I77" s="297">
        <v>35</v>
      </c>
      <c r="J77" s="155">
        <v>11301</v>
      </c>
      <c r="K77" s="155">
        <v>11301</v>
      </c>
      <c r="L77" s="298" t="s">
        <v>950</v>
      </c>
      <c r="M77" s="299" t="s">
        <v>299</v>
      </c>
      <c r="N77" s="155" t="s">
        <v>300</v>
      </c>
      <c r="O77" s="300">
        <v>35</v>
      </c>
      <c r="P77" s="299">
        <v>843</v>
      </c>
      <c r="Q77" s="155" t="s">
        <v>300</v>
      </c>
      <c r="R77" s="299"/>
      <c r="S77" s="301">
        <v>20250401</v>
      </c>
      <c r="T77" s="301">
        <v>20250630</v>
      </c>
      <c r="U77" s="302">
        <f>VLOOKUP(Tabla12[[#This Row],[CURP]],'[1]202512 quincena'!$J$2:$AC$212,20,0)</f>
        <v>62425.919999999998</v>
      </c>
      <c r="V77" s="307">
        <v>0</v>
      </c>
    </row>
    <row r="78" spans="2:22" ht="16.5" customHeight="1">
      <c r="B78" s="167" t="s">
        <v>273</v>
      </c>
      <c r="C78" s="222" t="s">
        <v>302</v>
      </c>
      <c r="D78" s="167">
        <v>100</v>
      </c>
      <c r="E78" s="304" t="s">
        <v>498</v>
      </c>
      <c r="F78" s="304" t="s">
        <v>499</v>
      </c>
      <c r="G78" s="305" t="s">
        <v>500</v>
      </c>
      <c r="H78" s="156">
        <v>1</v>
      </c>
      <c r="I78" s="297">
        <v>35</v>
      </c>
      <c r="J78" s="169">
        <v>11301</v>
      </c>
      <c r="K78" s="170">
        <v>11301</v>
      </c>
      <c r="L78" s="298" t="s">
        <v>950</v>
      </c>
      <c r="M78" s="299" t="s">
        <v>299</v>
      </c>
      <c r="N78" s="155" t="s">
        <v>300</v>
      </c>
      <c r="O78" s="300">
        <v>35</v>
      </c>
      <c r="P78" s="299">
        <v>1010</v>
      </c>
      <c r="Q78" s="155" t="s">
        <v>300</v>
      </c>
      <c r="R78" s="299"/>
      <c r="S78" s="301">
        <v>20250401</v>
      </c>
      <c r="T78" s="301">
        <v>20250630</v>
      </c>
      <c r="U78" s="302">
        <f>VLOOKUP(Tabla12[[#This Row],[CURP]],'[1]202512 quincena'!$J$2:$AC$212,20,0)</f>
        <v>62425.919999999998</v>
      </c>
      <c r="V78" s="303">
        <v>0</v>
      </c>
    </row>
    <row r="79" spans="2:22" ht="16.5" customHeight="1">
      <c r="B79" s="156" t="s">
        <v>273</v>
      </c>
      <c r="C79" s="190" t="s">
        <v>302</v>
      </c>
      <c r="D79" s="167">
        <v>100</v>
      </c>
      <c r="E79" s="304" t="s">
        <v>501</v>
      </c>
      <c r="F79" s="304" t="s">
        <v>502</v>
      </c>
      <c r="G79" s="305" t="s">
        <v>503</v>
      </c>
      <c r="H79" s="168">
        <v>1</v>
      </c>
      <c r="I79" s="297">
        <v>35</v>
      </c>
      <c r="J79" s="155">
        <v>11301</v>
      </c>
      <c r="K79" s="155">
        <v>11301</v>
      </c>
      <c r="L79" s="298" t="s">
        <v>948</v>
      </c>
      <c r="M79" s="299" t="s">
        <v>309</v>
      </c>
      <c r="N79" s="155" t="s">
        <v>310</v>
      </c>
      <c r="O79" s="300">
        <v>35</v>
      </c>
      <c r="P79" s="299">
        <v>840</v>
      </c>
      <c r="Q79" s="155" t="s">
        <v>310</v>
      </c>
      <c r="R79" s="299"/>
      <c r="S79" s="301">
        <v>20250401</v>
      </c>
      <c r="T79" s="301">
        <v>20250630</v>
      </c>
      <c r="U79" s="302">
        <f>VLOOKUP(Tabla12[[#This Row],[CURP]],'[1]202512 quincena'!$J$2:$AC$212,20,0)</f>
        <v>66448.62</v>
      </c>
      <c r="V79" s="303">
        <v>0</v>
      </c>
    </row>
    <row r="80" spans="2:22" ht="16.5" customHeight="1">
      <c r="B80" s="167" t="s">
        <v>273</v>
      </c>
      <c r="C80" s="222" t="s">
        <v>302</v>
      </c>
      <c r="D80" s="167">
        <v>100</v>
      </c>
      <c r="E80" s="304" t="s">
        <v>504</v>
      </c>
      <c r="F80" s="304" t="s">
        <v>505</v>
      </c>
      <c r="G80" s="305" t="s">
        <v>506</v>
      </c>
      <c r="H80" s="306">
        <v>1</v>
      </c>
      <c r="I80" s="297">
        <v>35</v>
      </c>
      <c r="J80" s="169">
        <v>11301</v>
      </c>
      <c r="K80" s="170">
        <v>11301</v>
      </c>
      <c r="L80" s="298" t="s">
        <v>948</v>
      </c>
      <c r="M80" s="299" t="s">
        <v>309</v>
      </c>
      <c r="N80" s="155" t="s">
        <v>310</v>
      </c>
      <c r="O80" s="300">
        <v>35</v>
      </c>
      <c r="P80" s="299">
        <v>880</v>
      </c>
      <c r="Q80" s="155" t="s">
        <v>310</v>
      </c>
      <c r="R80" s="299"/>
      <c r="S80" s="301">
        <v>20250401</v>
      </c>
      <c r="T80" s="301">
        <v>20250630</v>
      </c>
      <c r="U80" s="302">
        <f>VLOOKUP(Tabla12[[#This Row],[CURP]],'[1]202512 quincena'!$J$2:$AC$212,20,0)</f>
        <v>68317.02</v>
      </c>
      <c r="V80" s="307">
        <v>0</v>
      </c>
    </row>
    <row r="81" spans="2:22" ht="16.5" customHeight="1">
      <c r="B81" s="156" t="s">
        <v>273</v>
      </c>
      <c r="C81" s="190" t="s">
        <v>302</v>
      </c>
      <c r="D81" s="167">
        <v>100</v>
      </c>
      <c r="E81" s="304" t="s">
        <v>507</v>
      </c>
      <c r="F81" s="304" t="s">
        <v>508</v>
      </c>
      <c r="G81" s="305" t="s">
        <v>509</v>
      </c>
      <c r="H81" s="156">
        <v>1</v>
      </c>
      <c r="I81" s="297">
        <v>35</v>
      </c>
      <c r="J81" s="155">
        <v>11301</v>
      </c>
      <c r="K81" s="155">
        <v>11301</v>
      </c>
      <c r="L81" s="298" t="s">
        <v>948</v>
      </c>
      <c r="M81" s="299" t="s">
        <v>309</v>
      </c>
      <c r="N81" s="155" t="s">
        <v>310</v>
      </c>
      <c r="O81" s="300">
        <v>35</v>
      </c>
      <c r="P81" s="299">
        <v>907</v>
      </c>
      <c r="Q81" s="155" t="s">
        <v>310</v>
      </c>
      <c r="R81" s="299"/>
      <c r="S81" s="301">
        <v>20250401</v>
      </c>
      <c r="T81" s="301">
        <v>20250630</v>
      </c>
      <c r="U81" s="302">
        <f>VLOOKUP(Tabla12[[#This Row],[CURP]],'[1]202512 quincena'!$J$2:$AC$212,20,0)</f>
        <v>68317.02</v>
      </c>
      <c r="V81" s="303">
        <v>0</v>
      </c>
    </row>
    <row r="82" spans="2:22" ht="16.5" customHeight="1">
      <c r="B82" s="167" t="s">
        <v>273</v>
      </c>
      <c r="C82" s="222" t="s">
        <v>302</v>
      </c>
      <c r="D82" s="167">
        <v>100</v>
      </c>
      <c r="E82" s="304" t="s">
        <v>510</v>
      </c>
      <c r="F82" s="304" t="s">
        <v>511</v>
      </c>
      <c r="G82" s="305" t="s">
        <v>512</v>
      </c>
      <c r="H82" s="168">
        <v>1</v>
      </c>
      <c r="I82" s="297">
        <v>35</v>
      </c>
      <c r="J82" s="169">
        <v>11301</v>
      </c>
      <c r="K82" s="170">
        <v>11301</v>
      </c>
      <c r="L82" s="298" t="s">
        <v>948</v>
      </c>
      <c r="M82" s="299" t="s">
        <v>309</v>
      </c>
      <c r="N82" s="155" t="s">
        <v>310</v>
      </c>
      <c r="O82" s="300">
        <v>35</v>
      </c>
      <c r="P82" s="299">
        <v>961</v>
      </c>
      <c r="Q82" s="155" t="s">
        <v>310</v>
      </c>
      <c r="R82" s="299"/>
      <c r="S82" s="301">
        <v>20250401</v>
      </c>
      <c r="T82" s="301">
        <v>20250630</v>
      </c>
      <c r="U82" s="302">
        <f>VLOOKUP(Tabla12[[#This Row],[CURP]],'[1]202512 quincena'!$J$2:$AC$212,20,0)</f>
        <v>68317.02</v>
      </c>
      <c r="V82" s="303">
        <v>0</v>
      </c>
    </row>
    <row r="83" spans="2:22" ht="16.5" customHeight="1">
      <c r="B83" s="156" t="s">
        <v>273</v>
      </c>
      <c r="C83" s="190" t="s">
        <v>302</v>
      </c>
      <c r="D83" s="167">
        <v>100</v>
      </c>
      <c r="E83" s="304" t="s">
        <v>513</v>
      </c>
      <c r="F83" s="304" t="s">
        <v>514</v>
      </c>
      <c r="G83" s="305" t="s">
        <v>515</v>
      </c>
      <c r="H83" s="306">
        <v>1</v>
      </c>
      <c r="I83" s="297">
        <v>35</v>
      </c>
      <c r="J83" s="155">
        <v>11301</v>
      </c>
      <c r="K83" s="155">
        <v>11301</v>
      </c>
      <c r="L83" s="298" t="s">
        <v>948</v>
      </c>
      <c r="M83" s="299" t="s">
        <v>309</v>
      </c>
      <c r="N83" s="155" t="s">
        <v>310</v>
      </c>
      <c r="O83" s="300">
        <v>35</v>
      </c>
      <c r="P83" s="299">
        <v>965</v>
      </c>
      <c r="Q83" s="155" t="s">
        <v>310</v>
      </c>
      <c r="R83" s="299"/>
      <c r="S83" s="301">
        <v>20250401</v>
      </c>
      <c r="T83" s="301">
        <v>20250630</v>
      </c>
      <c r="U83" s="302">
        <f>VLOOKUP(Tabla12[[#This Row],[CURP]],'[1]202512 quincena'!$J$2:$AC$212,20,0)</f>
        <v>65024.04</v>
      </c>
      <c r="V83" s="307">
        <v>0</v>
      </c>
    </row>
    <row r="84" spans="2:22" ht="16.5" customHeight="1">
      <c r="B84" s="167" t="s">
        <v>273</v>
      </c>
      <c r="C84" s="222" t="s">
        <v>302</v>
      </c>
      <c r="D84" s="167">
        <v>100</v>
      </c>
      <c r="E84" s="304" t="s">
        <v>516</v>
      </c>
      <c r="F84" s="304" t="s">
        <v>517</v>
      </c>
      <c r="G84" s="305" t="s">
        <v>518</v>
      </c>
      <c r="H84" s="156">
        <v>1</v>
      </c>
      <c r="I84" s="297">
        <v>35</v>
      </c>
      <c r="J84" s="169">
        <v>11301</v>
      </c>
      <c r="K84" s="170">
        <v>11301</v>
      </c>
      <c r="L84" s="298" t="s">
        <v>948</v>
      </c>
      <c r="M84" s="299" t="s">
        <v>309</v>
      </c>
      <c r="N84" s="155" t="s">
        <v>310</v>
      </c>
      <c r="O84" s="300">
        <v>35</v>
      </c>
      <c r="P84" s="299">
        <v>1012</v>
      </c>
      <c r="Q84" s="155" t="s">
        <v>310</v>
      </c>
      <c r="R84" s="299"/>
      <c r="S84" s="301">
        <v>20250401</v>
      </c>
      <c r="T84" s="301">
        <v>20250630</v>
      </c>
      <c r="U84" s="302">
        <f>VLOOKUP(Tabla12[[#This Row],[CURP]],'[1]202512 quincena'!$J$2:$AC$212,20,0)</f>
        <v>64360.740000000005</v>
      </c>
      <c r="V84" s="303">
        <v>0</v>
      </c>
    </row>
    <row r="85" spans="2:22" ht="16.5" customHeight="1">
      <c r="B85" s="156" t="s">
        <v>273</v>
      </c>
      <c r="C85" s="190" t="s">
        <v>302</v>
      </c>
      <c r="D85" s="167">
        <v>100</v>
      </c>
      <c r="E85" s="304" t="s">
        <v>306</v>
      </c>
      <c r="F85" s="304" t="s">
        <v>307</v>
      </c>
      <c r="G85" s="305" t="s">
        <v>308</v>
      </c>
      <c r="H85" s="168">
        <v>1</v>
      </c>
      <c r="I85" s="297">
        <v>35</v>
      </c>
      <c r="J85" s="155">
        <v>11301</v>
      </c>
      <c r="K85" s="155">
        <v>11301</v>
      </c>
      <c r="L85" s="298" t="s">
        <v>948</v>
      </c>
      <c r="M85" s="299" t="s">
        <v>309</v>
      </c>
      <c r="N85" s="155" t="s">
        <v>310</v>
      </c>
      <c r="O85" s="300">
        <v>35</v>
      </c>
      <c r="P85" s="299">
        <v>827</v>
      </c>
      <c r="Q85" s="155" t="s">
        <v>310</v>
      </c>
      <c r="R85" s="299"/>
      <c r="S85" s="301">
        <v>20250401</v>
      </c>
      <c r="T85" s="301">
        <v>20250630</v>
      </c>
      <c r="U85" s="302">
        <f>VLOOKUP(Tabla12[[#This Row],[CURP]],'[1]202512 quincena'!$J$2:$AC$212,20,0)</f>
        <v>61683.06</v>
      </c>
      <c r="V85" s="303">
        <v>0</v>
      </c>
    </row>
    <row r="86" spans="2:22" ht="16.5" customHeight="1">
      <c r="B86" s="167" t="s">
        <v>273</v>
      </c>
      <c r="C86" s="222" t="s">
        <v>302</v>
      </c>
      <c r="D86" s="167">
        <v>100</v>
      </c>
      <c r="E86" s="304" t="s">
        <v>519</v>
      </c>
      <c r="F86" s="304" t="s">
        <v>520</v>
      </c>
      <c r="G86" s="305" t="s">
        <v>521</v>
      </c>
      <c r="H86" s="306">
        <v>1</v>
      </c>
      <c r="I86" s="297">
        <v>35</v>
      </c>
      <c r="J86" s="169">
        <v>11301</v>
      </c>
      <c r="K86" s="170">
        <v>11301</v>
      </c>
      <c r="L86" s="298" t="s">
        <v>948</v>
      </c>
      <c r="M86" s="299" t="s">
        <v>309</v>
      </c>
      <c r="N86" s="155" t="s">
        <v>310</v>
      </c>
      <c r="O86" s="300">
        <v>35</v>
      </c>
      <c r="P86" s="299">
        <v>1029</v>
      </c>
      <c r="Q86" s="155" t="s">
        <v>310</v>
      </c>
      <c r="R86" s="299"/>
      <c r="S86" s="301">
        <v>20250401</v>
      </c>
      <c r="T86" s="301">
        <v>20250630</v>
      </c>
      <c r="U86" s="302">
        <f>VLOOKUP(Tabla12[[#This Row],[CURP]],'[1]202512 quincena'!$J$2:$AC$212,20,0)</f>
        <v>54123.479999999996</v>
      </c>
      <c r="V86" s="307">
        <v>0</v>
      </c>
    </row>
    <row r="87" spans="2:22" ht="16.5" customHeight="1">
      <c r="B87" s="156" t="s">
        <v>273</v>
      </c>
      <c r="C87" s="190" t="s">
        <v>302</v>
      </c>
      <c r="D87" s="167">
        <v>100</v>
      </c>
      <c r="E87" s="304" t="s">
        <v>522</v>
      </c>
      <c r="F87" s="304" t="s">
        <v>523</v>
      </c>
      <c r="G87" s="305" t="s">
        <v>524</v>
      </c>
      <c r="H87" s="156">
        <v>1</v>
      </c>
      <c r="I87" s="297">
        <v>35</v>
      </c>
      <c r="J87" s="155">
        <v>11301</v>
      </c>
      <c r="K87" s="155">
        <v>11301</v>
      </c>
      <c r="L87" s="298" t="s">
        <v>948</v>
      </c>
      <c r="M87" s="299" t="s">
        <v>955</v>
      </c>
      <c r="N87" s="155" t="s">
        <v>310</v>
      </c>
      <c r="O87" s="300">
        <v>35</v>
      </c>
      <c r="P87" s="299">
        <v>835</v>
      </c>
      <c r="Q87" s="155" t="s">
        <v>310</v>
      </c>
      <c r="R87" s="299"/>
      <c r="S87" s="301">
        <v>20250401</v>
      </c>
      <c r="T87" s="301">
        <v>20250630</v>
      </c>
      <c r="U87" s="302">
        <f>VLOOKUP(Tabla12[[#This Row],[CURP]],'[1]202512 quincena'!$J$2:$AC$212,20,0)</f>
        <v>65024.04</v>
      </c>
      <c r="V87" s="303">
        <v>0</v>
      </c>
    </row>
    <row r="88" spans="2:22" ht="16.5" customHeight="1">
      <c r="B88" s="167" t="s">
        <v>273</v>
      </c>
      <c r="C88" s="222" t="s">
        <v>302</v>
      </c>
      <c r="D88" s="167">
        <v>100</v>
      </c>
      <c r="E88" s="304" t="s">
        <v>525</v>
      </c>
      <c r="F88" s="304" t="s">
        <v>526</v>
      </c>
      <c r="G88" s="305" t="s">
        <v>527</v>
      </c>
      <c r="H88" s="168">
        <v>1</v>
      </c>
      <c r="I88" s="297">
        <v>35</v>
      </c>
      <c r="J88" s="169">
        <v>11301</v>
      </c>
      <c r="K88" s="170">
        <v>11301</v>
      </c>
      <c r="L88" s="298" t="s">
        <v>948</v>
      </c>
      <c r="M88" s="299" t="s">
        <v>955</v>
      </c>
      <c r="N88" s="155" t="s">
        <v>310</v>
      </c>
      <c r="O88" s="300">
        <v>35</v>
      </c>
      <c r="P88" s="299">
        <v>868</v>
      </c>
      <c r="Q88" s="155" t="s">
        <v>310</v>
      </c>
      <c r="R88" s="299"/>
      <c r="S88" s="301">
        <v>20250401</v>
      </c>
      <c r="T88" s="301">
        <v>20250630</v>
      </c>
      <c r="U88" s="302">
        <f>VLOOKUP(Tabla12[[#This Row],[CURP]],'[1]202512 quincena'!$J$2:$AC$212,20,0)</f>
        <v>68050.080000000002</v>
      </c>
      <c r="V88" s="303">
        <v>0</v>
      </c>
    </row>
    <row r="89" spans="2:22" ht="16.5" customHeight="1">
      <c r="B89" s="156" t="s">
        <v>273</v>
      </c>
      <c r="C89" s="190" t="s">
        <v>302</v>
      </c>
      <c r="D89" s="167">
        <v>100</v>
      </c>
      <c r="E89" s="304" t="s">
        <v>528</v>
      </c>
      <c r="F89" s="304" t="s">
        <v>529</v>
      </c>
      <c r="G89" s="305" t="s">
        <v>530</v>
      </c>
      <c r="H89" s="306">
        <v>1</v>
      </c>
      <c r="I89" s="297">
        <v>35</v>
      </c>
      <c r="J89" s="155">
        <v>11301</v>
      </c>
      <c r="K89" s="155">
        <v>11301</v>
      </c>
      <c r="L89" s="298" t="s">
        <v>948</v>
      </c>
      <c r="M89" s="299" t="s">
        <v>955</v>
      </c>
      <c r="N89" s="155" t="s">
        <v>310</v>
      </c>
      <c r="O89" s="300">
        <v>35</v>
      </c>
      <c r="P89" s="299">
        <v>944</v>
      </c>
      <c r="Q89" s="155" t="s">
        <v>310</v>
      </c>
      <c r="R89" s="299"/>
      <c r="S89" s="301">
        <v>20250401</v>
      </c>
      <c r="T89" s="301">
        <v>20250630</v>
      </c>
      <c r="U89" s="302">
        <f>VLOOKUP(Tabla12[[#This Row],[CURP]],'[1]202512 quincena'!$J$2:$AC$212,20,0)</f>
        <v>65024.04</v>
      </c>
      <c r="V89" s="307">
        <v>0</v>
      </c>
    </row>
    <row r="90" spans="2:22" ht="16.5" customHeight="1">
      <c r="B90" s="167" t="s">
        <v>273</v>
      </c>
      <c r="C90" s="222" t="s">
        <v>302</v>
      </c>
      <c r="D90" s="167">
        <v>100</v>
      </c>
      <c r="E90" s="304" t="s">
        <v>531</v>
      </c>
      <c r="F90" s="304" t="s">
        <v>532</v>
      </c>
      <c r="G90" s="305" t="s">
        <v>533</v>
      </c>
      <c r="H90" s="156">
        <v>1</v>
      </c>
      <c r="I90" s="297">
        <v>35</v>
      </c>
      <c r="J90" s="169">
        <v>11301</v>
      </c>
      <c r="K90" s="170">
        <v>11301</v>
      </c>
      <c r="L90" s="298" t="s">
        <v>948</v>
      </c>
      <c r="M90" s="299" t="s">
        <v>955</v>
      </c>
      <c r="N90" s="155" t="s">
        <v>310</v>
      </c>
      <c r="O90" s="300">
        <v>35</v>
      </c>
      <c r="P90" s="299">
        <v>948</v>
      </c>
      <c r="Q90" s="155" t="s">
        <v>310</v>
      </c>
      <c r="R90" s="299"/>
      <c r="S90" s="301">
        <v>20250401</v>
      </c>
      <c r="T90" s="301">
        <v>20250630</v>
      </c>
      <c r="U90" s="302">
        <f>VLOOKUP(Tabla12[[#This Row],[CURP]],'[1]202512 quincena'!$J$2:$AC$212,20,0)</f>
        <v>62855.700000000004</v>
      </c>
      <c r="V90" s="303">
        <v>0</v>
      </c>
    </row>
    <row r="91" spans="2:22" ht="16.5" customHeight="1">
      <c r="B91" s="156" t="s">
        <v>273</v>
      </c>
      <c r="C91" s="190" t="s">
        <v>302</v>
      </c>
      <c r="D91" s="167">
        <v>100</v>
      </c>
      <c r="E91" s="304" t="s">
        <v>534</v>
      </c>
      <c r="F91" s="304" t="s">
        <v>535</v>
      </c>
      <c r="G91" s="305" t="s">
        <v>536</v>
      </c>
      <c r="H91" s="168">
        <v>1</v>
      </c>
      <c r="I91" s="297">
        <v>35</v>
      </c>
      <c r="J91" s="155">
        <v>11301</v>
      </c>
      <c r="K91" s="155">
        <v>11301</v>
      </c>
      <c r="L91" s="298" t="s">
        <v>948</v>
      </c>
      <c r="M91" s="299" t="s">
        <v>955</v>
      </c>
      <c r="N91" s="155" t="s">
        <v>310</v>
      </c>
      <c r="O91" s="300">
        <v>35</v>
      </c>
      <c r="P91" s="299">
        <v>896</v>
      </c>
      <c r="Q91" s="155" t="s">
        <v>310</v>
      </c>
      <c r="R91" s="299"/>
      <c r="S91" s="301">
        <v>20250401</v>
      </c>
      <c r="T91" s="301">
        <v>20250630</v>
      </c>
      <c r="U91" s="302">
        <f>VLOOKUP(Tabla12[[#This Row],[CURP]],'[1]202512 quincena'!$J$2:$AC$212,20,0)</f>
        <v>68317.02</v>
      </c>
      <c r="V91" s="303">
        <v>0</v>
      </c>
    </row>
    <row r="92" spans="2:22" ht="16.5" customHeight="1">
      <c r="B92" s="167" t="s">
        <v>273</v>
      </c>
      <c r="C92" s="222" t="s">
        <v>302</v>
      </c>
      <c r="D92" s="167">
        <v>100</v>
      </c>
      <c r="E92" s="304" t="s">
        <v>537</v>
      </c>
      <c r="F92" s="304" t="s">
        <v>538</v>
      </c>
      <c r="G92" s="305" t="s">
        <v>539</v>
      </c>
      <c r="H92" s="306">
        <v>1</v>
      </c>
      <c r="I92" s="297">
        <v>35</v>
      </c>
      <c r="J92" s="169">
        <v>11301</v>
      </c>
      <c r="K92" s="170">
        <v>11301</v>
      </c>
      <c r="L92" s="298" t="s">
        <v>948</v>
      </c>
      <c r="M92" s="299" t="s">
        <v>955</v>
      </c>
      <c r="N92" s="155" t="s">
        <v>310</v>
      </c>
      <c r="O92" s="300">
        <v>35</v>
      </c>
      <c r="P92" s="299">
        <v>978</v>
      </c>
      <c r="Q92" s="155" t="s">
        <v>310</v>
      </c>
      <c r="R92" s="299"/>
      <c r="S92" s="301">
        <v>20250401</v>
      </c>
      <c r="T92" s="301">
        <v>20250630</v>
      </c>
      <c r="U92" s="302">
        <f>VLOOKUP(Tabla12[[#This Row],[CURP]],'[1]202512 quincena'!$J$2:$AC$212,20,0)</f>
        <v>67783.200000000012</v>
      </c>
      <c r="V92" s="307">
        <v>0</v>
      </c>
    </row>
    <row r="93" spans="2:22" ht="16.5" customHeight="1">
      <c r="B93" s="156" t="s">
        <v>273</v>
      </c>
      <c r="C93" s="190" t="s">
        <v>302</v>
      </c>
      <c r="D93" s="167">
        <v>100</v>
      </c>
      <c r="E93" s="304" t="s">
        <v>540</v>
      </c>
      <c r="F93" s="304" t="s">
        <v>541</v>
      </c>
      <c r="G93" s="305" t="s">
        <v>542</v>
      </c>
      <c r="H93" s="156">
        <v>1</v>
      </c>
      <c r="I93" s="297">
        <v>35</v>
      </c>
      <c r="J93" s="155">
        <v>11301</v>
      </c>
      <c r="K93" s="155">
        <v>11301</v>
      </c>
      <c r="L93" s="298" t="s">
        <v>948</v>
      </c>
      <c r="M93" s="299" t="s">
        <v>955</v>
      </c>
      <c r="N93" s="155" t="s">
        <v>310</v>
      </c>
      <c r="O93" s="300">
        <v>35</v>
      </c>
      <c r="P93" s="299">
        <v>947</v>
      </c>
      <c r="Q93" s="155" t="s">
        <v>310</v>
      </c>
      <c r="R93" s="299"/>
      <c r="S93" s="301">
        <v>20250401</v>
      </c>
      <c r="T93" s="301">
        <v>20250630</v>
      </c>
      <c r="U93" s="302">
        <f>VLOOKUP(Tabla12[[#This Row],[CURP]],'[1]202512 quincena'!$J$2:$AC$212,20,0)</f>
        <v>61149.240000000005</v>
      </c>
      <c r="V93" s="303">
        <v>0</v>
      </c>
    </row>
    <row r="94" spans="2:22" ht="16.5" customHeight="1">
      <c r="B94" s="167" t="s">
        <v>273</v>
      </c>
      <c r="C94" s="222" t="s">
        <v>302</v>
      </c>
      <c r="D94" s="167">
        <v>100</v>
      </c>
      <c r="E94" s="304" t="s">
        <v>543</v>
      </c>
      <c r="F94" s="304" t="s">
        <v>544</v>
      </c>
      <c r="G94" s="305" t="s">
        <v>545</v>
      </c>
      <c r="H94" s="168">
        <v>1</v>
      </c>
      <c r="I94" s="297">
        <v>35</v>
      </c>
      <c r="J94" s="169">
        <v>11301</v>
      </c>
      <c r="K94" s="170">
        <v>11301</v>
      </c>
      <c r="L94" s="298" t="s">
        <v>948</v>
      </c>
      <c r="M94" s="299" t="s">
        <v>955</v>
      </c>
      <c r="N94" s="155" t="s">
        <v>310</v>
      </c>
      <c r="O94" s="300">
        <v>35</v>
      </c>
      <c r="P94" s="299">
        <v>834</v>
      </c>
      <c r="Q94" s="155" t="s">
        <v>310</v>
      </c>
      <c r="R94" s="299"/>
      <c r="S94" s="301">
        <v>20250401</v>
      </c>
      <c r="T94" s="301">
        <v>20250630</v>
      </c>
      <c r="U94" s="302">
        <f>VLOOKUP(Tabla12[[#This Row],[CURP]],'[1]202512 quincena'!$J$2:$AC$212,20,0)</f>
        <v>52692.72</v>
      </c>
      <c r="V94" s="303">
        <v>0</v>
      </c>
    </row>
    <row r="95" spans="2:22" ht="16.5" customHeight="1">
      <c r="B95" s="156" t="s">
        <v>273</v>
      </c>
      <c r="C95" s="190" t="s">
        <v>302</v>
      </c>
      <c r="D95" s="167">
        <v>100</v>
      </c>
      <c r="E95" s="304" t="s">
        <v>546</v>
      </c>
      <c r="F95" s="304" t="s">
        <v>547</v>
      </c>
      <c r="G95" s="305" t="s">
        <v>548</v>
      </c>
      <c r="H95" s="306">
        <v>1</v>
      </c>
      <c r="I95" s="297">
        <v>35</v>
      </c>
      <c r="J95" s="155">
        <v>11301</v>
      </c>
      <c r="K95" s="155">
        <v>11301</v>
      </c>
      <c r="L95" s="298" t="s">
        <v>948</v>
      </c>
      <c r="M95" s="299" t="s">
        <v>955</v>
      </c>
      <c r="N95" s="155" t="s">
        <v>310</v>
      </c>
      <c r="O95" s="300">
        <v>35</v>
      </c>
      <c r="P95" s="299">
        <v>921</v>
      </c>
      <c r="Q95" s="155" t="s">
        <v>310</v>
      </c>
      <c r="R95" s="299"/>
      <c r="S95" s="301">
        <v>20250401</v>
      </c>
      <c r="T95" s="301">
        <v>20250630</v>
      </c>
      <c r="U95" s="302">
        <f>VLOOKUP(Tabla12[[#This Row],[CURP]],'[1]202512 quincena'!$J$2:$AC$212,20,0)</f>
        <v>52692.72</v>
      </c>
      <c r="V95" s="307">
        <v>0</v>
      </c>
    </row>
    <row r="96" spans="2:22" ht="16.5" customHeight="1">
      <c r="B96" s="167" t="s">
        <v>273</v>
      </c>
      <c r="C96" s="222" t="s">
        <v>302</v>
      </c>
      <c r="D96" s="167">
        <v>100</v>
      </c>
      <c r="E96" s="304" t="s">
        <v>549</v>
      </c>
      <c r="F96" s="304" t="s">
        <v>550</v>
      </c>
      <c r="G96" s="305" t="s">
        <v>551</v>
      </c>
      <c r="H96" s="156">
        <v>1</v>
      </c>
      <c r="I96" s="297">
        <v>35</v>
      </c>
      <c r="J96" s="169">
        <v>11301</v>
      </c>
      <c r="K96" s="170">
        <v>11301</v>
      </c>
      <c r="L96" s="298" t="s">
        <v>948</v>
      </c>
      <c r="M96" s="299" t="s">
        <v>968</v>
      </c>
      <c r="N96" s="155" t="s">
        <v>310</v>
      </c>
      <c r="O96" s="300">
        <v>35</v>
      </c>
      <c r="P96" s="299">
        <v>898</v>
      </c>
      <c r="Q96" s="155" t="s">
        <v>310</v>
      </c>
      <c r="R96" s="299"/>
      <c r="S96" s="301">
        <v>20250401</v>
      </c>
      <c r="T96" s="301">
        <v>20250630</v>
      </c>
      <c r="U96" s="302">
        <f>VLOOKUP(Tabla12[[#This Row],[CURP]],'[1]202512 quincena'!$J$2:$AC$212,20,0)</f>
        <v>67516.260000000009</v>
      </c>
      <c r="V96" s="303">
        <v>0</v>
      </c>
    </row>
    <row r="97" spans="2:22" ht="16.5" customHeight="1">
      <c r="B97" s="156" t="s">
        <v>273</v>
      </c>
      <c r="C97" s="190" t="s">
        <v>302</v>
      </c>
      <c r="D97" s="167">
        <v>100</v>
      </c>
      <c r="E97" s="304" t="s">
        <v>552</v>
      </c>
      <c r="F97" s="304" t="s">
        <v>553</v>
      </c>
      <c r="G97" s="305" t="s">
        <v>554</v>
      </c>
      <c r="H97" s="168">
        <v>1</v>
      </c>
      <c r="I97" s="297">
        <v>35</v>
      </c>
      <c r="J97" s="155">
        <v>11301</v>
      </c>
      <c r="K97" s="155">
        <v>11301</v>
      </c>
      <c r="L97" s="298" t="s">
        <v>948</v>
      </c>
      <c r="M97" s="299" t="s">
        <v>968</v>
      </c>
      <c r="N97" s="155" t="s">
        <v>310</v>
      </c>
      <c r="O97" s="300">
        <v>35</v>
      </c>
      <c r="P97" s="299">
        <v>983</v>
      </c>
      <c r="Q97" s="155" t="s">
        <v>310</v>
      </c>
      <c r="R97" s="299"/>
      <c r="S97" s="301">
        <v>20250401</v>
      </c>
      <c r="T97" s="301">
        <v>20250630</v>
      </c>
      <c r="U97" s="302">
        <f>VLOOKUP(Tabla12[[#This Row],[CURP]],'[1]202512 quincena'!$J$2:$AC$212,20,0)</f>
        <v>67249.38</v>
      </c>
      <c r="V97" s="303">
        <v>0</v>
      </c>
    </row>
    <row r="98" spans="2:22" ht="16.5" customHeight="1">
      <c r="B98" s="167" t="s">
        <v>273</v>
      </c>
      <c r="C98" s="222" t="s">
        <v>302</v>
      </c>
      <c r="D98" s="167">
        <v>100</v>
      </c>
      <c r="E98" s="304" t="s">
        <v>555</v>
      </c>
      <c r="F98" s="304" t="s">
        <v>556</v>
      </c>
      <c r="G98" s="305" t="s">
        <v>557</v>
      </c>
      <c r="H98" s="306">
        <v>1</v>
      </c>
      <c r="I98" s="297">
        <v>35</v>
      </c>
      <c r="J98" s="169">
        <v>11301</v>
      </c>
      <c r="K98" s="170">
        <v>11301</v>
      </c>
      <c r="L98" s="298" t="s">
        <v>948</v>
      </c>
      <c r="M98" s="299" t="s">
        <v>968</v>
      </c>
      <c r="N98" s="155" t="s">
        <v>310</v>
      </c>
      <c r="O98" s="300">
        <v>35</v>
      </c>
      <c r="P98" s="299">
        <v>1017</v>
      </c>
      <c r="Q98" s="155" t="s">
        <v>310</v>
      </c>
      <c r="R98" s="299"/>
      <c r="S98" s="301">
        <v>20250401</v>
      </c>
      <c r="T98" s="301">
        <v>20250630</v>
      </c>
      <c r="U98" s="302">
        <f>VLOOKUP(Tabla12[[#This Row],[CURP]],'[1]202512 quincena'!$J$2:$AC$212,20,0)</f>
        <v>66715.5</v>
      </c>
      <c r="V98" s="307">
        <v>0</v>
      </c>
    </row>
    <row r="99" spans="2:22" ht="16.5" customHeight="1">
      <c r="B99" s="156" t="s">
        <v>273</v>
      </c>
      <c r="C99" s="190" t="s">
        <v>302</v>
      </c>
      <c r="D99" s="167">
        <v>100</v>
      </c>
      <c r="E99" s="304" t="s">
        <v>558</v>
      </c>
      <c r="F99" s="304" t="s">
        <v>559</v>
      </c>
      <c r="G99" s="305" t="s">
        <v>560</v>
      </c>
      <c r="H99" s="156">
        <v>1</v>
      </c>
      <c r="I99" s="297">
        <v>35</v>
      </c>
      <c r="J99" s="155">
        <v>11301</v>
      </c>
      <c r="K99" s="155">
        <v>11301</v>
      </c>
      <c r="L99" s="298" t="s">
        <v>948</v>
      </c>
      <c r="M99" s="299" t="s">
        <v>968</v>
      </c>
      <c r="N99" s="155" t="s">
        <v>310</v>
      </c>
      <c r="O99" s="300">
        <v>35</v>
      </c>
      <c r="P99" s="299">
        <v>1021</v>
      </c>
      <c r="Q99" s="155" t="s">
        <v>310</v>
      </c>
      <c r="R99" s="299"/>
      <c r="S99" s="301">
        <v>20250401</v>
      </c>
      <c r="T99" s="301">
        <v>20250630</v>
      </c>
      <c r="U99" s="302">
        <f>VLOOKUP(Tabla12[[#This Row],[CURP]],'[1]202512 quincena'!$J$2:$AC$212,20,0)</f>
        <v>61149.240000000005</v>
      </c>
      <c r="V99" s="303">
        <v>0</v>
      </c>
    </row>
    <row r="100" spans="2:22" ht="16.5" customHeight="1">
      <c r="B100" s="167" t="s">
        <v>273</v>
      </c>
      <c r="C100" s="222" t="s">
        <v>302</v>
      </c>
      <c r="D100" s="167">
        <v>100</v>
      </c>
      <c r="E100" s="304" t="s">
        <v>561</v>
      </c>
      <c r="F100" s="304" t="s">
        <v>562</v>
      </c>
      <c r="G100" s="305" t="s">
        <v>563</v>
      </c>
      <c r="H100" s="168">
        <v>1</v>
      </c>
      <c r="I100" s="297">
        <v>35</v>
      </c>
      <c r="J100" s="169">
        <v>11301</v>
      </c>
      <c r="K100" s="170">
        <v>11301</v>
      </c>
      <c r="L100" s="298" t="s">
        <v>948</v>
      </c>
      <c r="M100" s="299" t="s">
        <v>956</v>
      </c>
      <c r="N100" s="155" t="s">
        <v>310</v>
      </c>
      <c r="O100" s="300">
        <v>35</v>
      </c>
      <c r="P100" s="299">
        <v>847</v>
      </c>
      <c r="Q100" s="155" t="s">
        <v>310</v>
      </c>
      <c r="R100" s="299"/>
      <c r="S100" s="301">
        <v>20250401</v>
      </c>
      <c r="T100" s="301">
        <v>20250630</v>
      </c>
      <c r="U100" s="302">
        <f>VLOOKUP(Tabla12[[#This Row],[CURP]],'[1]202512 quincena'!$J$2:$AC$212,20,0)</f>
        <v>68317.02</v>
      </c>
      <c r="V100" s="303">
        <v>0</v>
      </c>
    </row>
    <row r="101" spans="2:22" ht="16.5" customHeight="1">
      <c r="B101" s="156" t="s">
        <v>273</v>
      </c>
      <c r="C101" s="190" t="s">
        <v>302</v>
      </c>
      <c r="D101" s="167">
        <v>100</v>
      </c>
      <c r="E101" s="304" t="s">
        <v>564</v>
      </c>
      <c r="F101" s="304" t="s">
        <v>565</v>
      </c>
      <c r="G101" s="305" t="s">
        <v>566</v>
      </c>
      <c r="H101" s="306">
        <v>1</v>
      </c>
      <c r="I101" s="297">
        <v>35</v>
      </c>
      <c r="J101" s="155">
        <v>11301</v>
      </c>
      <c r="K101" s="155">
        <v>11301</v>
      </c>
      <c r="L101" s="298" t="s">
        <v>948</v>
      </c>
      <c r="M101" s="299" t="s">
        <v>956</v>
      </c>
      <c r="N101" s="155" t="s">
        <v>310</v>
      </c>
      <c r="O101" s="300">
        <v>35</v>
      </c>
      <c r="P101" s="299">
        <v>853</v>
      </c>
      <c r="Q101" s="155" t="s">
        <v>310</v>
      </c>
      <c r="R101" s="299"/>
      <c r="S101" s="301">
        <v>20250401</v>
      </c>
      <c r="T101" s="301">
        <v>20250630</v>
      </c>
      <c r="U101" s="302">
        <f>VLOOKUP(Tabla12[[#This Row],[CURP]],'[1]202512 quincena'!$J$2:$AC$212,20,0)</f>
        <v>63584.520000000004</v>
      </c>
      <c r="V101" s="307">
        <v>0</v>
      </c>
    </row>
    <row r="102" spans="2:22" ht="16.5" customHeight="1">
      <c r="B102" s="167" t="s">
        <v>273</v>
      </c>
      <c r="C102" s="222" t="s">
        <v>302</v>
      </c>
      <c r="D102" s="167">
        <v>100</v>
      </c>
      <c r="E102" s="304" t="s">
        <v>567</v>
      </c>
      <c r="F102" s="304" t="s">
        <v>568</v>
      </c>
      <c r="G102" s="305" t="s">
        <v>569</v>
      </c>
      <c r="H102" s="156">
        <v>1</v>
      </c>
      <c r="I102" s="297">
        <v>35</v>
      </c>
      <c r="J102" s="169">
        <v>11301</v>
      </c>
      <c r="K102" s="170">
        <v>11301</v>
      </c>
      <c r="L102" s="298" t="s">
        <v>948</v>
      </c>
      <c r="M102" s="299" t="s">
        <v>956</v>
      </c>
      <c r="N102" s="155" t="s">
        <v>310</v>
      </c>
      <c r="O102" s="300">
        <v>35</v>
      </c>
      <c r="P102" s="299">
        <v>943</v>
      </c>
      <c r="Q102" s="155" t="s">
        <v>310</v>
      </c>
      <c r="R102" s="299"/>
      <c r="S102" s="301">
        <v>20250401</v>
      </c>
      <c r="T102" s="301">
        <v>20250630</v>
      </c>
      <c r="U102" s="302">
        <f>VLOOKUP(Tabla12[[#This Row],[CURP]],'[1]202512 quincena'!$J$2:$AC$212,20,0)</f>
        <v>66448.62</v>
      </c>
      <c r="V102" s="303">
        <v>0</v>
      </c>
    </row>
    <row r="103" spans="2:22" ht="16.5" customHeight="1">
      <c r="B103" s="156" t="s">
        <v>273</v>
      </c>
      <c r="C103" s="190" t="s">
        <v>302</v>
      </c>
      <c r="D103" s="167">
        <v>100</v>
      </c>
      <c r="E103" s="304" t="s">
        <v>570</v>
      </c>
      <c r="F103" s="304" t="s">
        <v>571</v>
      </c>
      <c r="G103" s="305" t="s">
        <v>572</v>
      </c>
      <c r="H103" s="168">
        <v>1</v>
      </c>
      <c r="I103" s="297">
        <v>35</v>
      </c>
      <c r="J103" s="155">
        <v>11301</v>
      </c>
      <c r="K103" s="155">
        <v>11301</v>
      </c>
      <c r="L103" s="298" t="s">
        <v>948</v>
      </c>
      <c r="M103" s="299" t="s">
        <v>956</v>
      </c>
      <c r="N103" s="155" t="s">
        <v>310</v>
      </c>
      <c r="O103" s="300">
        <v>35</v>
      </c>
      <c r="P103" s="299">
        <v>923</v>
      </c>
      <c r="Q103" s="155" t="s">
        <v>310</v>
      </c>
      <c r="R103" s="299"/>
      <c r="S103" s="301">
        <v>20250401</v>
      </c>
      <c r="T103" s="301">
        <v>20250630</v>
      </c>
      <c r="U103" s="302">
        <f>VLOOKUP(Tabla12[[#This Row],[CURP]],'[1]202512 quincena'!$J$2:$AC$212,20,0)</f>
        <v>66448.62</v>
      </c>
      <c r="V103" s="303">
        <v>0</v>
      </c>
    </row>
    <row r="104" spans="2:22" ht="16.5" customHeight="1">
      <c r="B104" s="167" t="s">
        <v>273</v>
      </c>
      <c r="C104" s="222" t="s">
        <v>302</v>
      </c>
      <c r="D104" s="167">
        <v>100</v>
      </c>
      <c r="E104" s="304" t="s">
        <v>573</v>
      </c>
      <c r="F104" s="304" t="s">
        <v>574</v>
      </c>
      <c r="G104" s="305" t="s">
        <v>575</v>
      </c>
      <c r="H104" s="306">
        <v>1</v>
      </c>
      <c r="I104" s="297">
        <v>35</v>
      </c>
      <c r="J104" s="169">
        <v>11301</v>
      </c>
      <c r="K104" s="170">
        <v>11301</v>
      </c>
      <c r="L104" s="298" t="s">
        <v>948</v>
      </c>
      <c r="M104" s="299" t="s">
        <v>956</v>
      </c>
      <c r="N104" s="155" t="s">
        <v>310</v>
      </c>
      <c r="O104" s="300">
        <v>35</v>
      </c>
      <c r="P104" s="299">
        <v>945</v>
      </c>
      <c r="Q104" s="155" t="s">
        <v>310</v>
      </c>
      <c r="R104" s="299"/>
      <c r="S104" s="301">
        <v>20250401</v>
      </c>
      <c r="T104" s="301">
        <v>20250630</v>
      </c>
      <c r="U104" s="302">
        <f>VLOOKUP(Tabla12[[#This Row],[CURP]],'[1]202512 quincena'!$J$2:$AC$212,20,0)</f>
        <v>66448.62</v>
      </c>
      <c r="V104" s="307">
        <v>0</v>
      </c>
    </row>
    <row r="105" spans="2:22" ht="16.5" customHeight="1">
      <c r="B105" s="156" t="s">
        <v>273</v>
      </c>
      <c r="C105" s="190" t="s">
        <v>302</v>
      </c>
      <c r="D105" s="167">
        <v>100</v>
      </c>
      <c r="E105" s="304" t="s">
        <v>576</v>
      </c>
      <c r="F105" s="304" t="s">
        <v>577</v>
      </c>
      <c r="G105" s="305" t="s">
        <v>578</v>
      </c>
      <c r="H105" s="156">
        <v>1</v>
      </c>
      <c r="I105" s="297">
        <v>35</v>
      </c>
      <c r="J105" s="155">
        <v>11301</v>
      </c>
      <c r="K105" s="155">
        <v>11301</v>
      </c>
      <c r="L105" s="298" t="s">
        <v>948</v>
      </c>
      <c r="M105" s="299" t="s">
        <v>957</v>
      </c>
      <c r="N105" s="155" t="s">
        <v>310</v>
      </c>
      <c r="O105" s="300">
        <v>35</v>
      </c>
      <c r="P105" s="299">
        <v>897</v>
      </c>
      <c r="Q105" s="155" t="s">
        <v>310</v>
      </c>
      <c r="R105" s="299"/>
      <c r="S105" s="301">
        <v>20250401</v>
      </c>
      <c r="T105" s="301">
        <v>20250630</v>
      </c>
      <c r="U105" s="302">
        <f>VLOOKUP(Tabla12[[#This Row],[CURP]],'[1]202512 quincena'!$J$2:$AC$212,20,0)</f>
        <v>66448.62</v>
      </c>
      <c r="V105" s="303">
        <v>0</v>
      </c>
    </row>
    <row r="106" spans="2:22" ht="16.5" customHeight="1">
      <c r="B106" s="167" t="s">
        <v>273</v>
      </c>
      <c r="C106" s="222" t="s">
        <v>302</v>
      </c>
      <c r="D106" s="167">
        <v>100</v>
      </c>
      <c r="E106" s="304" t="s">
        <v>579</v>
      </c>
      <c r="F106" s="304" t="s">
        <v>580</v>
      </c>
      <c r="G106" s="305" t="s">
        <v>581</v>
      </c>
      <c r="H106" s="168">
        <v>1</v>
      </c>
      <c r="I106" s="297">
        <v>35</v>
      </c>
      <c r="J106" s="169">
        <v>11301</v>
      </c>
      <c r="K106" s="170">
        <v>11301</v>
      </c>
      <c r="L106" s="298" t="s">
        <v>948</v>
      </c>
      <c r="M106" s="299" t="s">
        <v>957</v>
      </c>
      <c r="N106" s="155" t="s">
        <v>310</v>
      </c>
      <c r="O106" s="300">
        <v>35</v>
      </c>
      <c r="P106" s="299">
        <v>850</v>
      </c>
      <c r="Q106" s="155" t="s">
        <v>310</v>
      </c>
      <c r="R106" s="299"/>
      <c r="S106" s="301">
        <v>20250401</v>
      </c>
      <c r="T106" s="301">
        <v>20250630</v>
      </c>
      <c r="U106" s="302">
        <f>VLOOKUP(Tabla12[[#This Row],[CURP]],'[1]202512 quincena'!$J$2:$AC$212,20,0)</f>
        <v>68317.02</v>
      </c>
      <c r="V106" s="303">
        <v>0</v>
      </c>
    </row>
    <row r="107" spans="2:22" ht="16.5" customHeight="1">
      <c r="B107" s="156" t="s">
        <v>273</v>
      </c>
      <c r="C107" s="190" t="s">
        <v>302</v>
      </c>
      <c r="D107" s="167">
        <v>100</v>
      </c>
      <c r="E107" s="304" t="s">
        <v>582</v>
      </c>
      <c r="F107" s="304" t="s">
        <v>583</v>
      </c>
      <c r="G107" s="305" t="s">
        <v>584</v>
      </c>
      <c r="H107" s="306">
        <v>1</v>
      </c>
      <c r="I107" s="297">
        <v>35</v>
      </c>
      <c r="J107" s="155">
        <v>11301</v>
      </c>
      <c r="K107" s="155">
        <v>11301</v>
      </c>
      <c r="L107" s="298" t="s">
        <v>948</v>
      </c>
      <c r="M107" s="299" t="s">
        <v>957</v>
      </c>
      <c r="N107" s="155" t="s">
        <v>310</v>
      </c>
      <c r="O107" s="300">
        <v>35</v>
      </c>
      <c r="P107" s="299">
        <v>909</v>
      </c>
      <c r="Q107" s="155" t="s">
        <v>310</v>
      </c>
      <c r="R107" s="299"/>
      <c r="S107" s="301">
        <v>20250401</v>
      </c>
      <c r="T107" s="301">
        <v>20250630</v>
      </c>
      <c r="U107" s="302">
        <f>VLOOKUP(Tabla12[[#This Row],[CURP]],'[1]202512 quincena'!$J$2:$AC$212,20,0)</f>
        <v>66448.62</v>
      </c>
      <c r="V107" s="307">
        <v>0</v>
      </c>
    </row>
    <row r="108" spans="2:22" ht="16.5" customHeight="1">
      <c r="B108" s="167" t="s">
        <v>273</v>
      </c>
      <c r="C108" s="222" t="s">
        <v>302</v>
      </c>
      <c r="D108" s="167">
        <v>100</v>
      </c>
      <c r="E108" s="304" t="s">
        <v>585</v>
      </c>
      <c r="F108" s="304" t="s">
        <v>586</v>
      </c>
      <c r="G108" s="305" t="s">
        <v>587</v>
      </c>
      <c r="H108" s="156">
        <v>1</v>
      </c>
      <c r="I108" s="297">
        <v>35</v>
      </c>
      <c r="J108" s="169">
        <v>11301</v>
      </c>
      <c r="K108" s="170">
        <v>11301</v>
      </c>
      <c r="L108" s="298" t="s">
        <v>948</v>
      </c>
      <c r="M108" s="299" t="s">
        <v>957</v>
      </c>
      <c r="N108" s="155" t="s">
        <v>310</v>
      </c>
      <c r="O108" s="300">
        <v>35</v>
      </c>
      <c r="P108" s="299">
        <v>912</v>
      </c>
      <c r="Q108" s="155" t="s">
        <v>310</v>
      </c>
      <c r="R108" s="299"/>
      <c r="S108" s="301">
        <v>20250401</v>
      </c>
      <c r="T108" s="301">
        <v>20250630</v>
      </c>
      <c r="U108" s="302">
        <f>VLOOKUP(Tabla12[[#This Row],[CURP]],'[1]202512 quincena'!$J$2:$AC$212,20,0)</f>
        <v>66448.62</v>
      </c>
      <c r="V108" s="303">
        <v>0</v>
      </c>
    </row>
    <row r="109" spans="2:22" ht="16.5" customHeight="1">
      <c r="B109" s="156" t="s">
        <v>273</v>
      </c>
      <c r="C109" s="190" t="s">
        <v>302</v>
      </c>
      <c r="D109" s="167">
        <v>100</v>
      </c>
      <c r="E109" s="304" t="s">
        <v>588</v>
      </c>
      <c r="F109" s="304" t="s">
        <v>589</v>
      </c>
      <c r="G109" s="305" t="s">
        <v>590</v>
      </c>
      <c r="H109" s="168">
        <v>1</v>
      </c>
      <c r="I109" s="297">
        <v>35</v>
      </c>
      <c r="J109" s="155">
        <v>11301</v>
      </c>
      <c r="K109" s="155">
        <v>11301</v>
      </c>
      <c r="L109" s="298" t="s">
        <v>948</v>
      </c>
      <c r="M109" s="299" t="s">
        <v>957</v>
      </c>
      <c r="N109" s="155" t="s">
        <v>310</v>
      </c>
      <c r="O109" s="300">
        <v>35</v>
      </c>
      <c r="P109" s="299">
        <v>989</v>
      </c>
      <c r="Q109" s="155" t="s">
        <v>310</v>
      </c>
      <c r="R109" s="299"/>
      <c r="S109" s="301">
        <v>20250401</v>
      </c>
      <c r="T109" s="301">
        <v>20250630</v>
      </c>
      <c r="U109" s="302">
        <f>VLOOKUP(Tabla12[[#This Row],[CURP]],'[1]202512 quincena'!$J$2:$AC$212,20,0)</f>
        <v>66448.62</v>
      </c>
      <c r="V109" s="303">
        <v>0</v>
      </c>
    </row>
    <row r="110" spans="2:22" ht="16.5" customHeight="1">
      <c r="B110" s="167" t="s">
        <v>273</v>
      </c>
      <c r="C110" s="222" t="s">
        <v>302</v>
      </c>
      <c r="D110" s="167">
        <v>100</v>
      </c>
      <c r="E110" s="304" t="s">
        <v>591</v>
      </c>
      <c r="F110" s="304" t="s">
        <v>592</v>
      </c>
      <c r="G110" s="305" t="s">
        <v>593</v>
      </c>
      <c r="H110" s="306">
        <v>1</v>
      </c>
      <c r="I110" s="297">
        <v>35</v>
      </c>
      <c r="J110" s="169">
        <v>11301</v>
      </c>
      <c r="K110" s="170">
        <v>11301</v>
      </c>
      <c r="L110" s="298" t="s">
        <v>948</v>
      </c>
      <c r="M110" s="299" t="s">
        <v>957</v>
      </c>
      <c r="N110" s="155" t="s">
        <v>310</v>
      </c>
      <c r="O110" s="300">
        <v>35</v>
      </c>
      <c r="P110" s="299">
        <v>1023</v>
      </c>
      <c r="Q110" s="155" t="s">
        <v>310</v>
      </c>
      <c r="R110" s="299"/>
      <c r="S110" s="301">
        <v>20250401</v>
      </c>
      <c r="T110" s="301">
        <v>20250630</v>
      </c>
      <c r="U110" s="302">
        <f>VLOOKUP(Tabla12[[#This Row],[CURP]],'[1]202512 quincena'!$J$2:$AC$212,20,0)</f>
        <v>66715.5</v>
      </c>
      <c r="V110" s="307">
        <v>0</v>
      </c>
    </row>
    <row r="111" spans="2:22" ht="16.5" customHeight="1">
      <c r="B111" s="156" t="s">
        <v>273</v>
      </c>
      <c r="C111" s="190" t="s">
        <v>302</v>
      </c>
      <c r="D111" s="167">
        <v>100</v>
      </c>
      <c r="E111" s="304" t="s">
        <v>594</v>
      </c>
      <c r="F111" s="304" t="s">
        <v>595</v>
      </c>
      <c r="G111" s="305" t="s">
        <v>596</v>
      </c>
      <c r="H111" s="156">
        <v>1</v>
      </c>
      <c r="I111" s="297">
        <v>35</v>
      </c>
      <c r="J111" s="155">
        <v>11301</v>
      </c>
      <c r="K111" s="155">
        <v>11301</v>
      </c>
      <c r="L111" s="298" t="s">
        <v>948</v>
      </c>
      <c r="M111" s="299" t="s">
        <v>966</v>
      </c>
      <c r="N111" s="155" t="s">
        <v>310</v>
      </c>
      <c r="O111" s="300">
        <v>35</v>
      </c>
      <c r="P111" s="299">
        <v>824</v>
      </c>
      <c r="Q111" s="155" t="s">
        <v>310</v>
      </c>
      <c r="R111" s="299"/>
      <c r="S111" s="301">
        <v>20250401</v>
      </c>
      <c r="T111" s="301">
        <v>20250630</v>
      </c>
      <c r="U111" s="302">
        <f>VLOOKUP(Tabla12[[#This Row],[CURP]],'[1]202512 quincena'!$J$2:$AC$212,20,0)</f>
        <v>67783.200000000012</v>
      </c>
      <c r="V111" s="303">
        <v>0</v>
      </c>
    </row>
    <row r="112" spans="2:22" ht="16.5" customHeight="1">
      <c r="B112" s="167" t="s">
        <v>273</v>
      </c>
      <c r="C112" s="222" t="s">
        <v>302</v>
      </c>
      <c r="D112" s="167">
        <v>100</v>
      </c>
      <c r="E112" s="304" t="s">
        <v>597</v>
      </c>
      <c r="F112" s="304" t="s">
        <v>598</v>
      </c>
      <c r="G112" s="305" t="s">
        <v>599</v>
      </c>
      <c r="H112" s="168">
        <v>1</v>
      </c>
      <c r="I112" s="297">
        <v>35</v>
      </c>
      <c r="J112" s="169">
        <v>11301</v>
      </c>
      <c r="K112" s="170">
        <v>11301</v>
      </c>
      <c r="L112" s="298" t="s">
        <v>948</v>
      </c>
      <c r="M112" s="299" t="s">
        <v>966</v>
      </c>
      <c r="N112" s="155" t="s">
        <v>310</v>
      </c>
      <c r="O112" s="300">
        <v>35</v>
      </c>
      <c r="P112" s="299">
        <v>851</v>
      </c>
      <c r="Q112" s="155" t="s">
        <v>310</v>
      </c>
      <c r="R112" s="299"/>
      <c r="S112" s="301">
        <v>20250401</v>
      </c>
      <c r="T112" s="301">
        <v>20250630</v>
      </c>
      <c r="U112" s="302">
        <f>VLOOKUP(Tabla12[[#This Row],[CURP]],'[1]202512 quincena'!$J$2:$AC$212,20,0)</f>
        <v>68050.080000000002</v>
      </c>
      <c r="V112" s="303">
        <v>0</v>
      </c>
    </row>
    <row r="113" spans="2:22" ht="16.5" customHeight="1">
      <c r="B113" s="156" t="s">
        <v>273</v>
      </c>
      <c r="C113" s="190" t="s">
        <v>302</v>
      </c>
      <c r="D113" s="167">
        <v>100</v>
      </c>
      <c r="E113" s="304" t="s">
        <v>600</v>
      </c>
      <c r="F113" s="304" t="s">
        <v>601</v>
      </c>
      <c r="G113" s="305" t="s">
        <v>602</v>
      </c>
      <c r="H113" s="306">
        <v>1</v>
      </c>
      <c r="I113" s="297">
        <v>35</v>
      </c>
      <c r="J113" s="155">
        <v>11301</v>
      </c>
      <c r="K113" s="155">
        <v>11301</v>
      </c>
      <c r="L113" s="298" t="s">
        <v>948</v>
      </c>
      <c r="M113" s="299" t="s">
        <v>966</v>
      </c>
      <c r="N113" s="155" t="s">
        <v>310</v>
      </c>
      <c r="O113" s="300">
        <v>35</v>
      </c>
      <c r="P113" s="299">
        <v>894</v>
      </c>
      <c r="Q113" s="155" t="s">
        <v>310</v>
      </c>
      <c r="R113" s="299"/>
      <c r="S113" s="301">
        <v>20250401</v>
      </c>
      <c r="T113" s="301">
        <v>20250630</v>
      </c>
      <c r="U113" s="302">
        <f>VLOOKUP(Tabla12[[#This Row],[CURP]],'[1]202512 quincena'!$J$2:$AC$212,20,0)</f>
        <v>68317.02</v>
      </c>
      <c r="V113" s="307">
        <v>0</v>
      </c>
    </row>
    <row r="114" spans="2:22" ht="16.5" customHeight="1">
      <c r="B114" s="167" t="s">
        <v>273</v>
      </c>
      <c r="C114" s="222" t="s">
        <v>302</v>
      </c>
      <c r="D114" s="167">
        <v>100</v>
      </c>
      <c r="E114" s="304" t="s">
        <v>603</v>
      </c>
      <c r="F114" s="304" t="s">
        <v>604</v>
      </c>
      <c r="G114" s="305" t="s">
        <v>605</v>
      </c>
      <c r="H114" s="156">
        <v>1</v>
      </c>
      <c r="I114" s="297">
        <v>35</v>
      </c>
      <c r="J114" s="169">
        <v>11301</v>
      </c>
      <c r="K114" s="170">
        <v>11301</v>
      </c>
      <c r="L114" s="298" t="s">
        <v>948</v>
      </c>
      <c r="M114" s="299" t="s">
        <v>966</v>
      </c>
      <c r="N114" s="155" t="s">
        <v>310</v>
      </c>
      <c r="O114" s="300">
        <v>35</v>
      </c>
      <c r="P114" s="299">
        <v>969</v>
      </c>
      <c r="Q114" s="155" t="s">
        <v>310</v>
      </c>
      <c r="R114" s="299"/>
      <c r="S114" s="301">
        <v>20250401</v>
      </c>
      <c r="T114" s="301">
        <v>20250630</v>
      </c>
      <c r="U114" s="302">
        <f>VLOOKUP(Tabla12[[#This Row],[CURP]],'[1]202512 quincena'!$J$2:$AC$212,20,0)</f>
        <v>67516.260000000009</v>
      </c>
      <c r="V114" s="303">
        <v>0</v>
      </c>
    </row>
    <row r="115" spans="2:22" ht="16.5" customHeight="1">
      <c r="B115" s="156" t="s">
        <v>273</v>
      </c>
      <c r="C115" s="190" t="s">
        <v>302</v>
      </c>
      <c r="D115" s="167">
        <v>100</v>
      </c>
      <c r="E115" s="304" t="s">
        <v>606</v>
      </c>
      <c r="F115" s="304" t="s">
        <v>607</v>
      </c>
      <c r="G115" s="305" t="s">
        <v>608</v>
      </c>
      <c r="H115" s="168">
        <v>1</v>
      </c>
      <c r="I115" s="297">
        <v>35</v>
      </c>
      <c r="J115" s="155">
        <v>11301</v>
      </c>
      <c r="K115" s="155">
        <v>11301</v>
      </c>
      <c r="L115" s="298" t="s">
        <v>948</v>
      </c>
      <c r="M115" s="299" t="s">
        <v>966</v>
      </c>
      <c r="N115" s="155" t="s">
        <v>310</v>
      </c>
      <c r="O115" s="300">
        <v>35</v>
      </c>
      <c r="P115" s="299">
        <v>973</v>
      </c>
      <c r="Q115" s="155" t="s">
        <v>310</v>
      </c>
      <c r="R115" s="299"/>
      <c r="S115" s="301">
        <v>20250401</v>
      </c>
      <c r="T115" s="301">
        <v>20250630</v>
      </c>
      <c r="U115" s="302">
        <f>VLOOKUP(Tabla12[[#This Row],[CURP]],'[1]202512 quincena'!$J$2:$AC$212,20,0)</f>
        <v>70473.959999999992</v>
      </c>
      <c r="V115" s="303">
        <v>0</v>
      </c>
    </row>
    <row r="116" spans="2:22" ht="16.5" customHeight="1">
      <c r="B116" s="167" t="s">
        <v>273</v>
      </c>
      <c r="C116" s="222" t="s">
        <v>302</v>
      </c>
      <c r="D116" s="167">
        <v>100</v>
      </c>
      <c r="E116" s="304" t="s">
        <v>609</v>
      </c>
      <c r="F116" s="304" t="s">
        <v>610</v>
      </c>
      <c r="G116" s="305" t="s">
        <v>611</v>
      </c>
      <c r="H116" s="306">
        <v>1</v>
      </c>
      <c r="I116" s="297">
        <v>35</v>
      </c>
      <c r="J116" s="169">
        <v>11301</v>
      </c>
      <c r="K116" s="170">
        <v>11301</v>
      </c>
      <c r="L116" s="298" t="s">
        <v>948</v>
      </c>
      <c r="M116" s="299" t="s">
        <v>966</v>
      </c>
      <c r="N116" s="155" t="s">
        <v>310</v>
      </c>
      <c r="O116" s="300">
        <v>35</v>
      </c>
      <c r="P116" s="299">
        <v>1028</v>
      </c>
      <c r="Q116" s="155" t="s">
        <v>310</v>
      </c>
      <c r="R116" s="299"/>
      <c r="S116" s="301">
        <v>20250401</v>
      </c>
      <c r="T116" s="301">
        <v>20250630</v>
      </c>
      <c r="U116" s="302">
        <f>VLOOKUP(Tabla12[[#This Row],[CURP]],'[1]202512 quincena'!$J$2:$AC$212,20,0)</f>
        <v>66715.5</v>
      </c>
      <c r="V116" s="307">
        <v>0</v>
      </c>
    </row>
    <row r="117" spans="2:22" ht="16.5" customHeight="1">
      <c r="B117" s="156" t="s">
        <v>273</v>
      </c>
      <c r="C117" s="190" t="s">
        <v>302</v>
      </c>
      <c r="D117" s="167">
        <v>100</v>
      </c>
      <c r="E117" s="304" t="s">
        <v>612</v>
      </c>
      <c r="F117" s="304" t="s">
        <v>613</v>
      </c>
      <c r="G117" s="305" t="s">
        <v>614</v>
      </c>
      <c r="H117" s="156">
        <v>1</v>
      </c>
      <c r="I117" s="297">
        <v>35</v>
      </c>
      <c r="J117" s="155">
        <v>11301</v>
      </c>
      <c r="K117" s="155">
        <v>11301</v>
      </c>
      <c r="L117" s="298" t="s">
        <v>948</v>
      </c>
      <c r="M117" s="299" t="s">
        <v>966</v>
      </c>
      <c r="N117" s="155" t="s">
        <v>310</v>
      </c>
      <c r="O117" s="300">
        <v>35</v>
      </c>
      <c r="P117" s="299">
        <v>4156</v>
      </c>
      <c r="Q117" s="155" t="s">
        <v>310</v>
      </c>
      <c r="R117" s="299"/>
      <c r="S117" s="301">
        <v>20250401</v>
      </c>
      <c r="T117" s="301">
        <v>20250630</v>
      </c>
      <c r="U117" s="302">
        <f>VLOOKUP(Tabla12[[#This Row],[CURP]],'[1]202512 quincena'!$J$2:$AC$212,20,0)</f>
        <v>52692.72</v>
      </c>
      <c r="V117" s="303">
        <v>0</v>
      </c>
    </row>
    <row r="118" spans="2:22" ht="16.5" customHeight="1">
      <c r="B118" s="167" t="s">
        <v>273</v>
      </c>
      <c r="C118" s="222" t="s">
        <v>302</v>
      </c>
      <c r="D118" s="167">
        <v>100</v>
      </c>
      <c r="E118" s="304" t="s">
        <v>615</v>
      </c>
      <c r="F118" s="304" t="s">
        <v>616</v>
      </c>
      <c r="G118" s="305" t="s">
        <v>617</v>
      </c>
      <c r="H118" s="168">
        <v>1</v>
      </c>
      <c r="I118" s="297">
        <v>35</v>
      </c>
      <c r="J118" s="169">
        <v>11301</v>
      </c>
      <c r="K118" s="170">
        <v>11301</v>
      </c>
      <c r="L118" s="298" t="s">
        <v>948</v>
      </c>
      <c r="M118" s="299" t="s">
        <v>962</v>
      </c>
      <c r="N118" s="155" t="s">
        <v>310</v>
      </c>
      <c r="O118" s="300">
        <v>35</v>
      </c>
      <c r="P118" s="299">
        <v>913</v>
      </c>
      <c r="Q118" s="155" t="s">
        <v>310</v>
      </c>
      <c r="R118" s="299"/>
      <c r="S118" s="301">
        <v>20250401</v>
      </c>
      <c r="T118" s="301">
        <v>20250630</v>
      </c>
      <c r="U118" s="302">
        <f>VLOOKUP(Tabla12[[#This Row],[CURP]],'[1]202512 quincena'!$J$2:$AC$212,20,0)</f>
        <v>65557.860000000015</v>
      </c>
      <c r="V118" s="303">
        <v>0</v>
      </c>
    </row>
    <row r="119" spans="2:22" ht="16.5" customHeight="1">
      <c r="B119" s="156" t="s">
        <v>273</v>
      </c>
      <c r="C119" s="190" t="s">
        <v>302</v>
      </c>
      <c r="D119" s="167">
        <v>100</v>
      </c>
      <c r="E119" s="304" t="s">
        <v>618</v>
      </c>
      <c r="F119" s="304" t="s">
        <v>619</v>
      </c>
      <c r="G119" s="305" t="s">
        <v>620</v>
      </c>
      <c r="H119" s="306">
        <v>1</v>
      </c>
      <c r="I119" s="297">
        <v>35</v>
      </c>
      <c r="J119" s="155">
        <v>11301</v>
      </c>
      <c r="K119" s="155">
        <v>11301</v>
      </c>
      <c r="L119" s="298" t="s">
        <v>948</v>
      </c>
      <c r="M119" s="299" t="s">
        <v>962</v>
      </c>
      <c r="N119" s="155" t="s">
        <v>310</v>
      </c>
      <c r="O119" s="300">
        <v>35</v>
      </c>
      <c r="P119" s="299">
        <v>967</v>
      </c>
      <c r="Q119" s="155" t="s">
        <v>310</v>
      </c>
      <c r="R119" s="299"/>
      <c r="S119" s="301">
        <v>20250401</v>
      </c>
      <c r="T119" s="301">
        <v>20250630</v>
      </c>
      <c r="U119" s="302">
        <f>VLOOKUP(Tabla12[[#This Row],[CURP]],'[1]202512 quincena'!$J$2:$AC$212,20,0)</f>
        <v>66982.44</v>
      </c>
      <c r="V119" s="307">
        <v>0</v>
      </c>
    </row>
    <row r="120" spans="2:22" ht="16.5" customHeight="1">
      <c r="B120" s="167" t="s">
        <v>273</v>
      </c>
      <c r="C120" s="222" t="s">
        <v>302</v>
      </c>
      <c r="D120" s="167">
        <v>100</v>
      </c>
      <c r="E120" s="304" t="s">
        <v>621</v>
      </c>
      <c r="F120" s="304" t="s">
        <v>622</v>
      </c>
      <c r="G120" s="305" t="s">
        <v>623</v>
      </c>
      <c r="H120" s="156">
        <v>1</v>
      </c>
      <c r="I120" s="297">
        <v>35</v>
      </c>
      <c r="J120" s="169">
        <v>11301</v>
      </c>
      <c r="K120" s="170">
        <v>11301</v>
      </c>
      <c r="L120" s="298" t="s">
        <v>948</v>
      </c>
      <c r="M120" s="299" t="s">
        <v>962</v>
      </c>
      <c r="N120" s="155" t="s">
        <v>310</v>
      </c>
      <c r="O120" s="300">
        <v>35</v>
      </c>
      <c r="P120" s="299">
        <v>966</v>
      </c>
      <c r="Q120" s="155" t="s">
        <v>310</v>
      </c>
      <c r="R120" s="299"/>
      <c r="S120" s="301">
        <v>20250401</v>
      </c>
      <c r="T120" s="301">
        <v>20250630</v>
      </c>
      <c r="U120" s="302">
        <f>VLOOKUP(Tabla12[[#This Row],[CURP]],'[1]202512 quincena'!$J$2:$AC$212,20,0)</f>
        <v>66091.680000000008</v>
      </c>
      <c r="V120" s="303">
        <v>0</v>
      </c>
    </row>
    <row r="121" spans="2:22" ht="16.5" customHeight="1">
      <c r="B121" s="156" t="s">
        <v>273</v>
      </c>
      <c r="C121" s="190" t="s">
        <v>302</v>
      </c>
      <c r="D121" s="167">
        <v>100</v>
      </c>
      <c r="E121" s="304" t="s">
        <v>624</v>
      </c>
      <c r="F121" s="304" t="s">
        <v>625</v>
      </c>
      <c r="G121" s="305" t="s">
        <v>626</v>
      </c>
      <c r="H121" s="168">
        <v>1</v>
      </c>
      <c r="I121" s="297">
        <v>35</v>
      </c>
      <c r="J121" s="155">
        <v>11301</v>
      </c>
      <c r="K121" s="155">
        <v>11301</v>
      </c>
      <c r="L121" s="298" t="s">
        <v>948</v>
      </c>
      <c r="M121" s="299" t="s">
        <v>962</v>
      </c>
      <c r="N121" s="155" t="s">
        <v>310</v>
      </c>
      <c r="O121" s="300">
        <v>35</v>
      </c>
      <c r="P121" s="299">
        <v>910</v>
      </c>
      <c r="Q121" s="155" t="s">
        <v>310</v>
      </c>
      <c r="R121" s="299"/>
      <c r="S121" s="301">
        <v>20250401</v>
      </c>
      <c r="T121" s="301">
        <v>20250630</v>
      </c>
      <c r="U121" s="302">
        <f>VLOOKUP(Tabla12[[#This Row],[CURP]],'[1]202512 quincena'!$J$2:$AC$212,20,0)</f>
        <v>63122.58</v>
      </c>
      <c r="V121" s="303">
        <v>0</v>
      </c>
    </row>
    <row r="122" spans="2:22" ht="16.5" customHeight="1">
      <c r="B122" s="167" t="s">
        <v>273</v>
      </c>
      <c r="C122" s="222" t="s">
        <v>302</v>
      </c>
      <c r="D122" s="167">
        <v>100</v>
      </c>
      <c r="E122" s="304" t="s">
        <v>627</v>
      </c>
      <c r="F122" s="304" t="s">
        <v>628</v>
      </c>
      <c r="G122" s="305" t="s">
        <v>629</v>
      </c>
      <c r="H122" s="306">
        <v>1</v>
      </c>
      <c r="I122" s="297">
        <v>35</v>
      </c>
      <c r="J122" s="169">
        <v>11301</v>
      </c>
      <c r="K122" s="170">
        <v>11301</v>
      </c>
      <c r="L122" s="298" t="s">
        <v>948</v>
      </c>
      <c r="M122" s="299" t="s">
        <v>962</v>
      </c>
      <c r="N122" s="155" t="s">
        <v>310</v>
      </c>
      <c r="O122" s="300">
        <v>35</v>
      </c>
      <c r="P122" s="299">
        <v>963</v>
      </c>
      <c r="Q122" s="155" t="s">
        <v>310</v>
      </c>
      <c r="R122" s="299"/>
      <c r="S122" s="301">
        <v>20250401</v>
      </c>
      <c r="T122" s="301">
        <v>20250630</v>
      </c>
      <c r="U122" s="302">
        <f>VLOOKUP(Tabla12[[#This Row],[CURP]],'[1]202512 quincena'!$J$2:$AC$212,20,0)</f>
        <v>55563</v>
      </c>
      <c r="V122" s="307">
        <v>0</v>
      </c>
    </row>
    <row r="123" spans="2:22" ht="16.5" customHeight="1">
      <c r="B123" s="156" t="s">
        <v>273</v>
      </c>
      <c r="C123" s="190" t="s">
        <v>302</v>
      </c>
      <c r="D123" s="167">
        <v>100</v>
      </c>
      <c r="E123" s="304" t="s">
        <v>630</v>
      </c>
      <c r="F123" s="304" t="s">
        <v>631</v>
      </c>
      <c r="G123" s="305" t="s">
        <v>632</v>
      </c>
      <c r="H123" s="156">
        <v>1</v>
      </c>
      <c r="I123" s="297">
        <v>35</v>
      </c>
      <c r="J123" s="155">
        <v>11301</v>
      </c>
      <c r="K123" s="155">
        <v>11301</v>
      </c>
      <c r="L123" s="298" t="s">
        <v>948</v>
      </c>
      <c r="M123" s="299" t="s">
        <v>962</v>
      </c>
      <c r="N123" s="155" t="s">
        <v>310</v>
      </c>
      <c r="O123" s="300">
        <v>35</v>
      </c>
      <c r="P123" s="299">
        <v>953</v>
      </c>
      <c r="Q123" s="155" t="s">
        <v>310</v>
      </c>
      <c r="R123" s="299"/>
      <c r="S123" s="301">
        <v>20250401</v>
      </c>
      <c r="T123" s="301">
        <v>20250630</v>
      </c>
      <c r="U123" s="302">
        <f>VLOOKUP(Tabla12[[#This Row],[CURP]],'[1]202512 quincena'!$J$2:$AC$212,20,0)</f>
        <v>68317.02</v>
      </c>
      <c r="V123" s="303">
        <v>0</v>
      </c>
    </row>
    <row r="124" spans="2:22" ht="16.5" customHeight="1">
      <c r="B124" s="167" t="s">
        <v>273</v>
      </c>
      <c r="C124" s="222" t="s">
        <v>302</v>
      </c>
      <c r="D124" s="167">
        <v>100</v>
      </c>
      <c r="E124" s="304" t="s">
        <v>633</v>
      </c>
      <c r="F124" s="304" t="s">
        <v>634</v>
      </c>
      <c r="G124" s="305" t="s">
        <v>635</v>
      </c>
      <c r="H124" s="168">
        <v>1</v>
      </c>
      <c r="I124" s="297">
        <v>35</v>
      </c>
      <c r="J124" s="169">
        <v>11301</v>
      </c>
      <c r="K124" s="170">
        <v>11301</v>
      </c>
      <c r="L124" s="298" t="s">
        <v>948</v>
      </c>
      <c r="M124" s="299" t="s">
        <v>299</v>
      </c>
      <c r="N124" s="155" t="s">
        <v>310</v>
      </c>
      <c r="O124" s="300">
        <v>35</v>
      </c>
      <c r="P124" s="299">
        <v>890</v>
      </c>
      <c r="Q124" s="155" t="s">
        <v>310</v>
      </c>
      <c r="R124" s="299"/>
      <c r="S124" s="301">
        <v>20250401</v>
      </c>
      <c r="T124" s="301">
        <v>20250630</v>
      </c>
      <c r="U124" s="302">
        <f>VLOOKUP(Tabla12[[#This Row],[CURP]],'[1]202512 quincena'!$J$2:$AC$212,20,0)</f>
        <v>63584.520000000004</v>
      </c>
      <c r="V124" s="303">
        <v>0</v>
      </c>
    </row>
    <row r="125" spans="2:22" ht="16.5" customHeight="1">
      <c r="B125" s="156" t="s">
        <v>273</v>
      </c>
      <c r="C125" s="190" t="s">
        <v>302</v>
      </c>
      <c r="D125" s="167">
        <v>100</v>
      </c>
      <c r="E125" s="304" t="s">
        <v>636</v>
      </c>
      <c r="F125" s="304" t="s">
        <v>637</v>
      </c>
      <c r="G125" s="305" t="s">
        <v>638</v>
      </c>
      <c r="H125" s="306">
        <v>1</v>
      </c>
      <c r="I125" s="297">
        <v>35</v>
      </c>
      <c r="J125" s="155">
        <v>11301</v>
      </c>
      <c r="K125" s="155">
        <v>11301</v>
      </c>
      <c r="L125" s="298" t="s">
        <v>948</v>
      </c>
      <c r="M125" s="299" t="s">
        <v>299</v>
      </c>
      <c r="N125" s="155" t="s">
        <v>310</v>
      </c>
      <c r="O125" s="300">
        <v>35</v>
      </c>
      <c r="P125" s="299">
        <v>977</v>
      </c>
      <c r="Q125" s="155" t="s">
        <v>310</v>
      </c>
      <c r="R125" s="299"/>
      <c r="S125" s="301">
        <v>20250401</v>
      </c>
      <c r="T125" s="301">
        <v>20250630</v>
      </c>
      <c r="U125" s="302">
        <f>VLOOKUP(Tabla12[[#This Row],[CURP]],'[1]202512 quincena'!$J$2:$AC$212,20,0)</f>
        <v>68317.02</v>
      </c>
      <c r="V125" s="307">
        <v>0</v>
      </c>
    </row>
    <row r="126" spans="2:22" ht="16.5" customHeight="1">
      <c r="B126" s="167" t="s">
        <v>273</v>
      </c>
      <c r="C126" s="222" t="s">
        <v>302</v>
      </c>
      <c r="D126" s="167">
        <v>100</v>
      </c>
      <c r="E126" s="304" t="s">
        <v>312</v>
      </c>
      <c r="F126" s="304" t="s">
        <v>313</v>
      </c>
      <c r="G126" s="305" t="s">
        <v>314</v>
      </c>
      <c r="H126" s="156">
        <v>1</v>
      </c>
      <c r="I126" s="297">
        <v>35</v>
      </c>
      <c r="J126" s="169">
        <v>11301</v>
      </c>
      <c r="K126" s="170">
        <v>11301</v>
      </c>
      <c r="L126" s="298" t="s">
        <v>948</v>
      </c>
      <c r="M126" s="299" t="s">
        <v>299</v>
      </c>
      <c r="N126" s="155" t="s">
        <v>310</v>
      </c>
      <c r="O126" s="300">
        <v>35</v>
      </c>
      <c r="P126" s="299">
        <v>995</v>
      </c>
      <c r="Q126" s="155" t="s">
        <v>310</v>
      </c>
      <c r="R126" s="299"/>
      <c r="S126" s="301">
        <v>20250401</v>
      </c>
      <c r="T126" s="301">
        <v>20250630</v>
      </c>
      <c r="U126" s="302">
        <f>VLOOKUP(Tabla12[[#This Row],[CURP]],'[1]202512 quincena'!$J$2:$AC$212,20,0)</f>
        <v>68050.080000000002</v>
      </c>
      <c r="V126" s="303">
        <v>0</v>
      </c>
    </row>
    <row r="127" spans="2:22" ht="16.5" customHeight="1">
      <c r="B127" s="156" t="s">
        <v>273</v>
      </c>
      <c r="C127" s="190" t="s">
        <v>302</v>
      </c>
      <c r="D127" s="167">
        <v>100</v>
      </c>
      <c r="E127" s="304" t="s">
        <v>639</v>
      </c>
      <c r="F127" s="304" t="s">
        <v>640</v>
      </c>
      <c r="G127" s="305" t="s">
        <v>641</v>
      </c>
      <c r="H127" s="168">
        <v>1</v>
      </c>
      <c r="I127" s="297">
        <v>35</v>
      </c>
      <c r="J127" s="155">
        <v>11301</v>
      </c>
      <c r="K127" s="155">
        <v>11301</v>
      </c>
      <c r="L127" s="298" t="s">
        <v>948</v>
      </c>
      <c r="M127" s="299" t="s">
        <v>299</v>
      </c>
      <c r="N127" s="155" t="s">
        <v>310</v>
      </c>
      <c r="O127" s="300">
        <v>35</v>
      </c>
      <c r="P127" s="299">
        <v>960</v>
      </c>
      <c r="Q127" s="155" t="s">
        <v>310</v>
      </c>
      <c r="R127" s="299"/>
      <c r="S127" s="301">
        <v>20250401</v>
      </c>
      <c r="T127" s="301">
        <v>20250630</v>
      </c>
      <c r="U127" s="302">
        <f>VLOOKUP(Tabla12[[#This Row],[CURP]],'[1]202512 quincena'!$J$2:$AC$212,20,0)</f>
        <v>63584.520000000004</v>
      </c>
      <c r="V127" s="303">
        <v>0</v>
      </c>
    </row>
    <row r="128" spans="2:22" ht="16.5" customHeight="1">
      <c r="B128" s="167" t="s">
        <v>273</v>
      </c>
      <c r="C128" s="222" t="s">
        <v>302</v>
      </c>
      <c r="D128" s="167">
        <v>100</v>
      </c>
      <c r="E128" s="304" t="s">
        <v>642</v>
      </c>
      <c r="F128" s="304" t="s">
        <v>643</v>
      </c>
      <c r="G128" s="305" t="s">
        <v>644</v>
      </c>
      <c r="H128" s="306">
        <v>1</v>
      </c>
      <c r="I128" s="297">
        <v>35</v>
      </c>
      <c r="J128" s="169">
        <v>11301</v>
      </c>
      <c r="K128" s="170">
        <v>11301</v>
      </c>
      <c r="L128" s="298" t="s">
        <v>948</v>
      </c>
      <c r="M128" s="299" t="s">
        <v>299</v>
      </c>
      <c r="N128" s="155" t="s">
        <v>310</v>
      </c>
      <c r="O128" s="300">
        <v>35</v>
      </c>
      <c r="P128" s="299">
        <v>856</v>
      </c>
      <c r="Q128" s="155" t="s">
        <v>310</v>
      </c>
      <c r="R128" s="299"/>
      <c r="S128" s="301">
        <v>20250401</v>
      </c>
      <c r="T128" s="301">
        <v>20250630</v>
      </c>
      <c r="U128" s="302">
        <f>VLOOKUP(Tabla12[[#This Row],[CURP]],'[1]202512 quincena'!$J$2:$AC$212,20,0)</f>
        <v>60882.3</v>
      </c>
      <c r="V128" s="307">
        <v>0</v>
      </c>
    </row>
    <row r="129" spans="2:22" ht="16.5" customHeight="1">
      <c r="B129" s="156" t="s">
        <v>273</v>
      </c>
      <c r="C129" s="190" t="s">
        <v>302</v>
      </c>
      <c r="D129" s="167">
        <v>100</v>
      </c>
      <c r="E129" s="304" t="s">
        <v>645</v>
      </c>
      <c r="F129" s="304" t="s">
        <v>646</v>
      </c>
      <c r="G129" s="305" t="s">
        <v>647</v>
      </c>
      <c r="H129" s="156">
        <v>1</v>
      </c>
      <c r="I129" s="297">
        <v>35</v>
      </c>
      <c r="J129" s="155">
        <v>11301</v>
      </c>
      <c r="K129" s="155">
        <v>11301</v>
      </c>
      <c r="L129" s="298" t="s">
        <v>948</v>
      </c>
      <c r="M129" s="299" t="s">
        <v>299</v>
      </c>
      <c r="N129" s="155" t="s">
        <v>310</v>
      </c>
      <c r="O129" s="300">
        <v>35</v>
      </c>
      <c r="P129" s="299">
        <v>903</v>
      </c>
      <c r="Q129" s="155" t="s">
        <v>310</v>
      </c>
      <c r="R129" s="299"/>
      <c r="S129" s="301">
        <v>20250401</v>
      </c>
      <c r="T129" s="301">
        <v>20250630</v>
      </c>
      <c r="U129" s="302">
        <f>VLOOKUP(Tabla12[[#This Row],[CURP]],'[1]202512 quincena'!$J$2:$AC$212,20,0)</f>
        <v>57192.959999999999</v>
      </c>
      <c r="V129" s="303">
        <v>0</v>
      </c>
    </row>
    <row r="130" spans="2:22" ht="16.5" customHeight="1">
      <c r="B130" s="167" t="s">
        <v>273</v>
      </c>
      <c r="C130" s="222" t="s">
        <v>302</v>
      </c>
      <c r="D130" s="167">
        <v>100</v>
      </c>
      <c r="E130" s="304" t="s">
        <v>648</v>
      </c>
      <c r="F130" s="304" t="s">
        <v>649</v>
      </c>
      <c r="G130" s="305" t="s">
        <v>650</v>
      </c>
      <c r="H130" s="168">
        <v>1</v>
      </c>
      <c r="I130" s="297">
        <v>35</v>
      </c>
      <c r="J130" s="169">
        <v>11301</v>
      </c>
      <c r="K130" s="170">
        <v>11301</v>
      </c>
      <c r="L130" s="298" t="s">
        <v>948</v>
      </c>
      <c r="M130" s="299" t="s">
        <v>299</v>
      </c>
      <c r="N130" s="155" t="s">
        <v>310</v>
      </c>
      <c r="O130" s="300">
        <v>35</v>
      </c>
      <c r="P130" s="299">
        <v>1013</v>
      </c>
      <c r="Q130" s="155" t="s">
        <v>310</v>
      </c>
      <c r="R130" s="299"/>
      <c r="S130" s="301">
        <v>20250401</v>
      </c>
      <c r="T130" s="301">
        <v>20250630</v>
      </c>
      <c r="U130" s="302">
        <f>VLOOKUP(Tabla12[[#This Row],[CURP]],'[1]202512 quincena'!$J$2:$AC$212,20,0)</f>
        <v>59184.66</v>
      </c>
      <c r="V130" s="303">
        <v>0</v>
      </c>
    </row>
    <row r="131" spans="2:22" ht="16.5" customHeight="1">
      <c r="B131" s="156" t="s">
        <v>273</v>
      </c>
      <c r="C131" s="190" t="s">
        <v>302</v>
      </c>
      <c r="D131" s="167">
        <v>100</v>
      </c>
      <c r="E131" s="304" t="s">
        <v>651</v>
      </c>
      <c r="F131" s="304" t="s">
        <v>652</v>
      </c>
      <c r="G131" s="305" t="s">
        <v>653</v>
      </c>
      <c r="H131" s="306">
        <v>1</v>
      </c>
      <c r="I131" s="297">
        <v>35</v>
      </c>
      <c r="J131" s="155">
        <v>11301</v>
      </c>
      <c r="K131" s="155">
        <v>11301</v>
      </c>
      <c r="L131" s="298" t="s">
        <v>958</v>
      </c>
      <c r="M131" s="299" t="s">
        <v>964</v>
      </c>
      <c r="N131" s="155" t="s">
        <v>310</v>
      </c>
      <c r="O131" s="300">
        <v>35</v>
      </c>
      <c r="P131" s="299">
        <v>929</v>
      </c>
      <c r="Q131" s="155" t="s">
        <v>310</v>
      </c>
      <c r="R131" s="299"/>
      <c r="S131" s="301">
        <v>20250401</v>
      </c>
      <c r="T131" s="301">
        <v>20250630</v>
      </c>
      <c r="U131" s="302">
        <f>VLOOKUP(Tabla12[[#This Row],[CURP]],'[1]202512 quincena'!$J$2:$AC$212,20,0)</f>
        <v>66091.680000000008</v>
      </c>
      <c r="V131" s="307">
        <v>0</v>
      </c>
    </row>
    <row r="132" spans="2:22" ht="16.5" customHeight="1">
      <c r="B132" s="167" t="s">
        <v>273</v>
      </c>
      <c r="C132" s="222" t="s">
        <v>302</v>
      </c>
      <c r="D132" s="167">
        <v>100</v>
      </c>
      <c r="E132" s="304" t="s">
        <v>654</v>
      </c>
      <c r="F132" s="304" t="s">
        <v>655</v>
      </c>
      <c r="G132" s="305" t="s">
        <v>656</v>
      </c>
      <c r="H132" s="156">
        <v>1</v>
      </c>
      <c r="I132" s="297">
        <v>35</v>
      </c>
      <c r="J132" s="169">
        <v>11301</v>
      </c>
      <c r="K132" s="170">
        <v>11301</v>
      </c>
      <c r="L132" s="298" t="s">
        <v>969</v>
      </c>
      <c r="M132" s="299" t="s">
        <v>299</v>
      </c>
      <c r="N132" s="155" t="s">
        <v>970</v>
      </c>
      <c r="O132" s="300">
        <v>35</v>
      </c>
      <c r="P132" s="299">
        <v>1026</v>
      </c>
      <c r="Q132" s="155" t="s">
        <v>970</v>
      </c>
      <c r="R132" s="299"/>
      <c r="S132" s="301">
        <v>20250401</v>
      </c>
      <c r="T132" s="301">
        <v>20250630</v>
      </c>
      <c r="U132" s="302">
        <f>VLOOKUP(Tabla12[[#This Row],[CURP]],'[1]202512 quincena'!$J$2:$AC$212,20,0)</f>
        <v>67783.200000000012</v>
      </c>
      <c r="V132" s="303">
        <v>0</v>
      </c>
    </row>
    <row r="133" spans="2:22" ht="16.5" customHeight="1">
      <c r="B133" s="156" t="s">
        <v>273</v>
      </c>
      <c r="C133" s="190" t="s">
        <v>302</v>
      </c>
      <c r="D133" s="167">
        <v>100</v>
      </c>
      <c r="E133" s="304" t="s">
        <v>657</v>
      </c>
      <c r="F133" s="304" t="s">
        <v>658</v>
      </c>
      <c r="G133" s="305" t="s">
        <v>659</v>
      </c>
      <c r="H133" s="168">
        <v>1</v>
      </c>
      <c r="I133" s="297">
        <v>35</v>
      </c>
      <c r="J133" s="155">
        <v>11301</v>
      </c>
      <c r="K133" s="155">
        <v>11301</v>
      </c>
      <c r="L133" s="298" t="s">
        <v>960</v>
      </c>
      <c r="M133" s="299" t="s">
        <v>953</v>
      </c>
      <c r="N133" s="155" t="s">
        <v>970</v>
      </c>
      <c r="O133" s="300">
        <v>35</v>
      </c>
      <c r="P133" s="299">
        <v>990</v>
      </c>
      <c r="Q133" s="155" t="s">
        <v>970</v>
      </c>
      <c r="R133" s="299"/>
      <c r="S133" s="301">
        <v>20250401</v>
      </c>
      <c r="T133" s="301">
        <v>20250630</v>
      </c>
      <c r="U133" s="302">
        <f>VLOOKUP(Tabla12[[#This Row],[CURP]],'[1]202512 quincena'!$J$2:$AC$212,20,0)</f>
        <v>68317.02</v>
      </c>
      <c r="V133" s="303">
        <v>0</v>
      </c>
    </row>
    <row r="134" spans="2:22" ht="16.5" customHeight="1">
      <c r="B134" s="167" t="s">
        <v>273</v>
      </c>
      <c r="C134" s="222" t="s">
        <v>302</v>
      </c>
      <c r="D134" s="167">
        <v>100</v>
      </c>
      <c r="E134" s="304" t="s">
        <v>660</v>
      </c>
      <c r="F134" s="304" t="s">
        <v>661</v>
      </c>
      <c r="G134" s="305" t="s">
        <v>662</v>
      </c>
      <c r="H134" s="306">
        <v>1</v>
      </c>
      <c r="I134" s="297">
        <v>35</v>
      </c>
      <c r="J134" s="169">
        <v>11301</v>
      </c>
      <c r="K134" s="170">
        <v>11301</v>
      </c>
      <c r="L134" s="298" t="s">
        <v>960</v>
      </c>
      <c r="M134" s="299" t="s">
        <v>953</v>
      </c>
      <c r="N134" s="155" t="s">
        <v>970</v>
      </c>
      <c r="O134" s="300">
        <v>35</v>
      </c>
      <c r="P134" s="299">
        <v>987</v>
      </c>
      <c r="Q134" s="155" t="s">
        <v>970</v>
      </c>
      <c r="R134" s="299"/>
      <c r="S134" s="301">
        <v>20250401</v>
      </c>
      <c r="T134" s="301">
        <v>20250630</v>
      </c>
      <c r="U134" s="302">
        <f>VLOOKUP(Tabla12[[#This Row],[CURP]],'[1]202512 quincena'!$J$2:$AC$212,20,0)</f>
        <v>67249.38</v>
      </c>
      <c r="V134" s="307">
        <v>0</v>
      </c>
    </row>
    <row r="135" spans="2:22" ht="16.5" customHeight="1">
      <c r="B135" s="156" t="s">
        <v>273</v>
      </c>
      <c r="C135" s="190" t="s">
        <v>302</v>
      </c>
      <c r="D135" s="167">
        <v>100</v>
      </c>
      <c r="E135" s="304" t="s">
        <v>663</v>
      </c>
      <c r="F135" s="304" t="s">
        <v>664</v>
      </c>
      <c r="G135" s="305" t="s">
        <v>665</v>
      </c>
      <c r="H135" s="156">
        <v>1</v>
      </c>
      <c r="I135" s="297">
        <v>35</v>
      </c>
      <c r="J135" s="155">
        <v>11301</v>
      </c>
      <c r="K135" s="155">
        <v>11301</v>
      </c>
      <c r="L135" s="298" t="s">
        <v>967</v>
      </c>
      <c r="M135" s="299" t="s">
        <v>971</v>
      </c>
      <c r="N135" s="155" t="s">
        <v>970</v>
      </c>
      <c r="O135" s="300">
        <v>35</v>
      </c>
      <c r="P135" s="299">
        <v>905</v>
      </c>
      <c r="Q135" s="155" t="s">
        <v>970</v>
      </c>
      <c r="R135" s="299"/>
      <c r="S135" s="301">
        <v>20250401</v>
      </c>
      <c r="T135" s="301">
        <v>20250630</v>
      </c>
      <c r="U135" s="302">
        <f>VLOOKUP(Tabla12[[#This Row],[CURP]],'[1]202512 quincena'!$J$2:$AC$212,20,0)</f>
        <v>68317.02</v>
      </c>
      <c r="V135" s="303">
        <v>0</v>
      </c>
    </row>
    <row r="136" spans="2:22" ht="16.5" customHeight="1">
      <c r="B136" s="167" t="s">
        <v>273</v>
      </c>
      <c r="C136" s="222" t="s">
        <v>302</v>
      </c>
      <c r="D136" s="167">
        <v>100</v>
      </c>
      <c r="E136" s="304" t="s">
        <v>666</v>
      </c>
      <c r="F136" s="304" t="s">
        <v>667</v>
      </c>
      <c r="G136" s="305" t="s">
        <v>668</v>
      </c>
      <c r="H136" s="168">
        <v>1</v>
      </c>
      <c r="I136" s="297">
        <v>35</v>
      </c>
      <c r="J136" s="169">
        <v>11301</v>
      </c>
      <c r="K136" s="170">
        <v>11301</v>
      </c>
      <c r="L136" s="298" t="s">
        <v>972</v>
      </c>
      <c r="M136" s="299" t="s">
        <v>955</v>
      </c>
      <c r="N136" s="155" t="s">
        <v>970</v>
      </c>
      <c r="O136" s="300">
        <v>35</v>
      </c>
      <c r="P136" s="299">
        <v>825</v>
      </c>
      <c r="Q136" s="155" t="s">
        <v>970</v>
      </c>
      <c r="R136" s="299"/>
      <c r="S136" s="301">
        <v>20250401</v>
      </c>
      <c r="T136" s="301">
        <v>20250630</v>
      </c>
      <c r="U136" s="302">
        <f>VLOOKUP(Tabla12[[#This Row],[CURP]],'[1]202512 quincena'!$J$2:$AC$212,20,0)</f>
        <v>68317.02</v>
      </c>
      <c r="V136" s="303">
        <v>0</v>
      </c>
    </row>
    <row r="137" spans="2:22" ht="16.5" customHeight="1">
      <c r="B137" s="156" t="s">
        <v>273</v>
      </c>
      <c r="C137" s="190" t="s">
        <v>302</v>
      </c>
      <c r="D137" s="167">
        <v>100</v>
      </c>
      <c r="E137" s="304" t="s">
        <v>669</v>
      </c>
      <c r="F137" s="304" t="s">
        <v>670</v>
      </c>
      <c r="G137" s="305" t="s">
        <v>671</v>
      </c>
      <c r="H137" s="306">
        <v>1</v>
      </c>
      <c r="I137" s="297">
        <v>35</v>
      </c>
      <c r="J137" s="155">
        <v>11301</v>
      </c>
      <c r="K137" s="155">
        <v>11301</v>
      </c>
      <c r="L137" s="298" t="s">
        <v>948</v>
      </c>
      <c r="M137" s="299" t="s">
        <v>973</v>
      </c>
      <c r="N137" s="155" t="s">
        <v>970</v>
      </c>
      <c r="O137" s="300">
        <v>35</v>
      </c>
      <c r="P137" s="299">
        <v>869</v>
      </c>
      <c r="Q137" s="155" t="s">
        <v>970</v>
      </c>
      <c r="R137" s="299"/>
      <c r="S137" s="301">
        <v>20250401</v>
      </c>
      <c r="T137" s="301">
        <v>20250630</v>
      </c>
      <c r="U137" s="302">
        <f>VLOOKUP(Tabla12[[#This Row],[CURP]],'[1]202512 quincena'!$J$2:$AC$212,20,0)</f>
        <v>61558.14</v>
      </c>
      <c r="V137" s="307">
        <v>0</v>
      </c>
    </row>
    <row r="138" spans="2:22" ht="16.5" customHeight="1">
      <c r="B138" s="167" t="s">
        <v>273</v>
      </c>
      <c r="C138" s="222" t="s">
        <v>302</v>
      </c>
      <c r="D138" s="167">
        <v>100</v>
      </c>
      <c r="E138" s="304" t="s">
        <v>672</v>
      </c>
      <c r="F138" s="304" t="s">
        <v>673</v>
      </c>
      <c r="G138" s="305" t="s">
        <v>674</v>
      </c>
      <c r="H138" s="156">
        <v>1</v>
      </c>
      <c r="I138" s="297">
        <v>35</v>
      </c>
      <c r="J138" s="169">
        <v>11301</v>
      </c>
      <c r="K138" s="170">
        <v>11301</v>
      </c>
      <c r="L138" s="298" t="s">
        <v>958</v>
      </c>
      <c r="M138" s="299" t="s">
        <v>953</v>
      </c>
      <c r="N138" s="155" t="s">
        <v>970</v>
      </c>
      <c r="O138" s="300">
        <v>35</v>
      </c>
      <c r="P138" s="299">
        <v>986</v>
      </c>
      <c r="Q138" s="155" t="s">
        <v>970</v>
      </c>
      <c r="R138" s="299"/>
      <c r="S138" s="301">
        <v>20250401</v>
      </c>
      <c r="T138" s="301">
        <v>20250630</v>
      </c>
      <c r="U138" s="302">
        <f>VLOOKUP(Tabla12[[#This Row],[CURP]],'[1]202512 quincena'!$J$2:$AC$212,20,0)</f>
        <v>64894.559999999998</v>
      </c>
      <c r="V138" s="303">
        <v>0</v>
      </c>
    </row>
    <row r="139" spans="2:22" ht="16.5" customHeight="1">
      <c r="B139" s="156" t="s">
        <v>273</v>
      </c>
      <c r="C139" s="190" t="s">
        <v>302</v>
      </c>
      <c r="D139" s="167">
        <v>100</v>
      </c>
      <c r="E139" s="304" t="s">
        <v>675</v>
      </c>
      <c r="F139" s="304" t="s">
        <v>676</v>
      </c>
      <c r="G139" s="305" t="s">
        <v>677</v>
      </c>
      <c r="H139" s="168">
        <v>1</v>
      </c>
      <c r="I139" s="297">
        <v>35</v>
      </c>
      <c r="J139" s="155">
        <v>11301</v>
      </c>
      <c r="K139" s="155">
        <v>11301</v>
      </c>
      <c r="L139" s="298" t="s">
        <v>958</v>
      </c>
      <c r="M139" s="299" t="s">
        <v>953</v>
      </c>
      <c r="N139" s="155" t="s">
        <v>970</v>
      </c>
      <c r="O139" s="300">
        <v>35</v>
      </c>
      <c r="P139" s="299">
        <v>1001</v>
      </c>
      <c r="Q139" s="155" t="s">
        <v>970</v>
      </c>
      <c r="R139" s="299"/>
      <c r="S139" s="301">
        <v>20250401</v>
      </c>
      <c r="T139" s="301">
        <v>20250630</v>
      </c>
      <c r="U139" s="302">
        <f>VLOOKUP(Tabla12[[#This Row],[CURP]],'[1]202512 quincena'!$J$2:$AC$212,20,0)</f>
        <v>68317.02</v>
      </c>
      <c r="V139" s="303">
        <v>0</v>
      </c>
    </row>
    <row r="140" spans="2:22" ht="16.5" customHeight="1">
      <c r="B140" s="167" t="s">
        <v>273</v>
      </c>
      <c r="C140" s="222" t="s">
        <v>302</v>
      </c>
      <c r="D140" s="167">
        <v>100</v>
      </c>
      <c r="E140" s="304" t="s">
        <v>678</v>
      </c>
      <c r="F140" s="304" t="s">
        <v>679</v>
      </c>
      <c r="G140" s="305" t="s">
        <v>680</v>
      </c>
      <c r="H140" s="306">
        <v>1</v>
      </c>
      <c r="I140" s="297">
        <v>35</v>
      </c>
      <c r="J140" s="169">
        <v>11301</v>
      </c>
      <c r="K140" s="170">
        <v>11301</v>
      </c>
      <c r="L140" s="298" t="s">
        <v>958</v>
      </c>
      <c r="M140" s="299" t="s">
        <v>964</v>
      </c>
      <c r="N140" s="155" t="s">
        <v>970</v>
      </c>
      <c r="O140" s="300">
        <v>35</v>
      </c>
      <c r="P140" s="299">
        <v>928</v>
      </c>
      <c r="Q140" s="155" t="s">
        <v>970</v>
      </c>
      <c r="R140" s="299"/>
      <c r="S140" s="301">
        <v>20250401</v>
      </c>
      <c r="T140" s="301">
        <v>20250630</v>
      </c>
      <c r="U140" s="302">
        <f>VLOOKUP(Tabla12[[#This Row],[CURP]],'[1]202512 quincena'!$J$2:$AC$212,20,0)</f>
        <v>67249.38</v>
      </c>
      <c r="V140" s="307">
        <v>0</v>
      </c>
    </row>
    <row r="141" spans="2:22" ht="16.5" customHeight="1">
      <c r="B141" s="156" t="s">
        <v>273</v>
      </c>
      <c r="C141" s="190" t="s">
        <v>302</v>
      </c>
      <c r="D141" s="167">
        <v>100</v>
      </c>
      <c r="E141" s="304" t="s">
        <v>681</v>
      </c>
      <c r="F141" s="304" t="s">
        <v>682</v>
      </c>
      <c r="G141" s="305" t="s">
        <v>683</v>
      </c>
      <c r="H141" s="156">
        <v>1</v>
      </c>
      <c r="I141" s="297">
        <v>35</v>
      </c>
      <c r="J141" s="155">
        <v>11301</v>
      </c>
      <c r="K141" s="155">
        <v>11301</v>
      </c>
      <c r="L141" s="298" t="s">
        <v>950</v>
      </c>
      <c r="M141" s="299" t="s">
        <v>953</v>
      </c>
      <c r="N141" s="155" t="s">
        <v>970</v>
      </c>
      <c r="O141" s="300">
        <v>35</v>
      </c>
      <c r="P141" s="299">
        <v>904</v>
      </c>
      <c r="Q141" s="155" t="s">
        <v>970</v>
      </c>
      <c r="R141" s="299"/>
      <c r="S141" s="301">
        <v>20250401</v>
      </c>
      <c r="T141" s="301">
        <v>20250630</v>
      </c>
      <c r="U141" s="302">
        <f>VLOOKUP(Tabla12[[#This Row],[CURP]],'[1]202512 quincena'!$J$2:$AC$212,20,0)</f>
        <v>68050.080000000002</v>
      </c>
      <c r="V141" s="303">
        <v>0</v>
      </c>
    </row>
    <row r="142" spans="2:22" ht="16.5" customHeight="1">
      <c r="B142" s="167" t="s">
        <v>273</v>
      </c>
      <c r="C142" s="222" t="s">
        <v>302</v>
      </c>
      <c r="D142" s="167">
        <v>100</v>
      </c>
      <c r="E142" s="304" t="s">
        <v>684</v>
      </c>
      <c r="F142" s="304" t="s">
        <v>685</v>
      </c>
      <c r="G142" s="305" t="s">
        <v>686</v>
      </c>
      <c r="H142" s="168">
        <v>1</v>
      </c>
      <c r="I142" s="297">
        <v>35</v>
      </c>
      <c r="J142" s="169">
        <v>11301</v>
      </c>
      <c r="K142" s="170">
        <v>11301</v>
      </c>
      <c r="L142" s="298" t="s">
        <v>950</v>
      </c>
      <c r="M142" s="299" t="s">
        <v>953</v>
      </c>
      <c r="N142" s="155" t="s">
        <v>970</v>
      </c>
      <c r="O142" s="300">
        <v>35</v>
      </c>
      <c r="P142" s="299">
        <v>956</v>
      </c>
      <c r="Q142" s="155" t="s">
        <v>970</v>
      </c>
      <c r="R142" s="299"/>
      <c r="S142" s="301">
        <v>20250401</v>
      </c>
      <c r="T142" s="301">
        <v>20250630</v>
      </c>
      <c r="U142" s="302">
        <f>VLOOKUP(Tabla12[[#This Row],[CURP]],'[1]202512 quincena'!$J$2:$AC$212,20,0)</f>
        <v>68317.02</v>
      </c>
      <c r="V142" s="303">
        <v>0</v>
      </c>
    </row>
    <row r="143" spans="2:22" ht="16.5" customHeight="1">
      <c r="B143" s="156" t="s">
        <v>273</v>
      </c>
      <c r="C143" s="190" t="s">
        <v>302</v>
      </c>
      <c r="D143" s="167">
        <v>100</v>
      </c>
      <c r="E143" s="304" t="s">
        <v>687</v>
      </c>
      <c r="F143" s="304" t="s">
        <v>688</v>
      </c>
      <c r="G143" s="305" t="s">
        <v>689</v>
      </c>
      <c r="H143" s="306">
        <v>1</v>
      </c>
      <c r="I143" s="297">
        <v>35</v>
      </c>
      <c r="J143" s="155">
        <v>11301</v>
      </c>
      <c r="K143" s="155">
        <v>11301</v>
      </c>
      <c r="L143" s="298" t="s">
        <v>948</v>
      </c>
      <c r="M143" s="299" t="s">
        <v>974</v>
      </c>
      <c r="N143" s="155" t="s">
        <v>949</v>
      </c>
      <c r="O143" s="300">
        <v>35</v>
      </c>
      <c r="P143" s="299">
        <v>877</v>
      </c>
      <c r="Q143" s="155" t="s">
        <v>949</v>
      </c>
      <c r="R143" s="299"/>
      <c r="S143" s="301">
        <v>20250401</v>
      </c>
      <c r="T143" s="301">
        <v>20250630</v>
      </c>
      <c r="U143" s="302">
        <f>VLOOKUP(Tabla12[[#This Row],[CURP]],'[1]202512 quincena'!$J$2:$AC$212,20,0)</f>
        <v>50431.92</v>
      </c>
      <c r="V143" s="307">
        <v>0</v>
      </c>
    </row>
    <row r="144" spans="2:22" ht="16.5" customHeight="1">
      <c r="B144" s="167" t="s">
        <v>273</v>
      </c>
      <c r="C144" s="222" t="s">
        <v>302</v>
      </c>
      <c r="D144" s="167">
        <v>100</v>
      </c>
      <c r="E144" s="304" t="s">
        <v>690</v>
      </c>
      <c r="F144" s="304" t="s">
        <v>691</v>
      </c>
      <c r="G144" s="305" t="s">
        <v>692</v>
      </c>
      <c r="H144" s="156">
        <v>1</v>
      </c>
      <c r="I144" s="297">
        <v>35</v>
      </c>
      <c r="J144" s="169">
        <v>11301</v>
      </c>
      <c r="K144" s="170">
        <v>11301</v>
      </c>
      <c r="L144" s="298" t="s">
        <v>948</v>
      </c>
      <c r="M144" s="299" t="s">
        <v>975</v>
      </c>
      <c r="N144" s="155" t="s">
        <v>949</v>
      </c>
      <c r="O144" s="300">
        <v>35</v>
      </c>
      <c r="P144" s="299">
        <v>887</v>
      </c>
      <c r="Q144" s="155" t="s">
        <v>949</v>
      </c>
      <c r="R144" s="299"/>
      <c r="S144" s="301">
        <v>20250401</v>
      </c>
      <c r="T144" s="301">
        <v>20250630</v>
      </c>
      <c r="U144" s="302">
        <f>VLOOKUP(Tabla12[[#This Row],[CURP]],'[1]202512 quincena'!$J$2:$AC$212,20,0)</f>
        <v>49264.38</v>
      </c>
      <c r="V144" s="303">
        <v>0</v>
      </c>
    </row>
    <row r="145" spans="2:22" ht="16.5" customHeight="1">
      <c r="B145" s="156" t="s">
        <v>273</v>
      </c>
      <c r="C145" s="190" t="s">
        <v>302</v>
      </c>
      <c r="D145" s="167">
        <v>100</v>
      </c>
      <c r="E145" s="304" t="s">
        <v>693</v>
      </c>
      <c r="F145" s="304" t="s">
        <v>694</v>
      </c>
      <c r="G145" s="305" t="s">
        <v>695</v>
      </c>
      <c r="H145" s="168">
        <v>1</v>
      </c>
      <c r="I145" s="297">
        <v>35</v>
      </c>
      <c r="J145" s="155">
        <v>11301</v>
      </c>
      <c r="K145" s="155">
        <v>11301</v>
      </c>
      <c r="L145" s="298" t="s">
        <v>948</v>
      </c>
      <c r="M145" s="299" t="s">
        <v>976</v>
      </c>
      <c r="N145" s="155" t="s">
        <v>959</v>
      </c>
      <c r="O145" s="300">
        <v>35</v>
      </c>
      <c r="P145" s="299">
        <v>865</v>
      </c>
      <c r="Q145" s="155" t="s">
        <v>959</v>
      </c>
      <c r="R145" s="299"/>
      <c r="S145" s="301">
        <v>20250401</v>
      </c>
      <c r="T145" s="301">
        <v>20250630</v>
      </c>
      <c r="U145" s="302">
        <f>VLOOKUP(Tabla12[[#This Row],[CURP]],'[1]202512 quincena'!$J$2:$AC$212,20,0)</f>
        <v>53379.240000000005</v>
      </c>
      <c r="V145" s="303">
        <v>0</v>
      </c>
    </row>
    <row r="146" spans="2:22" ht="16.5" customHeight="1">
      <c r="B146" s="167" t="s">
        <v>273</v>
      </c>
      <c r="C146" s="222" t="s">
        <v>302</v>
      </c>
      <c r="D146" s="167">
        <v>100</v>
      </c>
      <c r="E146" s="304" t="s">
        <v>696</v>
      </c>
      <c r="F146" s="304" t="s">
        <v>697</v>
      </c>
      <c r="G146" s="305" t="s">
        <v>698</v>
      </c>
      <c r="H146" s="306">
        <v>1</v>
      </c>
      <c r="I146" s="297">
        <v>35</v>
      </c>
      <c r="J146" s="169">
        <v>11301</v>
      </c>
      <c r="K146" s="170">
        <v>11301</v>
      </c>
      <c r="L146" s="298" t="s">
        <v>948</v>
      </c>
      <c r="M146" s="299" t="s">
        <v>974</v>
      </c>
      <c r="N146" s="155" t="s">
        <v>961</v>
      </c>
      <c r="O146" s="300">
        <v>35</v>
      </c>
      <c r="P146" s="299">
        <v>901</v>
      </c>
      <c r="Q146" s="155" t="s">
        <v>961</v>
      </c>
      <c r="R146" s="299"/>
      <c r="S146" s="301">
        <v>20250401</v>
      </c>
      <c r="T146" s="301">
        <v>20250630</v>
      </c>
      <c r="U146" s="302">
        <f>VLOOKUP(Tabla12[[#This Row],[CURP]],'[1]202512 quincena'!$J$2:$AC$212,20,0)</f>
        <v>49264.38</v>
      </c>
      <c r="V146" s="307">
        <v>0</v>
      </c>
    </row>
    <row r="147" spans="2:22" ht="16.5" customHeight="1">
      <c r="B147" s="156" t="s">
        <v>273</v>
      </c>
      <c r="C147" s="190" t="s">
        <v>302</v>
      </c>
      <c r="D147" s="167">
        <v>100</v>
      </c>
      <c r="E147" s="304" t="s">
        <v>699</v>
      </c>
      <c r="F147" s="304" t="s">
        <v>700</v>
      </c>
      <c r="G147" s="305" t="s">
        <v>701</v>
      </c>
      <c r="H147" s="156">
        <v>1</v>
      </c>
      <c r="I147" s="297">
        <v>35</v>
      </c>
      <c r="J147" s="155">
        <v>11301</v>
      </c>
      <c r="K147" s="155">
        <v>11301</v>
      </c>
      <c r="L147" s="298" t="s">
        <v>948</v>
      </c>
      <c r="M147" s="299" t="s">
        <v>974</v>
      </c>
      <c r="N147" s="155" t="s">
        <v>961</v>
      </c>
      <c r="O147" s="300">
        <v>35</v>
      </c>
      <c r="P147" s="299">
        <v>957</v>
      </c>
      <c r="Q147" s="155" t="s">
        <v>961</v>
      </c>
      <c r="R147" s="299"/>
      <c r="S147" s="301">
        <v>20250401</v>
      </c>
      <c r="T147" s="301">
        <v>20250630</v>
      </c>
      <c r="U147" s="302">
        <f>VLOOKUP(Tabla12[[#This Row],[CURP]],'[1]202512 quincena'!$J$2:$AC$212,20,0)</f>
        <v>52751.639999999992</v>
      </c>
      <c r="V147" s="303">
        <v>0</v>
      </c>
    </row>
    <row r="148" spans="2:22" ht="16.5" customHeight="1">
      <c r="B148" s="167" t="s">
        <v>273</v>
      </c>
      <c r="C148" s="222" t="s">
        <v>302</v>
      </c>
      <c r="D148" s="167">
        <v>100</v>
      </c>
      <c r="E148" s="304" t="s">
        <v>702</v>
      </c>
      <c r="F148" s="304" t="s">
        <v>703</v>
      </c>
      <c r="G148" s="305" t="s">
        <v>704</v>
      </c>
      <c r="H148" s="168">
        <v>1</v>
      </c>
      <c r="I148" s="297">
        <v>35</v>
      </c>
      <c r="J148" s="169">
        <v>11301</v>
      </c>
      <c r="K148" s="170">
        <v>11301</v>
      </c>
      <c r="L148" s="298" t="s">
        <v>948</v>
      </c>
      <c r="M148" s="299" t="s">
        <v>977</v>
      </c>
      <c r="N148" s="155" t="s">
        <v>963</v>
      </c>
      <c r="O148" s="300">
        <v>35</v>
      </c>
      <c r="P148" s="299">
        <v>886</v>
      </c>
      <c r="Q148" s="155" t="s">
        <v>963</v>
      </c>
      <c r="R148" s="299"/>
      <c r="S148" s="301">
        <v>20250401</v>
      </c>
      <c r="T148" s="301">
        <v>20250630</v>
      </c>
      <c r="U148" s="302">
        <f>VLOOKUP(Tabla12[[#This Row],[CURP]],'[1]202512 quincena'!$J$2:$AC$212,20,0)</f>
        <v>58747.020000000004</v>
      </c>
      <c r="V148" s="303">
        <v>0</v>
      </c>
    </row>
    <row r="149" spans="2:22" ht="16.5" customHeight="1">
      <c r="B149" s="156" t="s">
        <v>273</v>
      </c>
      <c r="C149" s="190" t="s">
        <v>302</v>
      </c>
      <c r="D149" s="167">
        <v>100</v>
      </c>
      <c r="E149" s="304" t="s">
        <v>705</v>
      </c>
      <c r="F149" s="304" t="s">
        <v>706</v>
      </c>
      <c r="G149" s="305" t="s">
        <v>707</v>
      </c>
      <c r="H149" s="306">
        <v>1</v>
      </c>
      <c r="I149" s="297">
        <v>35</v>
      </c>
      <c r="J149" s="155">
        <v>11301</v>
      </c>
      <c r="K149" s="155">
        <v>11301</v>
      </c>
      <c r="L149" s="298" t="s">
        <v>948</v>
      </c>
      <c r="M149" s="299" t="s">
        <v>977</v>
      </c>
      <c r="N149" s="155" t="s">
        <v>963</v>
      </c>
      <c r="O149" s="300">
        <v>35</v>
      </c>
      <c r="P149" s="299">
        <v>911</v>
      </c>
      <c r="Q149" s="155" t="s">
        <v>963</v>
      </c>
      <c r="R149" s="299"/>
      <c r="S149" s="301">
        <v>20250401</v>
      </c>
      <c r="T149" s="301">
        <v>20250630</v>
      </c>
      <c r="U149" s="302">
        <f>VLOOKUP(Tabla12[[#This Row],[CURP]],'[1]202512 quincena'!$J$2:$AC$212,20,0)</f>
        <v>55990.62</v>
      </c>
      <c r="V149" s="307">
        <v>0</v>
      </c>
    </row>
    <row r="150" spans="2:22" ht="16.5" customHeight="1">
      <c r="B150" s="167" t="s">
        <v>273</v>
      </c>
      <c r="C150" s="222" t="s">
        <v>302</v>
      </c>
      <c r="D150" s="167">
        <v>100</v>
      </c>
      <c r="E150" s="304" t="s">
        <v>708</v>
      </c>
      <c r="F150" s="304" t="s">
        <v>709</v>
      </c>
      <c r="G150" s="305" t="s">
        <v>710</v>
      </c>
      <c r="H150" s="156">
        <v>1</v>
      </c>
      <c r="I150" s="297">
        <v>35</v>
      </c>
      <c r="J150" s="169">
        <v>11301</v>
      </c>
      <c r="K150" s="170">
        <v>11301</v>
      </c>
      <c r="L150" s="298" t="s">
        <v>948</v>
      </c>
      <c r="M150" s="299" t="s">
        <v>973</v>
      </c>
      <c r="N150" s="155" t="s">
        <v>963</v>
      </c>
      <c r="O150" s="300">
        <v>35</v>
      </c>
      <c r="P150" s="299">
        <v>893</v>
      </c>
      <c r="Q150" s="155" t="s">
        <v>963</v>
      </c>
      <c r="R150" s="299"/>
      <c r="S150" s="301">
        <v>20250401</v>
      </c>
      <c r="T150" s="301">
        <v>20250630</v>
      </c>
      <c r="U150" s="302">
        <f>VLOOKUP(Tabla12[[#This Row],[CURP]],'[1]202512 quincena'!$J$2:$AC$212,20,0)</f>
        <v>52606.38</v>
      </c>
      <c r="V150" s="303">
        <v>0</v>
      </c>
    </row>
    <row r="151" spans="2:22" ht="16.5" customHeight="1">
      <c r="B151" s="156" t="s">
        <v>273</v>
      </c>
      <c r="C151" s="190" t="s">
        <v>302</v>
      </c>
      <c r="D151" s="167">
        <v>100</v>
      </c>
      <c r="E151" s="304" t="s">
        <v>711</v>
      </c>
      <c r="F151" s="304" t="s">
        <v>712</v>
      </c>
      <c r="G151" s="305" t="s">
        <v>713</v>
      </c>
      <c r="H151" s="168">
        <v>1</v>
      </c>
      <c r="I151" s="297">
        <v>35</v>
      </c>
      <c r="J151" s="155">
        <v>11301</v>
      </c>
      <c r="K151" s="155">
        <v>11301</v>
      </c>
      <c r="L151" s="298" t="s">
        <v>948</v>
      </c>
      <c r="M151" s="299" t="s">
        <v>973</v>
      </c>
      <c r="N151" s="155" t="s">
        <v>963</v>
      </c>
      <c r="O151" s="300">
        <v>35</v>
      </c>
      <c r="P151" s="299">
        <v>955</v>
      </c>
      <c r="Q151" s="155" t="s">
        <v>963</v>
      </c>
      <c r="R151" s="299"/>
      <c r="S151" s="301">
        <v>20250401</v>
      </c>
      <c r="T151" s="301">
        <v>20250630</v>
      </c>
      <c r="U151" s="302">
        <f>VLOOKUP(Tabla12[[#This Row],[CURP]],'[1]202512 quincena'!$J$2:$AC$212,20,0)</f>
        <v>56761.5</v>
      </c>
      <c r="V151" s="303">
        <v>0</v>
      </c>
    </row>
    <row r="152" spans="2:22" ht="16.5" customHeight="1">
      <c r="B152" s="167" t="s">
        <v>273</v>
      </c>
      <c r="C152" s="222" t="s">
        <v>302</v>
      </c>
      <c r="D152" s="167">
        <v>100</v>
      </c>
      <c r="E152" s="304" t="s">
        <v>714</v>
      </c>
      <c r="F152" s="304" t="s">
        <v>715</v>
      </c>
      <c r="G152" s="305" t="s">
        <v>716</v>
      </c>
      <c r="H152" s="306">
        <v>1</v>
      </c>
      <c r="I152" s="297">
        <v>35</v>
      </c>
      <c r="J152" s="169">
        <v>11301</v>
      </c>
      <c r="K152" s="170">
        <v>11301</v>
      </c>
      <c r="L152" s="298" t="s">
        <v>948</v>
      </c>
      <c r="M152" s="299" t="s">
        <v>977</v>
      </c>
      <c r="N152" s="155" t="s">
        <v>319</v>
      </c>
      <c r="O152" s="300">
        <v>35</v>
      </c>
      <c r="P152" s="299">
        <v>942</v>
      </c>
      <c r="Q152" s="155" t="s">
        <v>319</v>
      </c>
      <c r="R152" s="299"/>
      <c r="S152" s="301">
        <v>20250401</v>
      </c>
      <c r="T152" s="301">
        <v>20250630</v>
      </c>
      <c r="U152" s="302">
        <f>VLOOKUP(Tabla12[[#This Row],[CURP]],'[1]202512 quincena'!$J$2:$AC$212,20,0)</f>
        <v>54129.240000000005</v>
      </c>
      <c r="V152" s="307">
        <v>0</v>
      </c>
    </row>
    <row r="153" spans="2:22" ht="16.5" customHeight="1">
      <c r="B153" s="156" t="s">
        <v>273</v>
      </c>
      <c r="C153" s="190" t="s">
        <v>302</v>
      </c>
      <c r="D153" s="167">
        <v>100</v>
      </c>
      <c r="E153" s="304" t="s">
        <v>717</v>
      </c>
      <c r="F153" s="304" t="s">
        <v>718</v>
      </c>
      <c r="G153" s="305" t="s">
        <v>719</v>
      </c>
      <c r="H153" s="156">
        <v>1</v>
      </c>
      <c r="I153" s="297">
        <v>35</v>
      </c>
      <c r="J153" s="155">
        <v>11301</v>
      </c>
      <c r="K153" s="155">
        <v>11301</v>
      </c>
      <c r="L153" s="298" t="s">
        <v>948</v>
      </c>
      <c r="M153" s="299" t="s">
        <v>978</v>
      </c>
      <c r="N153" s="155" t="s">
        <v>319</v>
      </c>
      <c r="O153" s="300">
        <v>35</v>
      </c>
      <c r="P153" s="299">
        <v>1014</v>
      </c>
      <c r="Q153" s="155" t="s">
        <v>319</v>
      </c>
      <c r="R153" s="299"/>
      <c r="S153" s="301">
        <v>20250401</v>
      </c>
      <c r="T153" s="301">
        <v>20250630</v>
      </c>
      <c r="U153" s="302">
        <f>VLOOKUP(Tabla12[[#This Row],[CURP]],'[1]202512 quincena'!$J$2:$AC$212,20,0)</f>
        <v>59648.94</v>
      </c>
      <c r="V153" s="303">
        <v>0</v>
      </c>
    </row>
    <row r="154" spans="2:22" ht="16.5" customHeight="1">
      <c r="B154" s="167" t="s">
        <v>273</v>
      </c>
      <c r="C154" s="222" t="s">
        <v>302</v>
      </c>
      <c r="D154" s="167">
        <v>100</v>
      </c>
      <c r="E154" s="304" t="s">
        <v>720</v>
      </c>
      <c r="F154" s="304" t="s">
        <v>721</v>
      </c>
      <c r="G154" s="305" t="s">
        <v>722</v>
      </c>
      <c r="H154" s="168">
        <v>1</v>
      </c>
      <c r="I154" s="297">
        <v>35</v>
      </c>
      <c r="J154" s="169">
        <v>11301</v>
      </c>
      <c r="K154" s="170">
        <v>11301</v>
      </c>
      <c r="L154" s="298" t="s">
        <v>948</v>
      </c>
      <c r="M154" s="299" t="s">
        <v>976</v>
      </c>
      <c r="N154" s="155" t="s">
        <v>319</v>
      </c>
      <c r="O154" s="300">
        <v>35</v>
      </c>
      <c r="P154" s="299">
        <v>930</v>
      </c>
      <c r="Q154" s="155" t="s">
        <v>319</v>
      </c>
      <c r="R154" s="299"/>
      <c r="S154" s="301">
        <v>20250401</v>
      </c>
      <c r="T154" s="301">
        <v>20250630</v>
      </c>
      <c r="U154" s="302">
        <f>VLOOKUP(Tabla12[[#This Row],[CURP]],'[1]202512 quincena'!$J$2:$AC$212,20,0)</f>
        <v>59611.259999999995</v>
      </c>
      <c r="V154" s="303">
        <v>0</v>
      </c>
    </row>
    <row r="155" spans="2:22" ht="16.5" customHeight="1">
      <c r="B155" s="156" t="s">
        <v>273</v>
      </c>
      <c r="C155" s="190" t="s">
        <v>302</v>
      </c>
      <c r="D155" s="167">
        <v>100</v>
      </c>
      <c r="E155" s="304" t="s">
        <v>723</v>
      </c>
      <c r="F155" s="304" t="s">
        <v>724</v>
      </c>
      <c r="G155" s="305" t="s">
        <v>725</v>
      </c>
      <c r="H155" s="306">
        <v>1</v>
      </c>
      <c r="I155" s="297">
        <v>35</v>
      </c>
      <c r="J155" s="155">
        <v>11301</v>
      </c>
      <c r="K155" s="155">
        <v>11301</v>
      </c>
      <c r="L155" s="298" t="s">
        <v>948</v>
      </c>
      <c r="M155" s="299" t="s">
        <v>973</v>
      </c>
      <c r="N155" s="155" t="s">
        <v>319</v>
      </c>
      <c r="O155" s="300">
        <v>35</v>
      </c>
      <c r="P155" s="299">
        <v>940</v>
      </c>
      <c r="Q155" s="155" t="s">
        <v>319</v>
      </c>
      <c r="R155" s="299"/>
      <c r="S155" s="301">
        <v>20250401</v>
      </c>
      <c r="T155" s="301">
        <v>20250630</v>
      </c>
      <c r="U155" s="302">
        <f>VLOOKUP(Tabla12[[#This Row],[CURP]],'[1]202512 quincena'!$J$2:$AC$212,20,0)</f>
        <v>60459.96</v>
      </c>
      <c r="V155" s="307">
        <v>0</v>
      </c>
    </row>
    <row r="156" spans="2:22" ht="16.5" customHeight="1">
      <c r="B156" s="167" t="s">
        <v>273</v>
      </c>
      <c r="C156" s="222" t="s">
        <v>302</v>
      </c>
      <c r="D156" s="167">
        <v>100</v>
      </c>
      <c r="E156" s="304" t="s">
        <v>726</v>
      </c>
      <c r="F156" s="304" t="s">
        <v>727</v>
      </c>
      <c r="G156" s="305" t="s">
        <v>728</v>
      </c>
      <c r="H156" s="156">
        <v>1</v>
      </c>
      <c r="I156" s="297">
        <v>35</v>
      </c>
      <c r="J156" s="169">
        <v>11301</v>
      </c>
      <c r="K156" s="170">
        <v>11301</v>
      </c>
      <c r="L156" s="298" t="s">
        <v>948</v>
      </c>
      <c r="M156" s="299" t="s">
        <v>974</v>
      </c>
      <c r="N156" s="155" t="s">
        <v>319</v>
      </c>
      <c r="O156" s="300">
        <v>35</v>
      </c>
      <c r="P156" s="299">
        <v>919</v>
      </c>
      <c r="Q156" s="155" t="s">
        <v>319</v>
      </c>
      <c r="R156" s="299"/>
      <c r="S156" s="301">
        <v>20250401</v>
      </c>
      <c r="T156" s="301">
        <v>20250630</v>
      </c>
      <c r="U156" s="302">
        <f>VLOOKUP(Tabla12[[#This Row],[CURP]],'[1]202512 quincena'!$J$2:$AC$212,20,0)</f>
        <v>56021.58</v>
      </c>
      <c r="V156" s="303">
        <v>0</v>
      </c>
    </row>
    <row r="157" spans="2:22" ht="16.5" customHeight="1">
      <c r="B157" s="156" t="s">
        <v>273</v>
      </c>
      <c r="C157" s="190" t="s">
        <v>302</v>
      </c>
      <c r="D157" s="167">
        <v>100</v>
      </c>
      <c r="E157" s="304" t="s">
        <v>729</v>
      </c>
      <c r="F157" s="304" t="s">
        <v>730</v>
      </c>
      <c r="G157" s="305" t="s">
        <v>731</v>
      </c>
      <c r="H157" s="168">
        <v>1</v>
      </c>
      <c r="I157" s="297">
        <v>35</v>
      </c>
      <c r="J157" s="155">
        <v>11301</v>
      </c>
      <c r="K157" s="155">
        <v>11301</v>
      </c>
      <c r="L157" s="298" t="s">
        <v>948</v>
      </c>
      <c r="M157" s="299" t="s">
        <v>974</v>
      </c>
      <c r="N157" s="155" t="s">
        <v>319</v>
      </c>
      <c r="O157" s="300">
        <v>35</v>
      </c>
      <c r="P157" s="299">
        <v>959</v>
      </c>
      <c r="Q157" s="155" t="s">
        <v>319</v>
      </c>
      <c r="R157" s="299"/>
      <c r="S157" s="301">
        <v>20250401</v>
      </c>
      <c r="T157" s="301">
        <v>20250630</v>
      </c>
      <c r="U157" s="302">
        <f>VLOOKUP(Tabla12[[#This Row],[CURP]],'[1]202512 quincena'!$J$2:$AC$212,20,0)</f>
        <v>60459.96</v>
      </c>
      <c r="V157" s="303">
        <v>0</v>
      </c>
    </row>
    <row r="158" spans="2:22" ht="16.5" customHeight="1">
      <c r="B158" s="167" t="s">
        <v>273</v>
      </c>
      <c r="C158" s="222" t="s">
        <v>302</v>
      </c>
      <c r="D158" s="167">
        <v>100</v>
      </c>
      <c r="E158" s="304" t="s">
        <v>732</v>
      </c>
      <c r="F158" s="304" t="s">
        <v>733</v>
      </c>
      <c r="G158" s="305" t="s">
        <v>734</v>
      </c>
      <c r="H158" s="306">
        <v>1</v>
      </c>
      <c r="I158" s="297">
        <v>35</v>
      </c>
      <c r="J158" s="169">
        <v>11301</v>
      </c>
      <c r="K158" s="170">
        <v>11301</v>
      </c>
      <c r="L158" s="298" t="s">
        <v>948</v>
      </c>
      <c r="M158" s="299" t="s">
        <v>977</v>
      </c>
      <c r="N158" s="155" t="s">
        <v>310</v>
      </c>
      <c r="O158" s="300">
        <v>35</v>
      </c>
      <c r="P158" s="299">
        <v>859</v>
      </c>
      <c r="Q158" s="155" t="s">
        <v>310</v>
      </c>
      <c r="R158" s="299"/>
      <c r="S158" s="301">
        <v>20250401</v>
      </c>
      <c r="T158" s="301">
        <v>20250630</v>
      </c>
      <c r="U158" s="302">
        <f>VLOOKUP(Tabla12[[#This Row],[CURP]],'[1]202512 quincena'!$J$2:$AC$212,20,0)</f>
        <v>69939.06</v>
      </c>
      <c r="V158" s="307">
        <v>0</v>
      </c>
    </row>
    <row r="159" spans="2:22" ht="16.5" customHeight="1">
      <c r="B159" s="156" t="s">
        <v>273</v>
      </c>
      <c r="C159" s="190" t="s">
        <v>302</v>
      </c>
      <c r="D159" s="167">
        <v>100</v>
      </c>
      <c r="E159" s="304" t="s">
        <v>735</v>
      </c>
      <c r="F159" s="304" t="s">
        <v>736</v>
      </c>
      <c r="G159" s="305" t="s">
        <v>737</v>
      </c>
      <c r="H159" s="156">
        <v>1</v>
      </c>
      <c r="I159" s="297">
        <v>35</v>
      </c>
      <c r="J159" s="155">
        <v>11301</v>
      </c>
      <c r="K159" s="155">
        <v>11301</v>
      </c>
      <c r="L159" s="298" t="s">
        <v>948</v>
      </c>
      <c r="M159" s="299" t="s">
        <v>977</v>
      </c>
      <c r="N159" s="155" t="s">
        <v>310</v>
      </c>
      <c r="O159" s="300">
        <v>35</v>
      </c>
      <c r="P159" s="299">
        <v>952</v>
      </c>
      <c r="Q159" s="155" t="s">
        <v>310</v>
      </c>
      <c r="R159" s="299"/>
      <c r="S159" s="301">
        <v>20250401</v>
      </c>
      <c r="T159" s="301">
        <v>20250630</v>
      </c>
      <c r="U159" s="302">
        <f>VLOOKUP(Tabla12[[#This Row],[CURP]],'[1]202512 quincena'!$J$2:$AC$212,20,0)</f>
        <v>71183.16</v>
      </c>
      <c r="V159" s="303">
        <v>0</v>
      </c>
    </row>
    <row r="160" spans="2:22" ht="16.5" customHeight="1">
      <c r="B160" s="167" t="s">
        <v>273</v>
      </c>
      <c r="C160" s="222" t="s">
        <v>302</v>
      </c>
      <c r="D160" s="167">
        <v>100</v>
      </c>
      <c r="E160" s="304" t="s">
        <v>738</v>
      </c>
      <c r="F160" s="304" t="s">
        <v>739</v>
      </c>
      <c r="G160" s="305" t="s">
        <v>740</v>
      </c>
      <c r="H160" s="168">
        <v>1</v>
      </c>
      <c r="I160" s="297">
        <v>35</v>
      </c>
      <c r="J160" s="169">
        <v>11301</v>
      </c>
      <c r="K160" s="170">
        <v>11301</v>
      </c>
      <c r="L160" s="298" t="s">
        <v>948</v>
      </c>
      <c r="M160" s="299" t="s">
        <v>977</v>
      </c>
      <c r="N160" s="155" t="s">
        <v>310</v>
      </c>
      <c r="O160" s="300">
        <v>35</v>
      </c>
      <c r="P160" s="299">
        <v>991</v>
      </c>
      <c r="Q160" s="155" t="s">
        <v>310</v>
      </c>
      <c r="R160" s="299"/>
      <c r="S160" s="301">
        <v>20250401</v>
      </c>
      <c r="T160" s="301">
        <v>20250630</v>
      </c>
      <c r="U160" s="302">
        <f>VLOOKUP(Tabla12[[#This Row],[CURP]],'[1]202512 quincena'!$J$2:$AC$212,20,0)</f>
        <v>69073.5</v>
      </c>
      <c r="V160" s="303">
        <v>0</v>
      </c>
    </row>
    <row r="161" spans="2:22" ht="16.5" customHeight="1">
      <c r="B161" s="156" t="s">
        <v>273</v>
      </c>
      <c r="C161" s="190" t="s">
        <v>302</v>
      </c>
      <c r="D161" s="167">
        <v>100</v>
      </c>
      <c r="E161" s="304" t="s">
        <v>741</v>
      </c>
      <c r="F161" s="304" t="s">
        <v>742</v>
      </c>
      <c r="G161" s="305" t="s">
        <v>743</v>
      </c>
      <c r="H161" s="306">
        <v>1</v>
      </c>
      <c r="I161" s="297">
        <v>35</v>
      </c>
      <c r="J161" s="155">
        <v>11301</v>
      </c>
      <c r="K161" s="155">
        <v>11301</v>
      </c>
      <c r="L161" s="298" t="s">
        <v>948</v>
      </c>
      <c r="M161" s="299" t="s">
        <v>977</v>
      </c>
      <c r="N161" s="155" t="s">
        <v>310</v>
      </c>
      <c r="O161" s="300">
        <v>35</v>
      </c>
      <c r="P161" s="299">
        <v>1022</v>
      </c>
      <c r="Q161" s="155" t="s">
        <v>310</v>
      </c>
      <c r="R161" s="299"/>
      <c r="S161" s="301">
        <v>20250401</v>
      </c>
      <c r="T161" s="301">
        <v>20250630</v>
      </c>
      <c r="U161" s="302">
        <f>VLOOKUP(Tabla12[[#This Row],[CURP]],'[1]202512 quincena'!$J$2:$AC$212,20,0)</f>
        <v>72337.259999999995</v>
      </c>
      <c r="V161" s="307">
        <v>0</v>
      </c>
    </row>
    <row r="162" spans="2:22" ht="16.5" customHeight="1">
      <c r="B162" s="167" t="s">
        <v>273</v>
      </c>
      <c r="C162" s="222" t="s">
        <v>302</v>
      </c>
      <c r="D162" s="167">
        <v>100</v>
      </c>
      <c r="E162" s="304" t="s">
        <v>744</v>
      </c>
      <c r="F162" s="304" t="s">
        <v>745</v>
      </c>
      <c r="G162" s="305" t="s">
        <v>746</v>
      </c>
      <c r="H162" s="156">
        <v>1</v>
      </c>
      <c r="I162" s="297">
        <v>35</v>
      </c>
      <c r="J162" s="169">
        <v>11301</v>
      </c>
      <c r="K162" s="170">
        <v>11301</v>
      </c>
      <c r="L162" s="298" t="s">
        <v>948</v>
      </c>
      <c r="M162" s="299" t="s">
        <v>978</v>
      </c>
      <c r="N162" s="155" t="s">
        <v>310</v>
      </c>
      <c r="O162" s="300">
        <v>35</v>
      </c>
      <c r="P162" s="299">
        <v>828</v>
      </c>
      <c r="Q162" s="155" t="s">
        <v>310</v>
      </c>
      <c r="R162" s="299"/>
      <c r="S162" s="301">
        <v>20250401</v>
      </c>
      <c r="T162" s="301">
        <v>20250630</v>
      </c>
      <c r="U162" s="302">
        <f>VLOOKUP(Tabla12[[#This Row],[CURP]],'[1]202512 quincena'!$J$2:$AC$212,20,0)</f>
        <v>68637.72</v>
      </c>
      <c r="V162" s="303">
        <v>0</v>
      </c>
    </row>
    <row r="163" spans="2:22" ht="16.5" customHeight="1">
      <c r="B163" s="156" t="s">
        <v>273</v>
      </c>
      <c r="C163" s="190" t="s">
        <v>302</v>
      </c>
      <c r="D163" s="167">
        <v>100</v>
      </c>
      <c r="E163" s="304" t="s">
        <v>747</v>
      </c>
      <c r="F163" s="304" t="s">
        <v>748</v>
      </c>
      <c r="G163" s="305" t="s">
        <v>749</v>
      </c>
      <c r="H163" s="168">
        <v>1</v>
      </c>
      <c r="I163" s="297">
        <v>35</v>
      </c>
      <c r="J163" s="155">
        <v>11301</v>
      </c>
      <c r="K163" s="155">
        <v>11301</v>
      </c>
      <c r="L163" s="298" t="s">
        <v>948</v>
      </c>
      <c r="M163" s="299" t="s">
        <v>978</v>
      </c>
      <c r="N163" s="155" t="s">
        <v>310</v>
      </c>
      <c r="O163" s="300">
        <v>35</v>
      </c>
      <c r="P163" s="299">
        <v>830</v>
      </c>
      <c r="Q163" s="155" t="s">
        <v>310</v>
      </c>
      <c r="R163" s="299"/>
      <c r="S163" s="301">
        <v>20250401</v>
      </c>
      <c r="T163" s="301">
        <v>20250630</v>
      </c>
      <c r="U163" s="302">
        <f>VLOOKUP(Tabla12[[#This Row],[CURP]],'[1]202512 quincena'!$J$2:$AC$212,20,0)</f>
        <v>61767.54</v>
      </c>
      <c r="V163" s="303">
        <v>0</v>
      </c>
    </row>
    <row r="164" spans="2:22" ht="16.5" customHeight="1">
      <c r="B164" s="167" t="s">
        <v>273</v>
      </c>
      <c r="C164" s="222" t="s">
        <v>302</v>
      </c>
      <c r="D164" s="167">
        <v>100</v>
      </c>
      <c r="E164" s="304" t="s">
        <v>750</v>
      </c>
      <c r="F164" s="304" t="s">
        <v>751</v>
      </c>
      <c r="G164" s="305" t="s">
        <v>752</v>
      </c>
      <c r="H164" s="306">
        <v>1</v>
      </c>
      <c r="I164" s="297">
        <v>35</v>
      </c>
      <c r="J164" s="169">
        <v>11301</v>
      </c>
      <c r="K164" s="170">
        <v>11301</v>
      </c>
      <c r="L164" s="298" t="s">
        <v>948</v>
      </c>
      <c r="M164" s="299" t="s">
        <v>978</v>
      </c>
      <c r="N164" s="155" t="s">
        <v>310</v>
      </c>
      <c r="O164" s="300">
        <v>35</v>
      </c>
      <c r="P164" s="299">
        <v>962</v>
      </c>
      <c r="Q164" s="155" t="s">
        <v>310</v>
      </c>
      <c r="R164" s="299"/>
      <c r="S164" s="301">
        <v>20250401</v>
      </c>
      <c r="T164" s="301">
        <v>20250630</v>
      </c>
      <c r="U164" s="302">
        <f>VLOOKUP(Tabla12[[#This Row],[CURP]],'[1]202512 quincena'!$J$2:$AC$212,20,0)</f>
        <v>71760.179999999993</v>
      </c>
      <c r="V164" s="307">
        <v>0</v>
      </c>
    </row>
    <row r="165" spans="2:22" ht="16.5" customHeight="1">
      <c r="B165" s="156" t="s">
        <v>273</v>
      </c>
      <c r="C165" s="190" t="s">
        <v>302</v>
      </c>
      <c r="D165" s="167">
        <v>100</v>
      </c>
      <c r="E165" s="304" t="s">
        <v>753</v>
      </c>
      <c r="F165" s="304" t="s">
        <v>754</v>
      </c>
      <c r="G165" s="305" t="s">
        <v>755</v>
      </c>
      <c r="H165" s="156">
        <v>1</v>
      </c>
      <c r="I165" s="297">
        <v>35</v>
      </c>
      <c r="J165" s="155">
        <v>11301</v>
      </c>
      <c r="K165" s="155">
        <v>11301</v>
      </c>
      <c r="L165" s="298" t="s">
        <v>948</v>
      </c>
      <c r="M165" s="299" t="s">
        <v>978</v>
      </c>
      <c r="N165" s="155" t="s">
        <v>310</v>
      </c>
      <c r="O165" s="300">
        <v>35</v>
      </c>
      <c r="P165" s="299">
        <v>1005</v>
      </c>
      <c r="Q165" s="155" t="s">
        <v>310</v>
      </c>
      <c r="R165" s="299"/>
      <c r="S165" s="301">
        <v>20250401</v>
      </c>
      <c r="T165" s="301">
        <v>20250630</v>
      </c>
      <c r="U165" s="302">
        <f>VLOOKUP(Tabla12[[#This Row],[CURP]],'[1]202512 quincena'!$J$2:$AC$212,20,0)</f>
        <v>69939.06</v>
      </c>
      <c r="V165" s="303">
        <v>0</v>
      </c>
    </row>
    <row r="166" spans="2:22" ht="16.5" customHeight="1">
      <c r="B166" s="167" t="s">
        <v>273</v>
      </c>
      <c r="C166" s="222" t="s">
        <v>302</v>
      </c>
      <c r="D166" s="167">
        <v>100</v>
      </c>
      <c r="E166" s="304" t="s">
        <v>756</v>
      </c>
      <c r="F166" s="304" t="s">
        <v>757</v>
      </c>
      <c r="G166" s="305" t="s">
        <v>758</v>
      </c>
      <c r="H166" s="168">
        <v>1</v>
      </c>
      <c r="I166" s="297">
        <v>35</v>
      </c>
      <c r="J166" s="169">
        <v>11301</v>
      </c>
      <c r="K166" s="170">
        <v>11301</v>
      </c>
      <c r="L166" s="298" t="s">
        <v>948</v>
      </c>
      <c r="M166" s="299" t="s">
        <v>978</v>
      </c>
      <c r="N166" s="155" t="s">
        <v>310</v>
      </c>
      <c r="O166" s="300">
        <v>35</v>
      </c>
      <c r="P166" s="299">
        <v>1007</v>
      </c>
      <c r="Q166" s="155" t="s">
        <v>310</v>
      </c>
      <c r="R166" s="299"/>
      <c r="S166" s="301">
        <v>20250401</v>
      </c>
      <c r="T166" s="301">
        <v>20250630</v>
      </c>
      <c r="U166" s="302">
        <f>VLOOKUP(Tabla12[[#This Row],[CURP]],'[1]202512 quincena'!$J$2:$AC$212,20,0)</f>
        <v>69650.58</v>
      </c>
      <c r="V166" s="303">
        <v>0</v>
      </c>
    </row>
    <row r="167" spans="2:22" ht="16.5" customHeight="1">
      <c r="B167" s="156" t="s">
        <v>273</v>
      </c>
      <c r="C167" s="190" t="s">
        <v>302</v>
      </c>
      <c r="D167" s="167">
        <v>100</v>
      </c>
      <c r="E167" s="304" t="s">
        <v>759</v>
      </c>
      <c r="F167" s="304" t="s">
        <v>760</v>
      </c>
      <c r="G167" s="305" t="s">
        <v>761</v>
      </c>
      <c r="H167" s="306">
        <v>1</v>
      </c>
      <c r="I167" s="297">
        <v>35</v>
      </c>
      <c r="J167" s="155">
        <v>11301</v>
      </c>
      <c r="K167" s="155">
        <v>11301</v>
      </c>
      <c r="L167" s="298" t="s">
        <v>948</v>
      </c>
      <c r="M167" s="299" t="s">
        <v>978</v>
      </c>
      <c r="N167" s="155" t="s">
        <v>310</v>
      </c>
      <c r="O167" s="300">
        <v>35</v>
      </c>
      <c r="P167" s="299">
        <v>932</v>
      </c>
      <c r="Q167" s="155" t="s">
        <v>310</v>
      </c>
      <c r="R167" s="299"/>
      <c r="S167" s="301">
        <v>20250401</v>
      </c>
      <c r="T167" s="301">
        <v>20250630</v>
      </c>
      <c r="U167" s="302">
        <f>VLOOKUP(Tabla12[[#This Row],[CURP]],'[1]202512 quincena'!$J$2:$AC$212,20,0)</f>
        <v>57611.759999999995</v>
      </c>
      <c r="V167" s="307">
        <v>0</v>
      </c>
    </row>
    <row r="168" spans="2:22" ht="16.5" customHeight="1">
      <c r="B168" s="167" t="s">
        <v>273</v>
      </c>
      <c r="C168" s="222" t="s">
        <v>302</v>
      </c>
      <c r="D168" s="167">
        <v>100</v>
      </c>
      <c r="E168" s="304" t="s">
        <v>762</v>
      </c>
      <c r="F168" s="304" t="s">
        <v>763</v>
      </c>
      <c r="G168" s="305" t="s">
        <v>764</v>
      </c>
      <c r="H168" s="156">
        <v>1</v>
      </c>
      <c r="I168" s="297">
        <v>35</v>
      </c>
      <c r="J168" s="169">
        <v>11301</v>
      </c>
      <c r="K168" s="170">
        <v>11301</v>
      </c>
      <c r="L168" s="298" t="s">
        <v>948</v>
      </c>
      <c r="M168" s="299" t="s">
        <v>978</v>
      </c>
      <c r="N168" s="155" t="s">
        <v>310</v>
      </c>
      <c r="O168" s="300">
        <v>35</v>
      </c>
      <c r="P168" s="299">
        <v>829</v>
      </c>
      <c r="Q168" s="155" t="s">
        <v>310</v>
      </c>
      <c r="R168" s="299"/>
      <c r="S168" s="301">
        <v>20250401</v>
      </c>
      <c r="T168" s="301">
        <v>20250630</v>
      </c>
      <c r="U168" s="302">
        <f>VLOOKUP(Tabla12[[#This Row],[CURP]],'[1]202512 quincena'!$J$2:$AC$212,20,0)</f>
        <v>57034.740000000005</v>
      </c>
      <c r="V168" s="303">
        <v>0</v>
      </c>
    </row>
    <row r="169" spans="2:22" ht="16.5" customHeight="1">
      <c r="B169" s="156" t="s">
        <v>273</v>
      </c>
      <c r="C169" s="190" t="s">
        <v>302</v>
      </c>
      <c r="D169" s="167">
        <v>100</v>
      </c>
      <c r="E169" s="304" t="s">
        <v>765</v>
      </c>
      <c r="F169" s="304" t="s">
        <v>766</v>
      </c>
      <c r="G169" s="305" t="s">
        <v>767</v>
      </c>
      <c r="H169" s="168">
        <v>1</v>
      </c>
      <c r="I169" s="297">
        <v>35</v>
      </c>
      <c r="J169" s="155">
        <v>11301</v>
      </c>
      <c r="K169" s="155">
        <v>11301</v>
      </c>
      <c r="L169" s="298" t="s">
        <v>948</v>
      </c>
      <c r="M169" s="299" t="s">
        <v>979</v>
      </c>
      <c r="N169" s="155" t="s">
        <v>310</v>
      </c>
      <c r="O169" s="300">
        <v>35</v>
      </c>
      <c r="P169" s="299">
        <v>922</v>
      </c>
      <c r="Q169" s="155" t="s">
        <v>310</v>
      </c>
      <c r="R169" s="299"/>
      <c r="S169" s="301">
        <v>20250401</v>
      </c>
      <c r="T169" s="301">
        <v>20250630</v>
      </c>
      <c r="U169" s="302">
        <f>VLOOKUP(Tabla12[[#This Row],[CURP]],'[1]202512 quincena'!$J$2:$AC$212,20,0)</f>
        <v>58582.319999999992</v>
      </c>
      <c r="V169" s="303">
        <v>0</v>
      </c>
    </row>
    <row r="170" spans="2:22" ht="16.5" customHeight="1">
      <c r="B170" s="167" t="s">
        <v>273</v>
      </c>
      <c r="C170" s="222" t="s">
        <v>302</v>
      </c>
      <c r="D170" s="167">
        <v>100</v>
      </c>
      <c r="E170" s="304" t="s">
        <v>768</v>
      </c>
      <c r="F170" s="304" t="s">
        <v>769</v>
      </c>
      <c r="G170" s="305" t="s">
        <v>770</v>
      </c>
      <c r="H170" s="306">
        <v>1</v>
      </c>
      <c r="I170" s="297">
        <v>35</v>
      </c>
      <c r="J170" s="169">
        <v>11301</v>
      </c>
      <c r="K170" s="170">
        <v>11301</v>
      </c>
      <c r="L170" s="298" t="s">
        <v>948</v>
      </c>
      <c r="M170" s="299" t="s">
        <v>979</v>
      </c>
      <c r="N170" s="155" t="s">
        <v>310</v>
      </c>
      <c r="O170" s="300">
        <v>35</v>
      </c>
      <c r="P170" s="299">
        <v>870</v>
      </c>
      <c r="Q170" s="155" t="s">
        <v>310</v>
      </c>
      <c r="R170" s="299"/>
      <c r="S170" s="301">
        <v>20250401</v>
      </c>
      <c r="T170" s="301">
        <v>20250630</v>
      </c>
      <c r="U170" s="302">
        <f>VLOOKUP(Tabla12[[#This Row],[CURP]],'[1]202512 quincena'!$J$2:$AC$212,20,0)</f>
        <v>57034.740000000005</v>
      </c>
      <c r="V170" s="307">
        <v>0</v>
      </c>
    </row>
    <row r="171" spans="2:22" ht="16.5" customHeight="1">
      <c r="B171" s="156" t="s">
        <v>273</v>
      </c>
      <c r="C171" s="190" t="s">
        <v>302</v>
      </c>
      <c r="D171" s="167">
        <v>100</v>
      </c>
      <c r="E171" s="304" t="s">
        <v>771</v>
      </c>
      <c r="F171" s="304" t="s">
        <v>772</v>
      </c>
      <c r="G171" s="305" t="s">
        <v>773</v>
      </c>
      <c r="H171" s="156">
        <v>1</v>
      </c>
      <c r="I171" s="297">
        <v>35</v>
      </c>
      <c r="J171" s="155">
        <v>11301</v>
      </c>
      <c r="K171" s="155">
        <v>11301</v>
      </c>
      <c r="L171" s="298" t="s">
        <v>948</v>
      </c>
      <c r="M171" s="299" t="s">
        <v>976</v>
      </c>
      <c r="N171" s="155" t="s">
        <v>310</v>
      </c>
      <c r="O171" s="300">
        <v>35</v>
      </c>
      <c r="P171" s="299">
        <v>846</v>
      </c>
      <c r="Q171" s="155" t="s">
        <v>310</v>
      </c>
      <c r="R171" s="299"/>
      <c r="S171" s="301">
        <v>20250401</v>
      </c>
      <c r="T171" s="301">
        <v>20250630</v>
      </c>
      <c r="U171" s="302">
        <f>VLOOKUP(Tabla12[[#This Row],[CURP]],'[1]202512 quincena'!$J$2:$AC$212,20,0)</f>
        <v>69939.06</v>
      </c>
      <c r="V171" s="303">
        <v>0</v>
      </c>
    </row>
    <row r="172" spans="2:22" ht="16.5" customHeight="1">
      <c r="B172" s="167" t="s">
        <v>273</v>
      </c>
      <c r="C172" s="222" t="s">
        <v>302</v>
      </c>
      <c r="D172" s="167">
        <v>100</v>
      </c>
      <c r="E172" s="304" t="s">
        <v>774</v>
      </c>
      <c r="F172" s="304" t="s">
        <v>775</v>
      </c>
      <c r="G172" s="305" t="s">
        <v>776</v>
      </c>
      <c r="H172" s="168">
        <v>1</v>
      </c>
      <c r="I172" s="297">
        <v>35</v>
      </c>
      <c r="J172" s="169">
        <v>11301</v>
      </c>
      <c r="K172" s="170">
        <v>11301</v>
      </c>
      <c r="L172" s="298" t="s">
        <v>948</v>
      </c>
      <c r="M172" s="299" t="s">
        <v>976</v>
      </c>
      <c r="N172" s="155" t="s">
        <v>310</v>
      </c>
      <c r="O172" s="300">
        <v>35</v>
      </c>
      <c r="P172" s="299">
        <v>1002</v>
      </c>
      <c r="Q172" s="155" t="s">
        <v>310</v>
      </c>
      <c r="R172" s="299"/>
      <c r="S172" s="301">
        <v>20250401</v>
      </c>
      <c r="T172" s="301">
        <v>20250630</v>
      </c>
      <c r="U172" s="302">
        <f>VLOOKUP(Tabla12[[#This Row],[CURP]],'[1]202512 quincena'!$J$2:$AC$212,20,0)</f>
        <v>68637.72</v>
      </c>
      <c r="V172" s="303">
        <v>0</v>
      </c>
    </row>
    <row r="173" spans="2:22" ht="16.5" customHeight="1">
      <c r="B173" s="156" t="s">
        <v>273</v>
      </c>
      <c r="C173" s="190" t="s">
        <v>302</v>
      </c>
      <c r="D173" s="167">
        <v>100</v>
      </c>
      <c r="E173" s="304" t="s">
        <v>777</v>
      </c>
      <c r="F173" s="304" t="s">
        <v>778</v>
      </c>
      <c r="G173" s="305" t="s">
        <v>779</v>
      </c>
      <c r="H173" s="306">
        <v>1</v>
      </c>
      <c r="I173" s="297">
        <v>35</v>
      </c>
      <c r="J173" s="155">
        <v>11301</v>
      </c>
      <c r="K173" s="155">
        <v>11301</v>
      </c>
      <c r="L173" s="298" t="s">
        <v>948</v>
      </c>
      <c r="M173" s="299" t="s">
        <v>973</v>
      </c>
      <c r="N173" s="155" t="s">
        <v>310</v>
      </c>
      <c r="O173" s="300">
        <v>35</v>
      </c>
      <c r="P173" s="299">
        <v>826</v>
      </c>
      <c r="Q173" s="155" t="s">
        <v>310</v>
      </c>
      <c r="R173" s="299"/>
      <c r="S173" s="301">
        <v>20250401</v>
      </c>
      <c r="T173" s="301">
        <v>20250630</v>
      </c>
      <c r="U173" s="302">
        <f>VLOOKUP(Tabla12[[#This Row],[CURP]],'[1]202512 quincena'!$J$2:$AC$212,20,0)</f>
        <v>67237.38</v>
      </c>
      <c r="V173" s="307">
        <v>0</v>
      </c>
    </row>
    <row r="174" spans="2:22" ht="16.5" customHeight="1">
      <c r="B174" s="167" t="s">
        <v>273</v>
      </c>
      <c r="C174" s="222" t="s">
        <v>302</v>
      </c>
      <c r="D174" s="167">
        <v>100</v>
      </c>
      <c r="E174" s="304" t="s">
        <v>780</v>
      </c>
      <c r="F174" s="304" t="s">
        <v>781</v>
      </c>
      <c r="G174" s="305" t="s">
        <v>782</v>
      </c>
      <c r="H174" s="156">
        <v>1</v>
      </c>
      <c r="I174" s="297">
        <v>35</v>
      </c>
      <c r="J174" s="169">
        <v>11301</v>
      </c>
      <c r="K174" s="170">
        <v>11301</v>
      </c>
      <c r="L174" s="298" t="s">
        <v>948</v>
      </c>
      <c r="M174" s="299" t="s">
        <v>973</v>
      </c>
      <c r="N174" s="155" t="s">
        <v>310</v>
      </c>
      <c r="O174" s="300">
        <v>35</v>
      </c>
      <c r="P174" s="299">
        <v>863</v>
      </c>
      <c r="Q174" s="155" t="s">
        <v>310</v>
      </c>
      <c r="R174" s="299"/>
      <c r="S174" s="301">
        <v>20250401</v>
      </c>
      <c r="T174" s="301">
        <v>20250630</v>
      </c>
      <c r="U174" s="302">
        <f>VLOOKUP(Tabla12[[#This Row],[CURP]],'[1]202512 quincena'!$J$2:$AC$212,20,0)</f>
        <v>65662.5</v>
      </c>
      <c r="V174" s="303">
        <v>0</v>
      </c>
    </row>
    <row r="175" spans="2:22" ht="16.5" customHeight="1">
      <c r="B175" s="156" t="s">
        <v>273</v>
      </c>
      <c r="C175" s="190" t="s">
        <v>302</v>
      </c>
      <c r="D175" s="167">
        <v>100</v>
      </c>
      <c r="E175" s="304" t="s">
        <v>783</v>
      </c>
      <c r="F175" s="304" t="s">
        <v>784</v>
      </c>
      <c r="G175" s="305" t="s">
        <v>785</v>
      </c>
      <c r="H175" s="168">
        <v>1</v>
      </c>
      <c r="I175" s="297">
        <v>35</v>
      </c>
      <c r="J175" s="155">
        <v>11301</v>
      </c>
      <c r="K175" s="155">
        <v>11301</v>
      </c>
      <c r="L175" s="298" t="s">
        <v>948</v>
      </c>
      <c r="M175" s="299" t="s">
        <v>973</v>
      </c>
      <c r="N175" s="155" t="s">
        <v>310</v>
      </c>
      <c r="O175" s="300">
        <v>35</v>
      </c>
      <c r="P175" s="299">
        <v>899</v>
      </c>
      <c r="Q175" s="155" t="s">
        <v>310</v>
      </c>
      <c r="R175" s="299"/>
      <c r="S175" s="301">
        <v>20250401</v>
      </c>
      <c r="T175" s="301">
        <v>20250630</v>
      </c>
      <c r="U175" s="302">
        <f>VLOOKUP(Tabla12[[#This Row],[CURP]],'[1]202512 quincena'!$J$2:$AC$212,20,0)</f>
        <v>69650.58</v>
      </c>
      <c r="V175" s="303">
        <v>0</v>
      </c>
    </row>
    <row r="176" spans="2:22" ht="16.5" customHeight="1">
      <c r="B176" s="167" t="s">
        <v>273</v>
      </c>
      <c r="C176" s="222" t="s">
        <v>302</v>
      </c>
      <c r="D176" s="167">
        <v>100</v>
      </c>
      <c r="E176" s="304" t="s">
        <v>786</v>
      </c>
      <c r="F176" s="304" t="s">
        <v>787</v>
      </c>
      <c r="G176" s="305" t="s">
        <v>788</v>
      </c>
      <c r="H176" s="306">
        <v>1</v>
      </c>
      <c r="I176" s="297">
        <v>35</v>
      </c>
      <c r="J176" s="169">
        <v>11301</v>
      </c>
      <c r="K176" s="170">
        <v>11301</v>
      </c>
      <c r="L176" s="298" t="s">
        <v>948</v>
      </c>
      <c r="M176" s="299" t="s">
        <v>973</v>
      </c>
      <c r="N176" s="155" t="s">
        <v>310</v>
      </c>
      <c r="O176" s="300">
        <v>35</v>
      </c>
      <c r="P176" s="299">
        <v>926</v>
      </c>
      <c r="Q176" s="155" t="s">
        <v>310</v>
      </c>
      <c r="R176" s="299"/>
      <c r="S176" s="301">
        <v>20250401</v>
      </c>
      <c r="T176" s="301">
        <v>20250630</v>
      </c>
      <c r="U176" s="302">
        <f>VLOOKUP(Tabla12[[#This Row],[CURP]],'[1]202512 quincena'!$J$2:$AC$212,20,0)</f>
        <v>72337.259999999995</v>
      </c>
      <c r="V176" s="307">
        <v>0</v>
      </c>
    </row>
    <row r="177" spans="2:22" ht="16.5" customHeight="1">
      <c r="B177" s="156" t="s">
        <v>273</v>
      </c>
      <c r="C177" s="190" t="s">
        <v>302</v>
      </c>
      <c r="D177" s="167">
        <v>100</v>
      </c>
      <c r="E177" s="304" t="s">
        <v>789</v>
      </c>
      <c r="F177" s="304" t="s">
        <v>790</v>
      </c>
      <c r="G177" s="305" t="s">
        <v>791</v>
      </c>
      <c r="H177" s="156">
        <v>1</v>
      </c>
      <c r="I177" s="297">
        <v>35</v>
      </c>
      <c r="J177" s="155">
        <v>11301</v>
      </c>
      <c r="K177" s="155">
        <v>11301</v>
      </c>
      <c r="L177" s="298" t="s">
        <v>948</v>
      </c>
      <c r="M177" s="299" t="s">
        <v>973</v>
      </c>
      <c r="N177" s="155" t="s">
        <v>310</v>
      </c>
      <c r="O177" s="300">
        <v>35</v>
      </c>
      <c r="P177" s="299">
        <v>935</v>
      </c>
      <c r="Q177" s="155" t="s">
        <v>310</v>
      </c>
      <c r="R177" s="299"/>
      <c r="S177" s="301">
        <v>20250401</v>
      </c>
      <c r="T177" s="301">
        <v>20250630</v>
      </c>
      <c r="U177" s="302">
        <f>VLOOKUP(Tabla12[[#This Row],[CURP]],'[1]202512 quincena'!$J$2:$AC$212,20,0)</f>
        <v>69650.58</v>
      </c>
      <c r="V177" s="303">
        <v>0</v>
      </c>
    </row>
    <row r="178" spans="2:22" ht="16.5" customHeight="1">
      <c r="B178" s="167" t="s">
        <v>273</v>
      </c>
      <c r="C178" s="222" t="s">
        <v>302</v>
      </c>
      <c r="D178" s="167">
        <v>100</v>
      </c>
      <c r="E178" s="304" t="s">
        <v>792</v>
      </c>
      <c r="F178" s="304" t="s">
        <v>793</v>
      </c>
      <c r="G178" s="305" t="s">
        <v>794</v>
      </c>
      <c r="H178" s="168">
        <v>1</v>
      </c>
      <c r="I178" s="297">
        <v>35</v>
      </c>
      <c r="J178" s="169">
        <v>11301</v>
      </c>
      <c r="K178" s="170">
        <v>11301</v>
      </c>
      <c r="L178" s="298" t="s">
        <v>948</v>
      </c>
      <c r="M178" s="299" t="s">
        <v>974</v>
      </c>
      <c r="N178" s="155" t="s">
        <v>310</v>
      </c>
      <c r="O178" s="300">
        <v>35</v>
      </c>
      <c r="P178" s="299">
        <v>949</v>
      </c>
      <c r="Q178" s="155" t="s">
        <v>310</v>
      </c>
      <c r="R178" s="299"/>
      <c r="S178" s="301">
        <v>20250401</v>
      </c>
      <c r="T178" s="301">
        <v>20250630</v>
      </c>
      <c r="U178" s="302">
        <f>VLOOKUP(Tabla12[[#This Row],[CURP]],'[1]202512 quincena'!$J$2:$AC$212,20,0)</f>
        <v>67237.38</v>
      </c>
      <c r="V178" s="303">
        <v>0</v>
      </c>
    </row>
    <row r="179" spans="2:22" ht="16.5" customHeight="1">
      <c r="B179" s="156" t="s">
        <v>273</v>
      </c>
      <c r="C179" s="190" t="s">
        <v>302</v>
      </c>
      <c r="D179" s="167">
        <v>100</v>
      </c>
      <c r="E179" s="304" t="s">
        <v>795</v>
      </c>
      <c r="F179" s="304" t="s">
        <v>796</v>
      </c>
      <c r="G179" s="305" t="s">
        <v>797</v>
      </c>
      <c r="H179" s="306">
        <v>1</v>
      </c>
      <c r="I179" s="297">
        <v>35</v>
      </c>
      <c r="J179" s="155">
        <v>11301</v>
      </c>
      <c r="K179" s="155">
        <v>11301</v>
      </c>
      <c r="L179" s="298" t="s">
        <v>948</v>
      </c>
      <c r="M179" s="299" t="s">
        <v>974</v>
      </c>
      <c r="N179" s="155" t="s">
        <v>310</v>
      </c>
      <c r="O179" s="300">
        <v>35</v>
      </c>
      <c r="P179" s="299">
        <v>937</v>
      </c>
      <c r="Q179" s="155" t="s">
        <v>310</v>
      </c>
      <c r="R179" s="299"/>
      <c r="S179" s="301">
        <v>20250401</v>
      </c>
      <c r="T179" s="301">
        <v>20250630</v>
      </c>
      <c r="U179" s="302">
        <f>VLOOKUP(Tabla12[[#This Row],[CURP]],'[1]202512 quincena'!$J$2:$AC$212,20,0)</f>
        <v>70317.599999999991</v>
      </c>
      <c r="V179" s="307">
        <v>0</v>
      </c>
    </row>
    <row r="180" spans="2:22" ht="16.5" customHeight="1">
      <c r="B180" s="167" t="s">
        <v>273</v>
      </c>
      <c r="C180" s="222" t="s">
        <v>302</v>
      </c>
      <c r="D180" s="167">
        <v>100</v>
      </c>
      <c r="E180" s="304" t="s">
        <v>798</v>
      </c>
      <c r="F180" s="304" t="s">
        <v>799</v>
      </c>
      <c r="G180" s="305" t="s">
        <v>800</v>
      </c>
      <c r="H180" s="156">
        <v>1</v>
      </c>
      <c r="I180" s="297">
        <v>35</v>
      </c>
      <c r="J180" s="169">
        <v>11301</v>
      </c>
      <c r="K180" s="170">
        <v>11301</v>
      </c>
      <c r="L180" s="298" t="s">
        <v>948</v>
      </c>
      <c r="M180" s="299" t="s">
        <v>974</v>
      </c>
      <c r="N180" s="155" t="s">
        <v>310</v>
      </c>
      <c r="O180" s="300">
        <v>35</v>
      </c>
      <c r="P180" s="299">
        <v>982</v>
      </c>
      <c r="Q180" s="155" t="s">
        <v>310</v>
      </c>
      <c r="R180" s="299"/>
      <c r="S180" s="301">
        <v>20250401</v>
      </c>
      <c r="T180" s="301">
        <v>20250630</v>
      </c>
      <c r="U180" s="302">
        <f>VLOOKUP(Tabla12[[#This Row],[CURP]],'[1]202512 quincena'!$J$2:$AC$212,20,0)</f>
        <v>71183.16</v>
      </c>
      <c r="V180" s="303">
        <v>0</v>
      </c>
    </row>
    <row r="181" spans="2:22" ht="16.5" customHeight="1">
      <c r="B181" s="156" t="s">
        <v>273</v>
      </c>
      <c r="C181" s="190" t="s">
        <v>302</v>
      </c>
      <c r="D181" s="167">
        <v>100</v>
      </c>
      <c r="E181" s="304" t="s">
        <v>801</v>
      </c>
      <c r="F181" s="304" t="s">
        <v>802</v>
      </c>
      <c r="G181" s="305" t="s">
        <v>803</v>
      </c>
      <c r="H181" s="168">
        <v>1</v>
      </c>
      <c r="I181" s="297">
        <v>35</v>
      </c>
      <c r="J181" s="155">
        <v>11301</v>
      </c>
      <c r="K181" s="155">
        <v>11301</v>
      </c>
      <c r="L181" s="298" t="s">
        <v>948</v>
      </c>
      <c r="M181" s="299" t="s">
        <v>975</v>
      </c>
      <c r="N181" s="155" t="s">
        <v>310</v>
      </c>
      <c r="O181" s="300">
        <v>35</v>
      </c>
      <c r="P181" s="299">
        <v>831</v>
      </c>
      <c r="Q181" s="155" t="s">
        <v>310</v>
      </c>
      <c r="R181" s="299"/>
      <c r="S181" s="301">
        <v>20250401</v>
      </c>
      <c r="T181" s="301">
        <v>20250630</v>
      </c>
      <c r="U181" s="302">
        <f>VLOOKUP(Tabla12[[#This Row],[CURP]],'[1]202512 quincena'!$J$2:$AC$212,20,0)</f>
        <v>69073.5</v>
      </c>
      <c r="V181" s="303">
        <v>0</v>
      </c>
    </row>
    <row r="182" spans="2:22" ht="16.5" customHeight="1">
      <c r="B182" s="167" t="s">
        <v>273</v>
      </c>
      <c r="C182" s="222" t="s">
        <v>302</v>
      </c>
      <c r="D182" s="167">
        <v>100</v>
      </c>
      <c r="E182" s="304" t="s">
        <v>804</v>
      </c>
      <c r="F182" s="304" t="s">
        <v>805</v>
      </c>
      <c r="G182" s="305" t="s">
        <v>806</v>
      </c>
      <c r="H182" s="306">
        <v>1</v>
      </c>
      <c r="I182" s="297">
        <v>35</v>
      </c>
      <c r="J182" s="169">
        <v>11301</v>
      </c>
      <c r="K182" s="170">
        <v>11301</v>
      </c>
      <c r="L182" s="298" t="s">
        <v>948</v>
      </c>
      <c r="M182" s="299" t="s">
        <v>975</v>
      </c>
      <c r="N182" s="155" t="s">
        <v>310</v>
      </c>
      <c r="O182" s="300">
        <v>35</v>
      </c>
      <c r="P182" s="299">
        <v>864</v>
      </c>
      <c r="Q182" s="155" t="s">
        <v>310</v>
      </c>
      <c r="R182" s="299"/>
      <c r="S182" s="301">
        <v>20250401</v>
      </c>
      <c r="T182" s="301">
        <v>20250630</v>
      </c>
      <c r="U182" s="302">
        <f>VLOOKUP(Tabla12[[#This Row],[CURP]],'[1]202512 quincena'!$J$2:$AC$212,20,0)</f>
        <v>70894.62</v>
      </c>
      <c r="V182" s="307">
        <v>0</v>
      </c>
    </row>
    <row r="183" spans="2:22" ht="16.5" customHeight="1">
      <c r="B183" s="156" t="s">
        <v>273</v>
      </c>
      <c r="C183" s="190" t="s">
        <v>302</v>
      </c>
      <c r="D183" s="167">
        <v>100</v>
      </c>
      <c r="E183" s="304" t="s">
        <v>807</v>
      </c>
      <c r="F183" s="304" t="s">
        <v>808</v>
      </c>
      <c r="G183" s="305" t="s">
        <v>809</v>
      </c>
      <c r="H183" s="156">
        <v>1</v>
      </c>
      <c r="I183" s="297">
        <v>35</v>
      </c>
      <c r="J183" s="155">
        <v>11301</v>
      </c>
      <c r="K183" s="155">
        <v>11301</v>
      </c>
      <c r="L183" s="298" t="s">
        <v>948</v>
      </c>
      <c r="M183" s="299" t="s">
        <v>975</v>
      </c>
      <c r="N183" s="155" t="s">
        <v>310</v>
      </c>
      <c r="O183" s="300">
        <v>35</v>
      </c>
      <c r="P183" s="299">
        <v>878</v>
      </c>
      <c r="Q183" s="155" t="s">
        <v>310</v>
      </c>
      <c r="R183" s="299"/>
      <c r="S183" s="301">
        <v>20250401</v>
      </c>
      <c r="T183" s="301">
        <v>20250630</v>
      </c>
      <c r="U183" s="302">
        <f>VLOOKUP(Tabla12[[#This Row],[CURP]],'[1]202512 quincena'!$J$2:$AC$212,20,0)</f>
        <v>72337.259999999995</v>
      </c>
      <c r="V183" s="303">
        <v>0</v>
      </c>
    </row>
    <row r="184" spans="2:22" ht="16.5" customHeight="1">
      <c r="B184" s="167" t="s">
        <v>273</v>
      </c>
      <c r="C184" s="222" t="s">
        <v>302</v>
      </c>
      <c r="D184" s="167">
        <v>100</v>
      </c>
      <c r="E184" s="304" t="s">
        <v>810</v>
      </c>
      <c r="F184" s="304" t="s">
        <v>811</v>
      </c>
      <c r="G184" s="305" t="s">
        <v>812</v>
      </c>
      <c r="H184" s="168">
        <v>1</v>
      </c>
      <c r="I184" s="297">
        <v>35</v>
      </c>
      <c r="J184" s="169">
        <v>11301</v>
      </c>
      <c r="K184" s="170">
        <v>11301</v>
      </c>
      <c r="L184" s="298" t="s">
        <v>948</v>
      </c>
      <c r="M184" s="299" t="s">
        <v>975</v>
      </c>
      <c r="N184" s="155" t="s">
        <v>310</v>
      </c>
      <c r="O184" s="300">
        <v>35</v>
      </c>
      <c r="P184" s="299">
        <v>925</v>
      </c>
      <c r="Q184" s="155" t="s">
        <v>310</v>
      </c>
      <c r="R184" s="299"/>
      <c r="S184" s="301">
        <v>20250401</v>
      </c>
      <c r="T184" s="301">
        <v>20250630</v>
      </c>
      <c r="U184" s="302">
        <f>VLOOKUP(Tabla12[[#This Row],[CURP]],'[1]202512 quincena'!$J$2:$AC$212,20,0)</f>
        <v>68785.02</v>
      </c>
      <c r="V184" s="303">
        <v>0</v>
      </c>
    </row>
    <row r="185" spans="2:22" ht="16.5" customHeight="1">
      <c r="B185" s="156" t="s">
        <v>273</v>
      </c>
      <c r="C185" s="190" t="s">
        <v>302</v>
      </c>
      <c r="D185" s="167">
        <v>100</v>
      </c>
      <c r="E185" s="304" t="s">
        <v>813</v>
      </c>
      <c r="F185" s="304" t="s">
        <v>814</v>
      </c>
      <c r="G185" s="305" t="s">
        <v>815</v>
      </c>
      <c r="H185" s="306">
        <v>1</v>
      </c>
      <c r="I185" s="297">
        <v>35</v>
      </c>
      <c r="J185" s="155">
        <v>11301</v>
      </c>
      <c r="K185" s="155">
        <v>11301</v>
      </c>
      <c r="L185" s="298" t="s">
        <v>948</v>
      </c>
      <c r="M185" s="299" t="s">
        <v>975</v>
      </c>
      <c r="N185" s="155" t="s">
        <v>310</v>
      </c>
      <c r="O185" s="300">
        <v>35</v>
      </c>
      <c r="P185" s="299">
        <v>892</v>
      </c>
      <c r="Q185" s="155" t="s">
        <v>310</v>
      </c>
      <c r="R185" s="299"/>
      <c r="S185" s="301">
        <v>20250401</v>
      </c>
      <c r="T185" s="301">
        <v>20250630</v>
      </c>
      <c r="U185" s="302">
        <f>VLOOKUP(Tabla12[[#This Row],[CURP]],'[1]202512 quincena'!$J$2:$AC$212,20,0)</f>
        <v>62477.34</v>
      </c>
      <c r="V185" s="307">
        <v>0</v>
      </c>
    </row>
    <row r="186" spans="2:22" ht="16.5" customHeight="1">
      <c r="B186" s="167" t="s">
        <v>273</v>
      </c>
      <c r="C186" s="222" t="s">
        <v>302</v>
      </c>
      <c r="D186" s="167">
        <v>100</v>
      </c>
      <c r="E186" s="304" t="s">
        <v>816</v>
      </c>
      <c r="F186" s="304" t="s">
        <v>817</v>
      </c>
      <c r="G186" s="305" t="s">
        <v>818</v>
      </c>
      <c r="H186" s="156">
        <v>1</v>
      </c>
      <c r="I186" s="297">
        <v>35</v>
      </c>
      <c r="J186" s="169">
        <v>11301</v>
      </c>
      <c r="K186" s="170">
        <v>11301</v>
      </c>
      <c r="L186" s="298" t="s">
        <v>948</v>
      </c>
      <c r="M186" s="299" t="s">
        <v>975</v>
      </c>
      <c r="N186" s="155" t="s">
        <v>310</v>
      </c>
      <c r="O186" s="300">
        <v>35</v>
      </c>
      <c r="P186" s="299">
        <v>980</v>
      </c>
      <c r="Q186" s="155" t="s">
        <v>310</v>
      </c>
      <c r="R186" s="299"/>
      <c r="S186" s="301">
        <v>20250401</v>
      </c>
      <c r="T186" s="301">
        <v>20250630</v>
      </c>
      <c r="U186" s="302">
        <f>VLOOKUP(Tabla12[[#This Row],[CURP]],'[1]202512 quincena'!$J$2:$AC$212,20,0)</f>
        <v>69073.5</v>
      </c>
      <c r="V186" s="303">
        <v>0</v>
      </c>
    </row>
    <row r="187" spans="2:22" ht="16.5" customHeight="1">
      <c r="B187" s="156" t="s">
        <v>273</v>
      </c>
      <c r="C187" s="190" t="s">
        <v>302</v>
      </c>
      <c r="D187" s="167">
        <v>100</v>
      </c>
      <c r="E187" s="304" t="s">
        <v>819</v>
      </c>
      <c r="F187" s="304" t="s">
        <v>820</v>
      </c>
      <c r="G187" s="305" t="s">
        <v>821</v>
      </c>
      <c r="H187" s="168">
        <v>1</v>
      </c>
      <c r="I187" s="297">
        <v>35</v>
      </c>
      <c r="J187" s="155">
        <v>11301</v>
      </c>
      <c r="K187" s="155">
        <v>11301</v>
      </c>
      <c r="L187" s="298" t="s">
        <v>948</v>
      </c>
      <c r="M187" s="299" t="s">
        <v>975</v>
      </c>
      <c r="N187" s="155" t="s">
        <v>310</v>
      </c>
      <c r="O187" s="300">
        <v>35</v>
      </c>
      <c r="P187" s="299">
        <v>993</v>
      </c>
      <c r="Q187" s="155" t="s">
        <v>310</v>
      </c>
      <c r="R187" s="299"/>
      <c r="S187" s="301">
        <v>20250401</v>
      </c>
      <c r="T187" s="301">
        <v>20250630</v>
      </c>
      <c r="U187" s="302">
        <f>VLOOKUP(Tabla12[[#This Row],[CURP]],'[1]202512 quincena'!$J$2:$AC$212,20,0)</f>
        <v>66906.599999999991</v>
      </c>
      <c r="V187" s="303">
        <v>0</v>
      </c>
    </row>
    <row r="188" spans="2:22" ht="16.5" customHeight="1">
      <c r="B188" s="167" t="s">
        <v>273</v>
      </c>
      <c r="C188" s="222" t="s">
        <v>302</v>
      </c>
      <c r="D188" s="167">
        <v>100</v>
      </c>
      <c r="E188" s="304" t="s">
        <v>822</v>
      </c>
      <c r="F188" s="304" t="s">
        <v>823</v>
      </c>
      <c r="G188" s="305" t="s">
        <v>824</v>
      </c>
      <c r="H188" s="306">
        <v>1</v>
      </c>
      <c r="I188" s="297">
        <v>35</v>
      </c>
      <c r="J188" s="169">
        <v>11301</v>
      </c>
      <c r="K188" s="170">
        <v>11301</v>
      </c>
      <c r="L188" s="298" t="s">
        <v>948</v>
      </c>
      <c r="M188" s="299" t="s">
        <v>299</v>
      </c>
      <c r="N188" s="155" t="s">
        <v>310</v>
      </c>
      <c r="O188" s="300">
        <v>35</v>
      </c>
      <c r="P188" s="299">
        <v>1020</v>
      </c>
      <c r="Q188" s="155" t="s">
        <v>310</v>
      </c>
      <c r="R188" s="299"/>
      <c r="S188" s="301">
        <v>20250401</v>
      </c>
      <c r="T188" s="301">
        <v>20250630</v>
      </c>
      <c r="U188" s="302">
        <f>VLOOKUP(Tabla12[[#This Row],[CURP]],'[1]202512 quincena'!$J$2:$AC$212,20,0)</f>
        <v>72337.259999999995</v>
      </c>
      <c r="V188" s="307">
        <v>0</v>
      </c>
    </row>
    <row r="189" spans="2:22" ht="16.5" customHeight="1">
      <c r="B189" s="156" t="s">
        <v>273</v>
      </c>
      <c r="C189" s="190" t="s">
        <v>302</v>
      </c>
      <c r="D189" s="167">
        <v>100</v>
      </c>
      <c r="E189" s="304" t="s">
        <v>825</v>
      </c>
      <c r="F189" s="304" t="s">
        <v>826</v>
      </c>
      <c r="G189" s="305" t="s">
        <v>827</v>
      </c>
      <c r="H189" s="156">
        <v>1</v>
      </c>
      <c r="I189" s="297">
        <v>35</v>
      </c>
      <c r="J189" s="155">
        <v>11301</v>
      </c>
      <c r="K189" s="155">
        <v>11301</v>
      </c>
      <c r="L189" s="298" t="s">
        <v>948</v>
      </c>
      <c r="M189" s="299" t="s">
        <v>299</v>
      </c>
      <c r="N189" s="155" t="s">
        <v>310</v>
      </c>
      <c r="O189" s="300">
        <v>35</v>
      </c>
      <c r="P189" s="299">
        <v>1031</v>
      </c>
      <c r="Q189" s="155" t="s">
        <v>310</v>
      </c>
      <c r="R189" s="299"/>
      <c r="S189" s="301">
        <v>20250401</v>
      </c>
      <c r="T189" s="301">
        <v>20250630</v>
      </c>
      <c r="U189" s="302">
        <f>VLOOKUP(Tabla12[[#This Row],[CURP]],'[1]202512 quincena'!$J$2:$AC$212,20,0)</f>
        <v>68785.02</v>
      </c>
      <c r="V189" s="303">
        <v>0</v>
      </c>
    </row>
    <row r="190" spans="2:22" ht="16.5" customHeight="1">
      <c r="B190" s="167" t="s">
        <v>273</v>
      </c>
      <c r="C190" s="222" t="s">
        <v>302</v>
      </c>
      <c r="D190" s="167">
        <v>100</v>
      </c>
      <c r="E190" s="304" t="s">
        <v>828</v>
      </c>
      <c r="F190" s="304" t="s">
        <v>829</v>
      </c>
      <c r="G190" s="305" t="s">
        <v>830</v>
      </c>
      <c r="H190" s="168">
        <v>1</v>
      </c>
      <c r="I190" s="297">
        <v>35</v>
      </c>
      <c r="J190" s="169">
        <v>11301</v>
      </c>
      <c r="K190" s="170">
        <v>11301</v>
      </c>
      <c r="L190" s="298" t="s">
        <v>948</v>
      </c>
      <c r="M190" s="299" t="s">
        <v>309</v>
      </c>
      <c r="N190" s="155" t="s">
        <v>980</v>
      </c>
      <c r="O190" s="300">
        <v>35</v>
      </c>
      <c r="P190" s="299">
        <v>946</v>
      </c>
      <c r="Q190" s="155" t="s">
        <v>980</v>
      </c>
      <c r="R190" s="299"/>
      <c r="S190" s="301">
        <v>20250401</v>
      </c>
      <c r="T190" s="301">
        <v>20250630</v>
      </c>
      <c r="U190" s="302">
        <f>VLOOKUP(Tabla12[[#This Row],[CURP]],'[1]202512 quincena'!$J$2:$AC$212,20,0)</f>
        <v>47294.04</v>
      </c>
      <c r="V190" s="303">
        <v>0</v>
      </c>
    </row>
    <row r="191" spans="2:22" ht="16.5" customHeight="1">
      <c r="B191" s="156" t="s">
        <v>273</v>
      </c>
      <c r="C191" s="190" t="s">
        <v>302</v>
      </c>
      <c r="D191" s="167">
        <v>100</v>
      </c>
      <c r="E191" s="304" t="s">
        <v>831</v>
      </c>
      <c r="F191" s="304" t="s">
        <v>832</v>
      </c>
      <c r="G191" s="305" t="s">
        <v>833</v>
      </c>
      <c r="H191" s="306">
        <v>1</v>
      </c>
      <c r="I191" s="297">
        <v>35</v>
      </c>
      <c r="J191" s="155">
        <v>11301</v>
      </c>
      <c r="K191" s="155">
        <v>11301</v>
      </c>
      <c r="L191" s="298" t="s">
        <v>981</v>
      </c>
      <c r="M191" s="299" t="s">
        <v>309</v>
      </c>
      <c r="N191" s="155" t="s">
        <v>982</v>
      </c>
      <c r="O191" s="300">
        <v>35</v>
      </c>
      <c r="P191" s="299">
        <v>972</v>
      </c>
      <c r="Q191" s="155" t="s">
        <v>982</v>
      </c>
      <c r="R191" s="299"/>
      <c r="S191" s="301">
        <v>20250401</v>
      </c>
      <c r="T191" s="301">
        <v>20250630</v>
      </c>
      <c r="U191" s="302">
        <f>VLOOKUP(Tabla12[[#This Row],[CURP]],'[1]202512 quincena'!$J$2:$AC$212,20,0)</f>
        <v>49130.579999999994</v>
      </c>
      <c r="V191" s="307">
        <v>0</v>
      </c>
    </row>
    <row r="192" spans="2:22" ht="16.5" customHeight="1">
      <c r="B192" s="167" t="s">
        <v>273</v>
      </c>
      <c r="C192" s="222" t="s">
        <v>302</v>
      </c>
      <c r="D192" s="167">
        <v>100</v>
      </c>
      <c r="E192" s="304" t="s">
        <v>834</v>
      </c>
      <c r="F192" s="304" t="s">
        <v>835</v>
      </c>
      <c r="G192" s="305" t="s">
        <v>836</v>
      </c>
      <c r="H192" s="156">
        <v>1</v>
      </c>
      <c r="I192" s="297">
        <v>35</v>
      </c>
      <c r="J192" s="169">
        <v>11301</v>
      </c>
      <c r="K192" s="170">
        <v>11301</v>
      </c>
      <c r="L192" s="298" t="s">
        <v>960</v>
      </c>
      <c r="M192" s="299" t="s">
        <v>953</v>
      </c>
      <c r="N192" s="155" t="s">
        <v>983</v>
      </c>
      <c r="O192" s="300">
        <v>35</v>
      </c>
      <c r="P192" s="299">
        <v>939</v>
      </c>
      <c r="Q192" s="155" t="s">
        <v>983</v>
      </c>
      <c r="R192" s="299"/>
      <c r="S192" s="301">
        <v>20250401</v>
      </c>
      <c r="T192" s="301">
        <v>20250630</v>
      </c>
      <c r="U192" s="302">
        <f>VLOOKUP(Tabla12[[#This Row],[CURP]],'[1]202512 quincena'!$J$2:$AC$212,20,0)</f>
        <v>51072.899999999994</v>
      </c>
      <c r="V192" s="303">
        <v>0</v>
      </c>
    </row>
    <row r="193" spans="2:22" ht="16.5" customHeight="1">
      <c r="B193" s="156" t="s">
        <v>273</v>
      </c>
      <c r="C193" s="190" t="s">
        <v>302</v>
      </c>
      <c r="D193" s="167">
        <v>100</v>
      </c>
      <c r="E193" s="304" t="s">
        <v>837</v>
      </c>
      <c r="F193" s="304" t="s">
        <v>838</v>
      </c>
      <c r="G193" s="305" t="s">
        <v>839</v>
      </c>
      <c r="H193" s="168">
        <v>1</v>
      </c>
      <c r="I193" s="297">
        <v>35</v>
      </c>
      <c r="J193" s="155">
        <v>11301</v>
      </c>
      <c r="K193" s="155">
        <v>11301</v>
      </c>
      <c r="L193" s="298" t="s">
        <v>984</v>
      </c>
      <c r="M193" s="299" t="s">
        <v>299</v>
      </c>
      <c r="N193" s="155" t="s">
        <v>985</v>
      </c>
      <c r="O193" s="300">
        <v>35</v>
      </c>
      <c r="P193" s="299">
        <v>852</v>
      </c>
      <c r="Q193" s="155" t="s">
        <v>985</v>
      </c>
      <c r="R193" s="299"/>
      <c r="S193" s="301">
        <v>20250401</v>
      </c>
      <c r="T193" s="301">
        <v>20250630</v>
      </c>
      <c r="U193" s="302">
        <f>VLOOKUP(Tabla12[[#This Row],[CURP]],'[1]202512 quincena'!$J$2:$AC$212,20,0)</f>
        <v>62366.759999999995</v>
      </c>
      <c r="V193" s="303">
        <v>0</v>
      </c>
    </row>
    <row r="194" spans="2:22" ht="16.5" customHeight="1">
      <c r="B194" s="167" t="s">
        <v>273</v>
      </c>
      <c r="C194" s="222" t="s">
        <v>302</v>
      </c>
      <c r="D194" s="167">
        <v>100</v>
      </c>
      <c r="E194" s="304" t="s">
        <v>840</v>
      </c>
      <c r="F194" s="304" t="s">
        <v>841</v>
      </c>
      <c r="G194" s="305" t="s">
        <v>842</v>
      </c>
      <c r="H194" s="306">
        <v>1</v>
      </c>
      <c r="I194" s="297">
        <v>35</v>
      </c>
      <c r="J194" s="169">
        <v>11301</v>
      </c>
      <c r="K194" s="170">
        <v>11301</v>
      </c>
      <c r="L194" s="298" t="s">
        <v>948</v>
      </c>
      <c r="M194" s="299" t="s">
        <v>977</v>
      </c>
      <c r="N194" s="155" t="s">
        <v>985</v>
      </c>
      <c r="O194" s="300">
        <v>35</v>
      </c>
      <c r="P194" s="299">
        <v>895</v>
      </c>
      <c r="Q194" s="155" t="s">
        <v>985</v>
      </c>
      <c r="R194" s="299"/>
      <c r="S194" s="301">
        <v>20250401</v>
      </c>
      <c r="T194" s="301">
        <v>20250630</v>
      </c>
      <c r="U194" s="302">
        <f>VLOOKUP(Tabla12[[#This Row],[CURP]],'[1]202512 quincena'!$J$2:$AC$212,20,0)</f>
        <v>54759.780000000006</v>
      </c>
      <c r="V194" s="307">
        <v>0</v>
      </c>
    </row>
    <row r="195" spans="2:22" ht="16.5" customHeight="1">
      <c r="B195" s="156" t="s">
        <v>273</v>
      </c>
      <c r="C195" s="190" t="s">
        <v>302</v>
      </c>
      <c r="D195" s="167">
        <v>100</v>
      </c>
      <c r="E195" s="304" t="s">
        <v>843</v>
      </c>
      <c r="F195" s="304" t="s">
        <v>844</v>
      </c>
      <c r="G195" s="305" t="s">
        <v>845</v>
      </c>
      <c r="H195" s="156">
        <v>1</v>
      </c>
      <c r="I195" s="297">
        <v>35</v>
      </c>
      <c r="J195" s="155">
        <v>11301</v>
      </c>
      <c r="K195" s="155">
        <v>11301</v>
      </c>
      <c r="L195" s="298" t="s">
        <v>948</v>
      </c>
      <c r="M195" s="299" t="s">
        <v>966</v>
      </c>
      <c r="N195" s="155" t="s">
        <v>985</v>
      </c>
      <c r="O195" s="300">
        <v>35</v>
      </c>
      <c r="P195" s="299">
        <v>889</v>
      </c>
      <c r="Q195" s="155" t="s">
        <v>985</v>
      </c>
      <c r="R195" s="299"/>
      <c r="S195" s="301">
        <v>20250401</v>
      </c>
      <c r="T195" s="301">
        <v>20250630</v>
      </c>
      <c r="U195" s="302">
        <f>VLOOKUP(Tabla12[[#This Row],[CURP]],'[1]202512 quincena'!$J$2:$AC$212,20,0)</f>
        <v>56740.200000000004</v>
      </c>
      <c r="V195" s="303">
        <v>0</v>
      </c>
    </row>
    <row r="196" spans="2:22" ht="16.5" customHeight="1">
      <c r="B196" s="167" t="s">
        <v>273</v>
      </c>
      <c r="C196" s="222" t="s">
        <v>302</v>
      </c>
      <c r="D196" s="167">
        <v>100</v>
      </c>
      <c r="E196" s="304" t="s">
        <v>846</v>
      </c>
      <c r="F196" s="304" t="s">
        <v>847</v>
      </c>
      <c r="G196" s="305" t="s">
        <v>848</v>
      </c>
      <c r="H196" s="168">
        <v>1</v>
      </c>
      <c r="I196" s="297">
        <v>35</v>
      </c>
      <c r="J196" s="169">
        <v>11301</v>
      </c>
      <c r="K196" s="170">
        <v>11301</v>
      </c>
      <c r="L196" s="298" t="s">
        <v>958</v>
      </c>
      <c r="M196" s="299" t="s">
        <v>953</v>
      </c>
      <c r="N196" s="155" t="s">
        <v>985</v>
      </c>
      <c r="O196" s="300">
        <v>35</v>
      </c>
      <c r="P196" s="299">
        <v>1004</v>
      </c>
      <c r="Q196" s="155" t="s">
        <v>985</v>
      </c>
      <c r="R196" s="299"/>
      <c r="S196" s="301">
        <v>20250401</v>
      </c>
      <c r="T196" s="301">
        <v>20250630</v>
      </c>
      <c r="U196" s="302">
        <f>VLOOKUP(Tabla12[[#This Row],[CURP]],'[1]202512 quincena'!$J$2:$AC$212,20,0)</f>
        <v>56200.020000000004</v>
      </c>
      <c r="V196" s="303">
        <v>0</v>
      </c>
    </row>
    <row r="197" spans="2:22" ht="16.5" customHeight="1">
      <c r="B197" s="156" t="s">
        <v>273</v>
      </c>
      <c r="C197" s="190" t="s">
        <v>302</v>
      </c>
      <c r="D197" s="167">
        <v>100</v>
      </c>
      <c r="E197" s="304" t="s">
        <v>849</v>
      </c>
      <c r="F197" s="304" t="s">
        <v>850</v>
      </c>
      <c r="G197" s="305" t="s">
        <v>851</v>
      </c>
      <c r="H197" s="306">
        <v>1</v>
      </c>
      <c r="I197" s="297">
        <v>35</v>
      </c>
      <c r="J197" s="155">
        <v>11301</v>
      </c>
      <c r="K197" s="155">
        <v>11301</v>
      </c>
      <c r="L197" s="298" t="s">
        <v>958</v>
      </c>
      <c r="M197" s="299" t="s">
        <v>986</v>
      </c>
      <c r="N197" s="155" t="s">
        <v>985</v>
      </c>
      <c r="O197" s="300">
        <v>35</v>
      </c>
      <c r="P197" s="299">
        <v>976</v>
      </c>
      <c r="Q197" s="155" t="s">
        <v>985</v>
      </c>
      <c r="R197" s="299"/>
      <c r="S197" s="301">
        <v>20250401</v>
      </c>
      <c r="T197" s="301">
        <v>20250630</v>
      </c>
      <c r="U197" s="302">
        <f>VLOOKUP(Tabla12[[#This Row],[CURP]],'[1]202512 quincena'!$J$2:$AC$212,20,0)</f>
        <v>57010.259999999995</v>
      </c>
      <c r="V197" s="307">
        <v>0</v>
      </c>
    </row>
    <row r="198" spans="2:22" ht="16.5" customHeight="1">
      <c r="B198" s="167" t="s">
        <v>273</v>
      </c>
      <c r="C198" s="222" t="s">
        <v>302</v>
      </c>
      <c r="D198" s="167">
        <v>100</v>
      </c>
      <c r="E198" s="304" t="s">
        <v>852</v>
      </c>
      <c r="F198" s="304" t="s">
        <v>853</v>
      </c>
      <c r="G198" s="305" t="s">
        <v>854</v>
      </c>
      <c r="H198" s="156">
        <v>1</v>
      </c>
      <c r="I198" s="297">
        <v>35</v>
      </c>
      <c r="J198" s="169">
        <v>11301</v>
      </c>
      <c r="K198" s="170">
        <v>11301</v>
      </c>
      <c r="L198" s="298" t="s">
        <v>950</v>
      </c>
      <c r="M198" s="299" t="s">
        <v>309</v>
      </c>
      <c r="N198" s="155" t="s">
        <v>985</v>
      </c>
      <c r="O198" s="300">
        <v>35</v>
      </c>
      <c r="P198" s="299">
        <v>951</v>
      </c>
      <c r="Q198" s="155" t="s">
        <v>985</v>
      </c>
      <c r="R198" s="299"/>
      <c r="S198" s="301">
        <v>20250401</v>
      </c>
      <c r="T198" s="301">
        <v>20250630</v>
      </c>
      <c r="U198" s="302">
        <f>VLOOKUP(Tabla12[[#This Row],[CURP]],'[1]202512 quincena'!$J$2:$AC$212,20,0)</f>
        <v>60926.34</v>
      </c>
      <c r="V198" s="303">
        <v>0</v>
      </c>
    </row>
    <row r="199" spans="2:22" ht="16.5" customHeight="1">
      <c r="B199" s="156" t="s">
        <v>273</v>
      </c>
      <c r="C199" s="190" t="s">
        <v>302</v>
      </c>
      <c r="D199" s="167">
        <v>100</v>
      </c>
      <c r="E199" s="304" t="s">
        <v>855</v>
      </c>
      <c r="F199" s="304" t="s">
        <v>856</v>
      </c>
      <c r="G199" s="305" t="s">
        <v>857</v>
      </c>
      <c r="H199" s="168">
        <v>1</v>
      </c>
      <c r="I199" s="297">
        <v>35</v>
      </c>
      <c r="J199" s="155">
        <v>11301</v>
      </c>
      <c r="K199" s="155">
        <v>11301</v>
      </c>
      <c r="L199" s="298" t="s">
        <v>950</v>
      </c>
      <c r="M199" s="299" t="s">
        <v>299</v>
      </c>
      <c r="N199" s="155" t="s">
        <v>985</v>
      </c>
      <c r="O199" s="300">
        <v>35</v>
      </c>
      <c r="P199" s="299">
        <v>866</v>
      </c>
      <c r="Q199" s="155" t="s">
        <v>985</v>
      </c>
      <c r="R199" s="299"/>
      <c r="S199" s="301">
        <v>20250401</v>
      </c>
      <c r="T199" s="301">
        <v>20250630</v>
      </c>
      <c r="U199" s="302">
        <f>VLOOKUP(Tabla12[[#This Row],[CURP]],'[1]202512 quincena'!$J$2:$AC$212,20,0)</f>
        <v>54759.780000000006</v>
      </c>
      <c r="V199" s="303">
        <v>0</v>
      </c>
    </row>
    <row r="200" spans="2:22" ht="16.5" customHeight="1">
      <c r="B200" s="167" t="s">
        <v>273</v>
      </c>
      <c r="C200" s="222" t="s">
        <v>302</v>
      </c>
      <c r="D200" s="167">
        <v>100</v>
      </c>
      <c r="E200" s="304" t="s">
        <v>858</v>
      </c>
      <c r="F200" s="304" t="s">
        <v>859</v>
      </c>
      <c r="G200" s="305" t="s">
        <v>860</v>
      </c>
      <c r="H200" s="306">
        <v>1</v>
      </c>
      <c r="I200" s="297">
        <v>35</v>
      </c>
      <c r="J200" s="169">
        <v>11301</v>
      </c>
      <c r="K200" s="170">
        <v>11301</v>
      </c>
      <c r="L200" s="298" t="s">
        <v>948</v>
      </c>
      <c r="M200" s="299" t="s">
        <v>957</v>
      </c>
      <c r="N200" s="155" t="s">
        <v>985</v>
      </c>
      <c r="O200" s="300">
        <v>35</v>
      </c>
      <c r="P200" s="299">
        <v>1016</v>
      </c>
      <c r="Q200" s="155" t="s">
        <v>985</v>
      </c>
      <c r="R200" s="299"/>
      <c r="S200" s="301">
        <v>20250401</v>
      </c>
      <c r="T200" s="301">
        <v>20250630</v>
      </c>
      <c r="U200" s="302">
        <f>VLOOKUP(Tabla12[[#This Row],[CURP]],'[1]202512 quincena'!$J$2:$AC$212,20,0)</f>
        <v>57010.259999999995</v>
      </c>
      <c r="V200" s="307">
        <v>0</v>
      </c>
    </row>
    <row r="201" spans="2:22" ht="16.5" customHeight="1">
      <c r="B201" s="156" t="s">
        <v>273</v>
      </c>
      <c r="C201" s="190" t="s">
        <v>302</v>
      </c>
      <c r="D201" s="167">
        <v>100</v>
      </c>
      <c r="E201" s="304" t="s">
        <v>861</v>
      </c>
      <c r="F201" s="304" t="s">
        <v>862</v>
      </c>
      <c r="G201" s="305" t="s">
        <v>863</v>
      </c>
      <c r="H201" s="156">
        <v>1</v>
      </c>
      <c r="I201" s="297">
        <v>35</v>
      </c>
      <c r="J201" s="155">
        <v>11301</v>
      </c>
      <c r="K201" s="155">
        <v>11301</v>
      </c>
      <c r="L201" s="298" t="s">
        <v>950</v>
      </c>
      <c r="M201" s="299" t="s">
        <v>309</v>
      </c>
      <c r="N201" s="155" t="s">
        <v>985</v>
      </c>
      <c r="O201" s="300">
        <v>35</v>
      </c>
      <c r="P201" s="299">
        <v>857</v>
      </c>
      <c r="Q201" s="155" t="s">
        <v>985</v>
      </c>
      <c r="R201" s="299"/>
      <c r="S201" s="301">
        <v>20250401</v>
      </c>
      <c r="T201" s="301">
        <v>20250630</v>
      </c>
      <c r="U201" s="302">
        <f>VLOOKUP(Tabla12[[#This Row],[CURP]],'[1]202512 quincena'!$J$2:$AC$212,20,0)</f>
        <v>57925.5</v>
      </c>
      <c r="V201" s="303">
        <v>0</v>
      </c>
    </row>
    <row r="202" spans="2:22" ht="16.5" customHeight="1">
      <c r="B202" s="167" t="s">
        <v>273</v>
      </c>
      <c r="C202" s="222" t="s">
        <v>302</v>
      </c>
      <c r="D202" s="167">
        <v>100</v>
      </c>
      <c r="E202" s="304" t="s">
        <v>864</v>
      </c>
      <c r="F202" s="304" t="s">
        <v>865</v>
      </c>
      <c r="G202" s="305" t="s">
        <v>866</v>
      </c>
      <c r="H202" s="168">
        <v>1</v>
      </c>
      <c r="I202" s="297">
        <v>35</v>
      </c>
      <c r="J202" s="169">
        <v>11301</v>
      </c>
      <c r="K202" s="170">
        <v>11301</v>
      </c>
      <c r="L202" s="298" t="s">
        <v>948</v>
      </c>
      <c r="M202" s="299" t="s">
        <v>975</v>
      </c>
      <c r="N202" s="155" t="s">
        <v>985</v>
      </c>
      <c r="O202" s="300">
        <v>35</v>
      </c>
      <c r="P202" s="299">
        <v>981</v>
      </c>
      <c r="Q202" s="155" t="s">
        <v>985</v>
      </c>
      <c r="R202" s="299"/>
      <c r="S202" s="301">
        <v>20250401</v>
      </c>
      <c r="T202" s="301">
        <v>20250630</v>
      </c>
      <c r="U202" s="302">
        <f>VLOOKUP(Tabla12[[#This Row],[CURP]],'[1]202512 quincena'!$J$2:$AC$212,20,0)</f>
        <v>59833.56</v>
      </c>
      <c r="V202" s="303">
        <v>0</v>
      </c>
    </row>
    <row r="203" spans="2:22" ht="16.5" customHeight="1">
      <c r="B203" s="156" t="s">
        <v>273</v>
      </c>
      <c r="C203" s="190" t="s">
        <v>302</v>
      </c>
      <c r="D203" s="167">
        <v>100</v>
      </c>
      <c r="E203" s="304" t="s">
        <v>867</v>
      </c>
      <c r="F203" s="304" t="s">
        <v>868</v>
      </c>
      <c r="G203" s="305" t="s">
        <v>869</v>
      </c>
      <c r="H203" s="306">
        <v>1</v>
      </c>
      <c r="I203" s="297">
        <v>35</v>
      </c>
      <c r="J203" s="155">
        <v>11301</v>
      </c>
      <c r="K203" s="155">
        <v>11301</v>
      </c>
      <c r="L203" s="298" t="s">
        <v>948</v>
      </c>
      <c r="M203" s="299" t="s">
        <v>309</v>
      </c>
      <c r="N203" s="155" t="s">
        <v>987</v>
      </c>
      <c r="O203" s="300">
        <v>35</v>
      </c>
      <c r="P203" s="299">
        <v>984</v>
      </c>
      <c r="Q203" s="155" t="s">
        <v>987</v>
      </c>
      <c r="R203" s="299"/>
      <c r="S203" s="301">
        <v>20250401</v>
      </c>
      <c r="T203" s="301">
        <v>20250630</v>
      </c>
      <c r="U203" s="302">
        <f>VLOOKUP(Tabla12[[#This Row],[CURP]],'[1]202512 quincena'!$J$2:$AC$212,20,0)</f>
        <v>65806.200000000012</v>
      </c>
      <c r="V203" s="307">
        <v>0</v>
      </c>
    </row>
    <row r="204" spans="2:22" ht="16.5" customHeight="1">
      <c r="B204" s="167" t="s">
        <v>273</v>
      </c>
      <c r="C204" s="222" t="s">
        <v>302</v>
      </c>
      <c r="D204" s="167">
        <v>100</v>
      </c>
      <c r="E204" s="304" t="s">
        <v>870</v>
      </c>
      <c r="F204" s="304" t="s">
        <v>871</v>
      </c>
      <c r="G204" s="305" t="s">
        <v>872</v>
      </c>
      <c r="H204" s="156">
        <v>1</v>
      </c>
      <c r="I204" s="297">
        <v>35</v>
      </c>
      <c r="J204" s="169">
        <v>11301</v>
      </c>
      <c r="K204" s="170">
        <v>11301</v>
      </c>
      <c r="L204" s="298" t="s">
        <v>948</v>
      </c>
      <c r="M204" s="299" t="s">
        <v>955</v>
      </c>
      <c r="N204" s="155" t="s">
        <v>987</v>
      </c>
      <c r="O204" s="300">
        <v>35</v>
      </c>
      <c r="P204" s="299">
        <v>832</v>
      </c>
      <c r="Q204" s="155" t="s">
        <v>987</v>
      </c>
      <c r="R204" s="299"/>
      <c r="S204" s="301">
        <v>20250401</v>
      </c>
      <c r="T204" s="301">
        <v>20250630</v>
      </c>
      <c r="U204" s="302">
        <f>VLOOKUP(Tabla12[[#This Row],[CURP]],'[1]202512 quincena'!$J$2:$AC$212,20,0)</f>
        <v>65716.200000000012</v>
      </c>
      <c r="V204" s="303">
        <v>0</v>
      </c>
    </row>
    <row r="205" spans="2:22" ht="16.5" customHeight="1">
      <c r="B205" s="156" t="s">
        <v>273</v>
      </c>
      <c r="C205" s="190" t="s">
        <v>302</v>
      </c>
      <c r="D205" s="167">
        <v>100</v>
      </c>
      <c r="E205" s="304" t="s">
        <v>873</v>
      </c>
      <c r="F205" s="304" t="s">
        <v>874</v>
      </c>
      <c r="G205" s="305" t="s">
        <v>875</v>
      </c>
      <c r="H205" s="168">
        <v>1</v>
      </c>
      <c r="I205" s="297">
        <v>35</v>
      </c>
      <c r="J205" s="155">
        <v>11301</v>
      </c>
      <c r="K205" s="155">
        <v>11301</v>
      </c>
      <c r="L205" s="298" t="s">
        <v>948</v>
      </c>
      <c r="M205" s="299" t="s">
        <v>968</v>
      </c>
      <c r="N205" s="155" t="s">
        <v>987</v>
      </c>
      <c r="O205" s="300">
        <v>35</v>
      </c>
      <c r="P205" s="299">
        <v>997</v>
      </c>
      <c r="Q205" s="155" t="s">
        <v>987</v>
      </c>
      <c r="R205" s="299"/>
      <c r="S205" s="301">
        <v>20250401</v>
      </c>
      <c r="T205" s="301">
        <v>20250630</v>
      </c>
      <c r="U205" s="302">
        <f>VLOOKUP(Tabla12[[#This Row],[CURP]],'[1]202512 quincena'!$J$2:$AC$212,20,0)</f>
        <v>64681.200000000004</v>
      </c>
      <c r="V205" s="303">
        <v>0</v>
      </c>
    </row>
    <row r="206" spans="2:22" ht="16.5" customHeight="1">
      <c r="B206" s="167" t="s">
        <v>273</v>
      </c>
      <c r="C206" s="222" t="s">
        <v>302</v>
      </c>
      <c r="D206" s="167">
        <v>100</v>
      </c>
      <c r="E206" s="304" t="s">
        <v>876</v>
      </c>
      <c r="F206" s="304" t="s">
        <v>877</v>
      </c>
      <c r="G206" s="305" t="s">
        <v>878</v>
      </c>
      <c r="H206" s="306">
        <v>1</v>
      </c>
      <c r="I206" s="297">
        <v>35</v>
      </c>
      <c r="J206" s="169">
        <v>11301</v>
      </c>
      <c r="K206" s="170">
        <v>11301</v>
      </c>
      <c r="L206" s="298" t="s">
        <v>948</v>
      </c>
      <c r="M206" s="299" t="s">
        <v>979</v>
      </c>
      <c r="N206" s="155" t="s">
        <v>987</v>
      </c>
      <c r="O206" s="300">
        <v>35</v>
      </c>
      <c r="P206" s="299">
        <v>871</v>
      </c>
      <c r="Q206" s="155" t="s">
        <v>987</v>
      </c>
      <c r="R206" s="299"/>
      <c r="S206" s="301">
        <v>20250401</v>
      </c>
      <c r="T206" s="301">
        <v>20250630</v>
      </c>
      <c r="U206" s="302">
        <f>VLOOKUP(Tabla12[[#This Row],[CURP]],'[1]202512 quincena'!$J$2:$AC$212,20,0)</f>
        <v>65311.200000000004</v>
      </c>
      <c r="V206" s="307">
        <v>0</v>
      </c>
    </row>
    <row r="207" spans="2:22" ht="16.5" customHeight="1">
      <c r="B207" s="156" t="s">
        <v>273</v>
      </c>
      <c r="C207" s="190" t="s">
        <v>302</v>
      </c>
      <c r="D207" s="167">
        <v>100</v>
      </c>
      <c r="E207" s="304" t="s">
        <v>879</v>
      </c>
      <c r="F207" s="304" t="s">
        <v>880</v>
      </c>
      <c r="G207" s="305" t="s">
        <v>881</v>
      </c>
      <c r="H207" s="156">
        <v>1</v>
      </c>
      <c r="I207" s="297">
        <v>35</v>
      </c>
      <c r="J207" s="155">
        <v>11301</v>
      </c>
      <c r="K207" s="155">
        <v>11301</v>
      </c>
      <c r="L207" s="298" t="s">
        <v>948</v>
      </c>
      <c r="M207" s="299" t="s">
        <v>956</v>
      </c>
      <c r="N207" s="155" t="s">
        <v>987</v>
      </c>
      <c r="O207" s="300">
        <v>35</v>
      </c>
      <c r="P207" s="299">
        <v>1015</v>
      </c>
      <c r="Q207" s="155" t="s">
        <v>987</v>
      </c>
      <c r="R207" s="299"/>
      <c r="S207" s="301">
        <v>20250401</v>
      </c>
      <c r="T207" s="301">
        <v>20250630</v>
      </c>
      <c r="U207" s="302">
        <f>VLOOKUP(Tabla12[[#This Row],[CURP]],'[1]202512 quincena'!$J$2:$AC$212,20,0)</f>
        <v>64681.200000000004</v>
      </c>
      <c r="V207" s="303">
        <v>0</v>
      </c>
    </row>
    <row r="208" spans="2:22" ht="16.5" customHeight="1">
      <c r="B208" s="167" t="s">
        <v>273</v>
      </c>
      <c r="C208" s="222" t="s">
        <v>302</v>
      </c>
      <c r="D208" s="167">
        <v>100</v>
      </c>
      <c r="E208" s="304" t="s">
        <v>882</v>
      </c>
      <c r="F208" s="304" t="s">
        <v>883</v>
      </c>
      <c r="G208" s="305" t="s">
        <v>884</v>
      </c>
      <c r="H208" s="168">
        <v>1</v>
      </c>
      <c r="I208" s="297">
        <v>35</v>
      </c>
      <c r="J208" s="169">
        <v>11301</v>
      </c>
      <c r="K208" s="170">
        <v>11301</v>
      </c>
      <c r="L208" s="298" t="s">
        <v>948</v>
      </c>
      <c r="M208" s="299" t="s">
        <v>957</v>
      </c>
      <c r="N208" s="155" t="s">
        <v>987</v>
      </c>
      <c r="O208" s="300">
        <v>35</v>
      </c>
      <c r="P208" s="299">
        <v>927</v>
      </c>
      <c r="Q208" s="155" t="s">
        <v>987</v>
      </c>
      <c r="R208" s="299"/>
      <c r="S208" s="301">
        <v>20250401</v>
      </c>
      <c r="T208" s="301">
        <v>20250630</v>
      </c>
      <c r="U208" s="302">
        <f>VLOOKUP(Tabla12[[#This Row],[CURP]],'[1]202512 quincena'!$J$2:$AC$212,20,0)</f>
        <v>65311.200000000004</v>
      </c>
      <c r="V208" s="303">
        <v>0</v>
      </c>
    </row>
    <row r="209" spans="2:22" ht="16.5" customHeight="1">
      <c r="B209" s="156" t="s">
        <v>273</v>
      </c>
      <c r="C209" s="190" t="s">
        <v>302</v>
      </c>
      <c r="D209" s="167">
        <v>100</v>
      </c>
      <c r="E209" s="304" t="s">
        <v>885</v>
      </c>
      <c r="F209" s="304" t="s">
        <v>886</v>
      </c>
      <c r="G209" s="305" t="s">
        <v>887</v>
      </c>
      <c r="H209" s="306">
        <v>1</v>
      </c>
      <c r="I209" s="297">
        <v>35</v>
      </c>
      <c r="J209" s="155">
        <v>11301</v>
      </c>
      <c r="K209" s="155">
        <v>11301</v>
      </c>
      <c r="L209" s="298" t="s">
        <v>948</v>
      </c>
      <c r="M209" s="299" t="s">
        <v>966</v>
      </c>
      <c r="N209" s="155" t="s">
        <v>987</v>
      </c>
      <c r="O209" s="300">
        <v>35</v>
      </c>
      <c r="P209" s="299">
        <v>862</v>
      </c>
      <c r="Q209" s="155" t="s">
        <v>987</v>
      </c>
      <c r="R209" s="299"/>
      <c r="S209" s="301">
        <v>20250401</v>
      </c>
      <c r="T209" s="301">
        <v>20250630</v>
      </c>
      <c r="U209" s="302">
        <f>VLOOKUP(Tabla12[[#This Row],[CURP]],'[1]202512 quincena'!$J$2:$AC$212,20,0)</f>
        <v>64681.200000000004</v>
      </c>
      <c r="V209" s="307">
        <v>0</v>
      </c>
    </row>
    <row r="210" spans="2:22" ht="16.5" customHeight="1">
      <c r="B210" s="167" t="s">
        <v>273</v>
      </c>
      <c r="C210" s="222" t="s">
        <v>302</v>
      </c>
      <c r="D210" s="167">
        <v>100</v>
      </c>
      <c r="E210" s="304" t="s">
        <v>888</v>
      </c>
      <c r="F210" s="304" t="s">
        <v>889</v>
      </c>
      <c r="G210" s="305" t="s">
        <v>890</v>
      </c>
      <c r="H210" s="156">
        <v>1</v>
      </c>
      <c r="I210" s="297">
        <v>35</v>
      </c>
      <c r="J210" s="169">
        <v>11301</v>
      </c>
      <c r="K210" s="170">
        <v>11301</v>
      </c>
      <c r="L210" s="298" t="s">
        <v>948</v>
      </c>
      <c r="M210" s="299" t="s">
        <v>962</v>
      </c>
      <c r="N210" s="155" t="s">
        <v>987</v>
      </c>
      <c r="O210" s="300">
        <v>35</v>
      </c>
      <c r="P210" s="299">
        <v>964</v>
      </c>
      <c r="Q210" s="155" t="s">
        <v>987</v>
      </c>
      <c r="R210" s="299"/>
      <c r="S210" s="301">
        <v>20250401</v>
      </c>
      <c r="T210" s="301">
        <v>20250630</v>
      </c>
      <c r="U210" s="302">
        <f>VLOOKUP(Tabla12[[#This Row],[CURP]],'[1]202512 quincena'!$J$2:$AC$212,20,0)</f>
        <v>64681.200000000004</v>
      </c>
      <c r="V210" s="303">
        <v>0</v>
      </c>
    </row>
    <row r="211" spans="2:22" ht="16.5" customHeight="1">
      <c r="B211" s="156" t="s">
        <v>273</v>
      </c>
      <c r="C211" s="190" t="s">
        <v>302</v>
      </c>
      <c r="D211" s="167">
        <v>100</v>
      </c>
      <c r="E211" s="304" t="s">
        <v>891</v>
      </c>
      <c r="F211" s="304" t="s">
        <v>892</v>
      </c>
      <c r="G211" s="305" t="s">
        <v>893</v>
      </c>
      <c r="H211" s="168">
        <v>1</v>
      </c>
      <c r="I211" s="297">
        <v>35</v>
      </c>
      <c r="J211" s="155">
        <v>11301</v>
      </c>
      <c r="K211" s="155">
        <v>11301</v>
      </c>
      <c r="L211" s="298" t="s">
        <v>948</v>
      </c>
      <c r="M211" s="299" t="s">
        <v>299</v>
      </c>
      <c r="N211" s="155" t="s">
        <v>987</v>
      </c>
      <c r="O211" s="300">
        <v>35</v>
      </c>
      <c r="P211" s="299">
        <v>875</v>
      </c>
      <c r="Q211" s="155" t="s">
        <v>987</v>
      </c>
      <c r="R211" s="299"/>
      <c r="S211" s="301">
        <v>20250401</v>
      </c>
      <c r="T211" s="301">
        <v>20250630</v>
      </c>
      <c r="U211" s="302">
        <f>VLOOKUP(Tabla12[[#This Row],[CURP]],'[1]202512 quincena'!$J$2:$AC$212,20,0)</f>
        <v>65716.200000000012</v>
      </c>
      <c r="V211" s="303">
        <v>0</v>
      </c>
    </row>
    <row r="212" spans="2:22" ht="16.5" customHeight="1">
      <c r="B212" s="167" t="s">
        <v>273</v>
      </c>
      <c r="C212" s="222" t="s">
        <v>302</v>
      </c>
      <c r="D212" s="167">
        <v>100</v>
      </c>
      <c r="E212" s="304" t="s">
        <v>894</v>
      </c>
      <c r="F212" s="304" t="s">
        <v>895</v>
      </c>
      <c r="G212" s="305" t="s">
        <v>896</v>
      </c>
      <c r="H212" s="306">
        <v>1</v>
      </c>
      <c r="I212" s="297">
        <v>35</v>
      </c>
      <c r="J212" s="169">
        <v>11301</v>
      </c>
      <c r="K212" s="170">
        <v>11301</v>
      </c>
      <c r="L212" s="298" t="s">
        <v>984</v>
      </c>
      <c r="M212" s="299" t="s">
        <v>299</v>
      </c>
      <c r="N212" s="155" t="s">
        <v>988</v>
      </c>
      <c r="O212" s="300">
        <v>35</v>
      </c>
      <c r="P212" s="299">
        <v>994</v>
      </c>
      <c r="Q212" s="155" t="s">
        <v>988</v>
      </c>
      <c r="R212" s="299"/>
      <c r="S212" s="301">
        <v>20250401</v>
      </c>
      <c r="T212" s="301">
        <v>20250630</v>
      </c>
      <c r="U212" s="302">
        <f>VLOOKUP(Tabla12[[#This Row],[CURP]],'[1]202512 quincena'!$J$2:$AC$212,20,0)</f>
        <v>65806.200000000012</v>
      </c>
      <c r="V212" s="307">
        <v>0</v>
      </c>
    </row>
    <row r="213" spans="2:22" ht="16.5" customHeight="1">
      <c r="B213" s="156" t="s">
        <v>273</v>
      </c>
      <c r="C213" s="190" t="s">
        <v>302</v>
      </c>
      <c r="D213" s="167">
        <v>100</v>
      </c>
      <c r="E213" s="304" t="s">
        <v>897</v>
      </c>
      <c r="F213" s="304" t="s">
        <v>898</v>
      </c>
      <c r="G213" s="305" t="s">
        <v>899</v>
      </c>
      <c r="H213" s="156">
        <v>1</v>
      </c>
      <c r="I213" s="297">
        <v>35</v>
      </c>
      <c r="J213" s="155">
        <v>11301</v>
      </c>
      <c r="K213" s="155">
        <v>11301</v>
      </c>
      <c r="L213" s="298" t="s">
        <v>960</v>
      </c>
      <c r="M213" s="299" t="s">
        <v>299</v>
      </c>
      <c r="N213" s="155" t="s">
        <v>988</v>
      </c>
      <c r="O213" s="300">
        <v>35</v>
      </c>
      <c r="P213" s="299">
        <v>924</v>
      </c>
      <c r="Q213" s="155" t="s">
        <v>988</v>
      </c>
      <c r="R213" s="299"/>
      <c r="S213" s="301">
        <v>20250401</v>
      </c>
      <c r="T213" s="301">
        <v>20250630</v>
      </c>
      <c r="U213" s="302">
        <f>VLOOKUP(Tabla12[[#This Row],[CURP]],'[1]202512 quincena'!$J$2:$AC$212,20,0)</f>
        <v>65716.200000000012</v>
      </c>
      <c r="V213" s="303">
        <v>0</v>
      </c>
    </row>
    <row r="214" spans="2:22" ht="16.5" customHeight="1">
      <c r="B214" s="167" t="s">
        <v>273</v>
      </c>
      <c r="C214" s="222" t="s">
        <v>302</v>
      </c>
      <c r="D214" s="167">
        <v>100</v>
      </c>
      <c r="E214" s="304" t="s">
        <v>900</v>
      </c>
      <c r="F214" s="304" t="s">
        <v>901</v>
      </c>
      <c r="G214" s="305" t="s">
        <v>902</v>
      </c>
      <c r="H214" s="168">
        <v>1</v>
      </c>
      <c r="I214" s="297">
        <v>35</v>
      </c>
      <c r="J214" s="169">
        <v>11301</v>
      </c>
      <c r="K214" s="170">
        <v>11301</v>
      </c>
      <c r="L214" s="298" t="s">
        <v>967</v>
      </c>
      <c r="M214" s="299" t="s">
        <v>309</v>
      </c>
      <c r="N214" s="155" t="s">
        <v>988</v>
      </c>
      <c r="O214" s="300">
        <v>35</v>
      </c>
      <c r="P214" s="299">
        <v>968</v>
      </c>
      <c r="Q214" s="155" t="s">
        <v>988</v>
      </c>
      <c r="R214" s="299"/>
      <c r="S214" s="301">
        <v>20250401</v>
      </c>
      <c r="T214" s="301">
        <v>20250630</v>
      </c>
      <c r="U214" s="302">
        <f>VLOOKUP(Tabla12[[#This Row],[CURP]],'[1]202512 quincena'!$J$2:$AC$212,20,0)</f>
        <v>65611.200000000012</v>
      </c>
      <c r="V214" s="303">
        <v>0</v>
      </c>
    </row>
    <row r="215" spans="2:22" ht="16.5" customHeight="1">
      <c r="B215" s="156" t="s">
        <v>273</v>
      </c>
      <c r="C215" s="190" t="s">
        <v>302</v>
      </c>
      <c r="D215" s="167">
        <v>100</v>
      </c>
      <c r="E215" s="304" t="s">
        <v>903</v>
      </c>
      <c r="F215" s="304" t="s">
        <v>904</v>
      </c>
      <c r="G215" s="305" t="s">
        <v>905</v>
      </c>
      <c r="H215" s="306">
        <v>1</v>
      </c>
      <c r="I215" s="297">
        <v>35</v>
      </c>
      <c r="J215" s="155">
        <v>11301</v>
      </c>
      <c r="K215" s="155">
        <v>11301</v>
      </c>
      <c r="L215" s="298" t="s">
        <v>958</v>
      </c>
      <c r="M215" s="299" t="s">
        <v>309</v>
      </c>
      <c r="N215" s="155" t="s">
        <v>988</v>
      </c>
      <c r="O215" s="300">
        <v>35</v>
      </c>
      <c r="P215" s="299">
        <v>934</v>
      </c>
      <c r="Q215" s="155" t="s">
        <v>988</v>
      </c>
      <c r="R215" s="299"/>
      <c r="S215" s="301">
        <v>20250401</v>
      </c>
      <c r="T215" s="301">
        <v>20250630</v>
      </c>
      <c r="U215" s="302">
        <f>VLOOKUP(Tabla12[[#This Row],[CURP]],'[1]202512 quincena'!$J$2:$AC$212,20,0)</f>
        <v>65806.200000000012</v>
      </c>
      <c r="V215" s="307">
        <v>0</v>
      </c>
    </row>
    <row r="216" spans="2:22" ht="16.5" customHeight="1">
      <c r="B216" s="167" t="s">
        <v>273</v>
      </c>
      <c r="C216" s="222" t="s">
        <v>302</v>
      </c>
      <c r="D216" s="167">
        <v>100</v>
      </c>
      <c r="E216" s="304" t="s">
        <v>906</v>
      </c>
      <c r="F216" s="304" t="s">
        <v>907</v>
      </c>
      <c r="G216" s="305" t="s">
        <v>908</v>
      </c>
      <c r="H216" s="156">
        <v>1</v>
      </c>
      <c r="I216" s="297">
        <v>35</v>
      </c>
      <c r="J216" s="169">
        <v>11301</v>
      </c>
      <c r="K216" s="170">
        <v>11301</v>
      </c>
      <c r="L216" s="298" t="s">
        <v>958</v>
      </c>
      <c r="M216" s="299" t="s">
        <v>986</v>
      </c>
      <c r="N216" s="155" t="s">
        <v>988</v>
      </c>
      <c r="O216" s="300">
        <v>35</v>
      </c>
      <c r="P216" s="299">
        <v>920</v>
      </c>
      <c r="Q216" s="155" t="s">
        <v>988</v>
      </c>
      <c r="R216" s="299"/>
      <c r="S216" s="301">
        <v>20250401</v>
      </c>
      <c r="T216" s="301">
        <v>20250630</v>
      </c>
      <c r="U216" s="302">
        <f>VLOOKUP(Tabla12[[#This Row],[CURP]],'[1]202512 quincena'!$J$2:$AC$212,20,0)</f>
        <v>65311.200000000004</v>
      </c>
      <c r="V216" s="303">
        <v>0</v>
      </c>
    </row>
    <row r="217" spans="2:22" ht="16.5" customHeight="1">
      <c r="B217" s="156" t="s">
        <v>273</v>
      </c>
      <c r="C217" s="190" t="s">
        <v>302</v>
      </c>
      <c r="D217" s="167">
        <v>100</v>
      </c>
      <c r="E217" s="304" t="s">
        <v>909</v>
      </c>
      <c r="F217" s="304" t="s">
        <v>910</v>
      </c>
      <c r="G217" s="304" t="s">
        <v>911</v>
      </c>
      <c r="H217" s="168">
        <v>1</v>
      </c>
      <c r="I217" s="297">
        <v>35</v>
      </c>
      <c r="J217" s="155">
        <v>11301</v>
      </c>
      <c r="K217" s="155">
        <v>11301</v>
      </c>
      <c r="L217" s="298" t="s">
        <v>950</v>
      </c>
      <c r="M217" s="308" t="s">
        <v>309</v>
      </c>
      <c r="N217" s="155" t="s">
        <v>988</v>
      </c>
      <c r="O217" s="300">
        <v>35</v>
      </c>
      <c r="P217" s="299">
        <v>1003</v>
      </c>
      <c r="Q217" s="155" t="s">
        <v>988</v>
      </c>
      <c r="R217" s="299"/>
      <c r="S217" s="301">
        <v>20250401</v>
      </c>
      <c r="T217" s="301">
        <v>20250630</v>
      </c>
      <c r="U217" s="302">
        <f>VLOOKUP(Tabla12[[#This Row],[CURP]],'[1]202512 quincena'!$J$2:$AC$212,20,0)</f>
        <v>65311.200000000004</v>
      </c>
      <c r="V217" s="303">
        <v>0</v>
      </c>
    </row>
    <row r="218" spans="2:22" ht="16.5" customHeight="1">
      <c r="B218" s="167" t="s">
        <v>273</v>
      </c>
      <c r="C218" s="222" t="s">
        <v>302</v>
      </c>
      <c r="D218" s="167">
        <v>100</v>
      </c>
      <c r="E218" s="304" t="s">
        <v>912</v>
      </c>
      <c r="F218" s="304" t="s">
        <v>913</v>
      </c>
      <c r="G218" s="304" t="s">
        <v>914</v>
      </c>
      <c r="H218" s="306">
        <v>1</v>
      </c>
      <c r="I218" s="297">
        <v>35</v>
      </c>
      <c r="J218" s="169">
        <v>11301</v>
      </c>
      <c r="K218" s="170">
        <v>11301</v>
      </c>
      <c r="L218" s="298" t="s">
        <v>969</v>
      </c>
      <c r="M218" s="308" t="s">
        <v>299</v>
      </c>
      <c r="N218" s="155" t="s">
        <v>987</v>
      </c>
      <c r="O218" s="300">
        <v>35</v>
      </c>
      <c r="P218" s="299">
        <v>884</v>
      </c>
      <c r="Q218" s="155" t="s">
        <v>987</v>
      </c>
      <c r="R218" s="299"/>
      <c r="S218" s="301">
        <v>20250401</v>
      </c>
      <c r="T218" s="301">
        <v>20250630</v>
      </c>
      <c r="U218" s="302">
        <f>VLOOKUP(Tabla12[[#This Row],[CURP]],'[1]202512 quincena'!$J$2:$AC$212,20,0)</f>
        <v>65806.200000000012</v>
      </c>
      <c r="V218" s="307">
        <v>0</v>
      </c>
    </row>
    <row r="219" spans="2:22" ht="16.5" customHeight="1">
      <c r="B219" s="156" t="s">
        <v>273</v>
      </c>
      <c r="C219" s="190" t="s">
        <v>302</v>
      </c>
      <c r="D219" s="167">
        <v>100</v>
      </c>
      <c r="E219" s="304" t="s">
        <v>915</v>
      </c>
      <c r="F219" s="304" t="s">
        <v>916</v>
      </c>
      <c r="G219" s="304" t="s">
        <v>917</v>
      </c>
      <c r="H219" s="156">
        <v>1</v>
      </c>
      <c r="I219" s="297">
        <v>35</v>
      </c>
      <c r="J219" s="155">
        <v>11301</v>
      </c>
      <c r="K219" s="155">
        <v>11301</v>
      </c>
      <c r="L219" s="298" t="s">
        <v>969</v>
      </c>
      <c r="M219" s="308" t="s">
        <v>951</v>
      </c>
      <c r="N219" s="155" t="s">
        <v>989</v>
      </c>
      <c r="O219" s="300">
        <v>35</v>
      </c>
      <c r="P219" s="299">
        <v>1018</v>
      </c>
      <c r="Q219" s="155" t="s">
        <v>989</v>
      </c>
      <c r="R219" s="299"/>
      <c r="S219" s="301">
        <v>20250401</v>
      </c>
      <c r="T219" s="301">
        <v>20250630</v>
      </c>
      <c r="U219" s="302">
        <f>VLOOKUP(Tabla12[[#This Row],[CURP]],'[1]202512 quincena'!$J$2:$AC$212,20,0)</f>
        <v>232136.28000000003</v>
      </c>
      <c r="V219" s="303">
        <v>0</v>
      </c>
    </row>
    <row r="220" spans="2:22" ht="16.5" customHeight="1">
      <c r="B220" s="167" t="s">
        <v>273</v>
      </c>
      <c r="C220" s="222" t="s">
        <v>302</v>
      </c>
      <c r="D220" s="167">
        <v>100</v>
      </c>
      <c r="E220" s="304" t="s">
        <v>918</v>
      </c>
      <c r="F220" s="304" t="s">
        <v>919</v>
      </c>
      <c r="G220" s="304" t="s">
        <v>920</v>
      </c>
      <c r="H220" s="168">
        <v>1</v>
      </c>
      <c r="I220" s="297">
        <v>35</v>
      </c>
      <c r="J220" s="169">
        <v>11301</v>
      </c>
      <c r="K220" s="170">
        <v>11301</v>
      </c>
      <c r="L220" s="298" t="s">
        <v>948</v>
      </c>
      <c r="M220" s="308" t="s">
        <v>977</v>
      </c>
      <c r="N220" s="155" t="s">
        <v>987</v>
      </c>
      <c r="O220" s="300">
        <v>35</v>
      </c>
      <c r="P220" s="299">
        <v>873</v>
      </c>
      <c r="Q220" s="155" t="s">
        <v>987</v>
      </c>
      <c r="R220" s="299"/>
      <c r="S220" s="301">
        <v>20250401</v>
      </c>
      <c r="T220" s="301">
        <v>20250630</v>
      </c>
      <c r="U220" s="302">
        <f>VLOOKUP(Tabla12[[#This Row],[CURP]],'[1]202512 quincena'!$J$2:$AC$212,20,0)</f>
        <v>65311.200000000004</v>
      </c>
      <c r="V220" s="303">
        <v>0</v>
      </c>
    </row>
    <row r="221" spans="2:22" ht="16.5" customHeight="1">
      <c r="B221" s="156" t="s">
        <v>273</v>
      </c>
      <c r="C221" s="190" t="s">
        <v>302</v>
      </c>
      <c r="D221" s="167">
        <v>100</v>
      </c>
      <c r="E221" s="304" t="s">
        <v>921</v>
      </c>
      <c r="F221" s="304" t="s">
        <v>922</v>
      </c>
      <c r="G221" s="304" t="s">
        <v>923</v>
      </c>
      <c r="H221" s="306">
        <v>1</v>
      </c>
      <c r="I221" s="297">
        <v>35</v>
      </c>
      <c r="J221" s="155">
        <v>11301</v>
      </c>
      <c r="K221" s="155">
        <v>11301</v>
      </c>
      <c r="L221" s="298" t="s">
        <v>948</v>
      </c>
      <c r="M221" s="308" t="s">
        <v>978</v>
      </c>
      <c r="N221" s="155" t="s">
        <v>987</v>
      </c>
      <c r="O221" s="300">
        <v>35</v>
      </c>
      <c r="P221" s="299">
        <v>839</v>
      </c>
      <c r="Q221" s="155" t="s">
        <v>987</v>
      </c>
      <c r="R221" s="299"/>
      <c r="S221" s="301">
        <v>20250401</v>
      </c>
      <c r="T221" s="301">
        <v>20250630</v>
      </c>
      <c r="U221" s="302">
        <f>VLOOKUP(Tabla12[[#This Row],[CURP]],'[1]202512 quincena'!$J$2:$AC$212,20,0)</f>
        <v>65311.200000000004</v>
      </c>
      <c r="V221" s="307">
        <v>0</v>
      </c>
    </row>
    <row r="222" spans="2:22" ht="16.5" customHeight="1">
      <c r="B222" s="167" t="s">
        <v>273</v>
      </c>
      <c r="C222" s="222" t="s">
        <v>302</v>
      </c>
      <c r="D222" s="167">
        <v>100</v>
      </c>
      <c r="E222" s="304" t="s">
        <v>924</v>
      </c>
      <c r="F222" s="304" t="s">
        <v>925</v>
      </c>
      <c r="G222" s="304" t="s">
        <v>926</v>
      </c>
      <c r="H222" s="156">
        <v>1</v>
      </c>
      <c r="I222" s="297">
        <v>35</v>
      </c>
      <c r="J222" s="169">
        <v>11301</v>
      </c>
      <c r="K222" s="170">
        <v>11301</v>
      </c>
      <c r="L222" s="298" t="s">
        <v>948</v>
      </c>
      <c r="M222" s="308" t="s">
        <v>973</v>
      </c>
      <c r="N222" s="155" t="s">
        <v>987</v>
      </c>
      <c r="O222" s="300">
        <v>35</v>
      </c>
      <c r="P222" s="299">
        <v>842</v>
      </c>
      <c r="Q222" s="155" t="s">
        <v>987</v>
      </c>
      <c r="R222" s="299"/>
      <c r="S222" s="301">
        <v>20250401</v>
      </c>
      <c r="T222" s="301">
        <v>20250630</v>
      </c>
      <c r="U222" s="302">
        <f>VLOOKUP(Tabla12[[#This Row],[CURP]],'[1]202512 quincena'!$J$2:$AC$212,20,0)</f>
        <v>64681.200000000004</v>
      </c>
      <c r="V222" s="303">
        <v>0</v>
      </c>
    </row>
    <row r="223" spans="2:22" ht="16.5" customHeight="1">
      <c r="B223" s="156" t="s">
        <v>273</v>
      </c>
      <c r="C223" s="190" t="s">
        <v>302</v>
      </c>
      <c r="D223" s="167">
        <v>100</v>
      </c>
      <c r="E223" s="304" t="s">
        <v>927</v>
      </c>
      <c r="F223" s="304" t="s">
        <v>928</v>
      </c>
      <c r="G223" s="304" t="s">
        <v>929</v>
      </c>
      <c r="H223" s="168">
        <v>1</v>
      </c>
      <c r="I223" s="297">
        <v>35</v>
      </c>
      <c r="J223" s="155">
        <v>11301</v>
      </c>
      <c r="K223" s="155">
        <v>11301</v>
      </c>
      <c r="L223" s="298" t="s">
        <v>948</v>
      </c>
      <c r="M223" s="308" t="s">
        <v>974</v>
      </c>
      <c r="N223" s="155" t="s">
        <v>987</v>
      </c>
      <c r="O223" s="300">
        <v>35</v>
      </c>
      <c r="P223" s="299">
        <v>996</v>
      </c>
      <c r="Q223" s="155" t="s">
        <v>987</v>
      </c>
      <c r="R223" s="299"/>
      <c r="S223" s="301">
        <v>20250401</v>
      </c>
      <c r="T223" s="301">
        <v>20250630</v>
      </c>
      <c r="U223" s="302">
        <f>VLOOKUP(Tabla12[[#This Row],[CURP]],'[1]202512 quincena'!$J$2:$AC$212,20,0)</f>
        <v>65416.200000000004</v>
      </c>
      <c r="V223" s="303">
        <v>0</v>
      </c>
    </row>
    <row r="224" spans="2:22" ht="16.5" customHeight="1">
      <c r="B224" s="167" t="s">
        <v>273</v>
      </c>
      <c r="C224" s="222" t="s">
        <v>302</v>
      </c>
      <c r="D224" s="167">
        <v>100</v>
      </c>
      <c r="E224" s="304" t="s">
        <v>930</v>
      </c>
      <c r="F224" s="304" t="s">
        <v>931</v>
      </c>
      <c r="G224" s="304" t="s">
        <v>932</v>
      </c>
      <c r="H224" s="306">
        <v>1</v>
      </c>
      <c r="I224" s="297">
        <v>35</v>
      </c>
      <c r="J224" s="169">
        <v>11301</v>
      </c>
      <c r="K224" s="170">
        <v>11301</v>
      </c>
      <c r="L224" s="298" t="s">
        <v>948</v>
      </c>
      <c r="M224" s="308" t="s">
        <v>975</v>
      </c>
      <c r="N224" s="155" t="s">
        <v>987</v>
      </c>
      <c r="O224" s="300">
        <v>35</v>
      </c>
      <c r="P224" s="299">
        <v>844</v>
      </c>
      <c r="Q224" s="155" t="s">
        <v>987</v>
      </c>
      <c r="R224" s="299"/>
      <c r="S224" s="301">
        <v>20250401</v>
      </c>
      <c r="T224" s="301">
        <v>20250630</v>
      </c>
      <c r="U224" s="302">
        <f>VLOOKUP(Tabla12[[#This Row],[CURP]],'[1]202512 quincena'!$J$2:$AC$212,20,0)</f>
        <v>65806.200000000012</v>
      </c>
      <c r="V224" s="307">
        <v>0</v>
      </c>
    </row>
    <row r="225" spans="2:22" ht="16.5" customHeight="1">
      <c r="B225" s="156" t="s">
        <v>273</v>
      </c>
      <c r="C225" s="190" t="s">
        <v>302</v>
      </c>
      <c r="D225" s="167">
        <v>100</v>
      </c>
      <c r="E225" s="304" t="s">
        <v>933</v>
      </c>
      <c r="F225" s="304" t="s">
        <v>934</v>
      </c>
      <c r="G225" s="304" t="s">
        <v>935</v>
      </c>
      <c r="H225" s="156">
        <v>1</v>
      </c>
      <c r="I225" s="297">
        <v>35</v>
      </c>
      <c r="J225" s="155">
        <v>11301</v>
      </c>
      <c r="K225" s="155">
        <v>11301</v>
      </c>
      <c r="L225" s="298" t="s">
        <v>948</v>
      </c>
      <c r="M225" s="308" t="s">
        <v>990</v>
      </c>
      <c r="N225" s="155" t="s">
        <v>987</v>
      </c>
      <c r="O225" s="300">
        <v>35</v>
      </c>
      <c r="P225" s="299">
        <v>854</v>
      </c>
      <c r="Q225" s="155" t="s">
        <v>987</v>
      </c>
      <c r="R225" s="299"/>
      <c r="S225" s="301">
        <v>20250401</v>
      </c>
      <c r="T225" s="301">
        <v>20250630</v>
      </c>
      <c r="U225" s="302">
        <f>VLOOKUP(Tabla12[[#This Row],[CURP]],'[1]202512 quincena'!$J$2:$AC$212,20,0)</f>
        <v>65311.200000000004</v>
      </c>
      <c r="V225" s="303">
        <v>0</v>
      </c>
    </row>
    <row r="226" spans="2:22">
      <c r="B226" s="23" t="s">
        <v>68</v>
      </c>
      <c r="C226" s="76"/>
      <c r="E226" s="178">
        <v>211</v>
      </c>
      <c r="F226" s="76"/>
      <c r="G226" s="78"/>
      <c r="H226" s="79"/>
      <c r="I226" s="77"/>
      <c r="J226" s="77"/>
      <c r="K226" s="77"/>
      <c r="L226" s="77"/>
      <c r="N226" s="24" t="s">
        <v>69</v>
      </c>
      <c r="P226" s="178">
        <v>211</v>
      </c>
      <c r="Q226" s="79"/>
      <c r="R226" s="77"/>
      <c r="S226" s="372" t="s">
        <v>5</v>
      </c>
      <c r="T226" s="372"/>
      <c r="U226" s="174">
        <f>SUBTOTAL(109,Tabla12[Percepciones pagadas en el Periodo de Comisión con Presupuesto Federal*])</f>
        <v>12922054.619999975</v>
      </c>
      <c r="V226" s="80"/>
    </row>
    <row r="227" spans="2:22">
      <c r="B227" s="75"/>
      <c r="C227" s="76"/>
      <c r="D227" s="77"/>
      <c r="E227" s="76"/>
      <c r="F227" s="76"/>
      <c r="G227" s="78"/>
      <c r="H227" s="79"/>
      <c r="I227" s="77"/>
      <c r="J227" s="77"/>
      <c r="K227" s="77"/>
      <c r="L227" s="77"/>
      <c r="M227" s="77"/>
      <c r="N227" s="77"/>
      <c r="O227" s="77"/>
      <c r="P227" s="77"/>
      <c r="Q227" s="79"/>
      <c r="R227" s="77"/>
      <c r="S227" s="29"/>
      <c r="T227" s="29"/>
      <c r="U227" s="29"/>
      <c r="V227" s="80"/>
    </row>
    <row r="228" spans="2:22">
      <c r="B228" s="75"/>
      <c r="C228" s="76"/>
      <c r="D228" s="77"/>
      <c r="E228" s="76"/>
      <c r="F228" s="76"/>
      <c r="G228" s="78"/>
      <c r="H228" s="79"/>
      <c r="I228" s="77"/>
      <c r="J228" s="77"/>
      <c r="K228" s="77"/>
      <c r="L228" s="77"/>
      <c r="M228" s="77"/>
      <c r="N228" s="77"/>
      <c r="O228" s="77"/>
      <c r="P228" s="77"/>
      <c r="Q228" s="79"/>
      <c r="R228" s="77"/>
      <c r="S228" s="24" t="s">
        <v>124</v>
      </c>
      <c r="T228" s="24"/>
      <c r="U228" s="24"/>
      <c r="V228" s="177">
        <v>0</v>
      </c>
    </row>
    <row r="229" spans="2:22">
      <c r="B229" s="81"/>
      <c r="C229" s="82"/>
      <c r="D229" s="83"/>
      <c r="E229" s="82"/>
      <c r="F229" s="82"/>
      <c r="G229" s="84"/>
      <c r="H229" s="85"/>
      <c r="I229" s="83"/>
      <c r="J229" s="83"/>
      <c r="K229" s="83"/>
      <c r="L229" s="83"/>
      <c r="M229" s="83"/>
      <c r="N229" s="83"/>
      <c r="O229" s="83"/>
      <c r="P229" s="83"/>
      <c r="Q229" s="85"/>
      <c r="R229" s="83"/>
      <c r="S229" s="85"/>
      <c r="T229" s="85"/>
      <c r="U229" s="86"/>
      <c r="V229" s="87"/>
    </row>
    <row r="230" spans="2:22">
      <c r="B230" s="27" t="s">
        <v>255</v>
      </c>
      <c r="C230" s="29"/>
      <c r="D230" s="29"/>
      <c r="E230" s="29"/>
      <c r="F230" s="76"/>
      <c r="G230" s="78"/>
      <c r="H230" s="79"/>
      <c r="I230" s="77"/>
      <c r="J230" s="77"/>
      <c r="K230" s="77"/>
      <c r="L230" s="77"/>
      <c r="M230" s="77"/>
      <c r="N230" s="77"/>
      <c r="O230" s="77"/>
      <c r="P230" s="77"/>
      <c r="Q230" s="79"/>
      <c r="R230" s="77"/>
      <c r="S230" s="79"/>
      <c r="T230" s="79"/>
      <c r="U230" s="88"/>
      <c r="V230" s="89"/>
    </row>
    <row r="231" spans="2:22">
      <c r="B231" s="27" t="s">
        <v>125</v>
      </c>
      <c r="C231" s="65"/>
      <c r="D231" s="65"/>
      <c r="E231" s="65"/>
      <c r="F231" s="66"/>
      <c r="G231" s="66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29"/>
    </row>
    <row r="232" spans="2:22">
      <c r="B232" s="27"/>
      <c r="C232" s="65"/>
      <c r="D232" s="65"/>
      <c r="E232" s="65"/>
      <c r="F232" s="66"/>
      <c r="G232" s="66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29"/>
    </row>
    <row r="233" spans="2:22">
      <c r="B233" s="27"/>
      <c r="C233" s="65"/>
      <c r="D233" s="65"/>
      <c r="E233" s="65"/>
      <c r="F233" s="66"/>
      <c r="G233" s="66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29"/>
    </row>
    <row r="234" spans="2:22"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2:22">
      <c r="B235" s="145"/>
      <c r="C235" s="146"/>
      <c r="D235" s="146"/>
      <c r="E235" s="147"/>
    </row>
    <row r="236" spans="2:22">
      <c r="B236" s="346" t="s">
        <v>1131</v>
      </c>
      <c r="C236" s="347"/>
      <c r="D236" s="347"/>
      <c r="E236" s="348"/>
    </row>
    <row r="237" spans="2:22">
      <c r="B237" s="349" t="s">
        <v>37</v>
      </c>
      <c r="C237" s="350"/>
      <c r="D237" s="350"/>
      <c r="E237" s="351"/>
    </row>
    <row r="238" spans="2:22">
      <c r="B238" s="139"/>
      <c r="C238" s="140"/>
      <c r="D238" s="140"/>
      <c r="E238" s="141"/>
    </row>
    <row r="239" spans="2:22">
      <c r="B239" s="346" t="s">
        <v>1130</v>
      </c>
      <c r="C239" s="347"/>
      <c r="D239" s="347"/>
      <c r="E239" s="348"/>
    </row>
    <row r="240" spans="2:22">
      <c r="B240" s="349" t="s">
        <v>38</v>
      </c>
      <c r="C240" s="350"/>
      <c r="D240" s="350"/>
      <c r="E240" s="351"/>
    </row>
    <row r="241" spans="2:5">
      <c r="B241" s="139"/>
      <c r="C241" s="140"/>
      <c r="D241" s="140"/>
      <c r="E241" s="141"/>
    </row>
    <row r="242" spans="2:5">
      <c r="B242" s="346"/>
      <c r="C242" s="347"/>
      <c r="D242" s="347"/>
      <c r="E242" s="348"/>
    </row>
    <row r="243" spans="2:5">
      <c r="B243" s="349" t="s">
        <v>39</v>
      </c>
      <c r="C243" s="350"/>
      <c r="D243" s="350"/>
      <c r="E243" s="351"/>
    </row>
    <row r="244" spans="2:5">
      <c r="B244" s="139"/>
      <c r="C244" s="140"/>
      <c r="D244" s="140"/>
      <c r="E244" s="141"/>
    </row>
    <row r="245" spans="2:5">
      <c r="B245" s="352" t="s">
        <v>1132</v>
      </c>
      <c r="C245" s="381"/>
      <c r="D245" s="381"/>
      <c r="E245" s="382"/>
    </row>
    <row r="246" spans="2:5">
      <c r="B246" s="349" t="s">
        <v>262</v>
      </c>
      <c r="C246" s="350"/>
      <c r="D246" s="350"/>
      <c r="E246" s="351"/>
    </row>
    <row r="247" spans="2:5">
      <c r="B247" s="346"/>
      <c r="C247" s="347"/>
      <c r="D247" s="347"/>
      <c r="E247" s="348"/>
    </row>
  </sheetData>
  <sheetProtection formatRows="0" insertRows="0" deleteRows="0"/>
  <mergeCells count="25">
    <mergeCell ref="B243:E243"/>
    <mergeCell ref="B245:E245"/>
    <mergeCell ref="B246:E246"/>
    <mergeCell ref="B247:E247"/>
    <mergeCell ref="B236:E236"/>
    <mergeCell ref="B237:E237"/>
    <mergeCell ref="B239:E239"/>
    <mergeCell ref="B240:E240"/>
    <mergeCell ref="B242:E242"/>
    <mergeCell ref="S226:T226"/>
    <mergeCell ref="J11:P11"/>
    <mergeCell ref="Q11:Q12"/>
    <mergeCell ref="R11:R12"/>
    <mergeCell ref="S11:T11"/>
    <mergeCell ref="B8:P8"/>
    <mergeCell ref="U11:U12"/>
    <mergeCell ref="V11:V12"/>
    <mergeCell ref="B11:B12"/>
    <mergeCell ref="C11:C12"/>
    <mergeCell ref="D11:D12"/>
    <mergeCell ref="E11:E12"/>
    <mergeCell ref="F11:F12"/>
    <mergeCell ref="G11:G12"/>
    <mergeCell ref="H11:H12"/>
    <mergeCell ref="I11:I12"/>
  </mergeCells>
  <dataValidations disablePrompts="1" count="1">
    <dataValidation allowBlank="1" showInputMessage="1" showErrorMessage="1" sqref="T8 B8:P8"/>
  </dataValidations>
  <printOptions horizontalCentered="1"/>
  <pageMargins left="0.39370078740157483" right="0.31496062992125984" top="0.74803149606299213" bottom="0.27559055118110237" header="0.31496062992125984" footer="0.31496062992125984"/>
  <pageSetup paperSize="5" scale="51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86" zoomScaleNormal="86" zoomScaleSheetLayoutView="100" workbookViewId="0">
      <pane ySplit="12" topLeftCell="A13" activePane="bottomLeft" state="frozen"/>
      <selection activeCell="Q23" sqref="Q23"/>
      <selection pane="bottomLeft" activeCell="G33" sqref="G33"/>
    </sheetView>
  </sheetViews>
  <sheetFormatPr baseColWidth="10" defaultColWidth="11" defaultRowHeight="15"/>
  <cols>
    <col min="1" max="1" width="2.42578125" style="10" customWidth="1"/>
    <col min="2" max="2" width="16.5703125" style="10" customWidth="1"/>
    <col min="3" max="3" width="17.42578125" style="10" customWidth="1"/>
    <col min="4" max="4" width="24.85546875" style="10" customWidth="1"/>
    <col min="5" max="5" width="48.5703125" style="10" customWidth="1"/>
    <col min="6" max="6" width="17" style="10" bestFit="1" customWidth="1"/>
    <col min="7" max="7" width="12.140625" style="10" bestFit="1" customWidth="1"/>
    <col min="8" max="8" width="8.28515625" style="10" customWidth="1"/>
    <col min="9" max="9" width="9.140625" style="10" customWidth="1"/>
    <col min="10" max="10" width="8.5703125" style="10" customWidth="1"/>
    <col min="11" max="11" width="11.42578125" style="10" customWidth="1"/>
    <col min="12" max="12" width="9.7109375" style="10" customWidth="1"/>
    <col min="13" max="13" width="13" style="10" customWidth="1"/>
    <col min="14" max="14" width="10.85546875" style="10" customWidth="1"/>
    <col min="15" max="15" width="10.5703125" style="10" customWidth="1"/>
    <col min="16" max="16" width="10" style="10" customWidth="1"/>
    <col min="17" max="17" width="11.140625" style="10" customWidth="1"/>
    <col min="18" max="18" width="10.5703125" style="10" customWidth="1"/>
    <col min="19" max="19" width="12.85546875" style="10" customWidth="1"/>
    <col min="20" max="16384" width="11" style="328"/>
  </cols>
  <sheetData>
    <row r="1" spans="1:20" ht="15" customHeight="1">
      <c r="B1" s="72"/>
      <c r="C1" s="73"/>
      <c r="D1" s="73"/>
      <c r="E1" s="73"/>
      <c r="G1" s="73"/>
      <c r="H1" s="73"/>
      <c r="I1" s="73"/>
      <c r="J1" s="73"/>
      <c r="K1" s="73"/>
      <c r="L1" s="73"/>
      <c r="M1" s="73"/>
      <c r="N1" s="73"/>
      <c r="O1" s="73"/>
      <c r="P1" s="74"/>
      <c r="Q1" s="74"/>
      <c r="R1" s="74"/>
      <c r="S1" s="74"/>
      <c r="T1" s="339"/>
    </row>
    <row r="2" spans="1:20" ht="15" customHeight="1">
      <c r="B2" s="72"/>
      <c r="C2" s="73"/>
      <c r="D2" s="73"/>
      <c r="E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74"/>
      <c r="R2" s="74"/>
      <c r="S2" s="74"/>
      <c r="T2" s="339"/>
    </row>
    <row r="3" spans="1:20" ht="15" customHeight="1">
      <c r="B3" s="72"/>
      <c r="C3" s="73"/>
      <c r="D3" s="73"/>
      <c r="E3" s="73"/>
      <c r="G3" s="73"/>
      <c r="H3" s="73"/>
      <c r="I3" s="73"/>
      <c r="J3" s="73"/>
      <c r="K3" s="73"/>
      <c r="L3" s="73"/>
      <c r="M3" s="73"/>
      <c r="N3" s="73"/>
      <c r="O3" s="73"/>
      <c r="P3" s="74"/>
      <c r="Q3" s="74"/>
      <c r="R3" s="74"/>
      <c r="S3" s="74"/>
      <c r="T3" s="339"/>
    </row>
    <row r="4" spans="1:20" ht="15" customHeight="1">
      <c r="B4" s="72"/>
      <c r="C4" s="73"/>
      <c r="D4" s="73"/>
      <c r="E4" s="73"/>
      <c r="G4" s="73"/>
      <c r="H4" s="73"/>
      <c r="I4" s="73"/>
      <c r="J4" s="73"/>
      <c r="K4" s="73"/>
      <c r="L4" s="73"/>
      <c r="M4" s="73"/>
      <c r="N4" s="73"/>
      <c r="O4" s="73"/>
      <c r="P4" s="74"/>
      <c r="Q4" s="74"/>
      <c r="R4" s="74"/>
      <c r="S4" s="74"/>
      <c r="T4" s="339"/>
    </row>
    <row r="5" spans="1:20" ht="15" customHeight="1">
      <c r="B5" s="72"/>
      <c r="C5" s="73"/>
      <c r="D5" s="73"/>
      <c r="E5" s="73"/>
      <c r="G5" s="73"/>
      <c r="H5" s="73"/>
      <c r="I5" s="73"/>
      <c r="J5" s="73"/>
      <c r="K5" s="73"/>
      <c r="L5" s="73"/>
      <c r="M5" s="73"/>
      <c r="N5" s="73"/>
      <c r="O5" s="73"/>
      <c r="P5" s="74"/>
      <c r="Q5" s="74"/>
      <c r="R5" s="74"/>
      <c r="S5" s="74"/>
      <c r="T5" s="339"/>
    </row>
    <row r="6" spans="1:20" ht="15" customHeight="1">
      <c r="B6" s="72"/>
      <c r="C6" s="73"/>
      <c r="D6" s="73"/>
      <c r="E6" s="73"/>
      <c r="G6" s="73"/>
      <c r="H6" s="73"/>
      <c r="I6" s="73"/>
      <c r="J6" s="73"/>
      <c r="K6" s="73"/>
      <c r="L6" s="73"/>
      <c r="M6" s="73"/>
      <c r="N6" s="73"/>
      <c r="O6" s="73"/>
      <c r="P6" s="74"/>
      <c r="Q6" s="74"/>
      <c r="R6" s="74"/>
      <c r="S6" s="74"/>
      <c r="T6" s="339"/>
    </row>
    <row r="7" spans="1:20" s="340" customFormat="1" ht="18.75">
      <c r="A7" s="14"/>
      <c r="B7" s="11" t="s">
        <v>126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374" t="str">
        <f>'Caratula Resumen'!E16</f>
        <v>CHIHUAHUA</v>
      </c>
      <c r="Q7" s="374"/>
      <c r="R7" s="374"/>
      <c r="S7" s="13"/>
    </row>
    <row r="8" spans="1:20" s="340" customFormat="1" ht="18.75">
      <c r="A8" s="14"/>
      <c r="B8" s="361" t="str">
        <f>'Caratula Resumen'!E17</f>
        <v>Fondo de Aportaciones para la Educación Tecnológica y de Adultos/Instituto Nacional para la Educación de los Adultos (FAETA/INEA)</v>
      </c>
      <c r="C8" s="362"/>
      <c r="D8" s="362"/>
      <c r="E8" s="362"/>
      <c r="F8" s="362"/>
      <c r="G8" s="362"/>
      <c r="H8" s="362"/>
      <c r="I8" s="362"/>
      <c r="J8" s="362"/>
      <c r="K8" s="362"/>
      <c r="L8" s="154"/>
      <c r="M8" s="154"/>
      <c r="N8" s="154"/>
      <c r="O8" s="154"/>
      <c r="P8" s="373" t="str">
        <f>+'A Y  II D3'!X8</f>
        <v>2do. Trimestre 2025</v>
      </c>
      <c r="Q8" s="373"/>
      <c r="R8" s="373"/>
      <c r="S8" s="136"/>
    </row>
    <row r="9" spans="1:20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</row>
    <row r="10" spans="1:20" ht="21">
      <c r="B10" s="69"/>
      <c r="C10" s="68"/>
      <c r="D10" s="68"/>
      <c r="E10" s="68"/>
      <c r="F10" s="68"/>
      <c r="G10" s="69"/>
    </row>
    <row r="11" spans="1:20">
      <c r="A11" s="396"/>
      <c r="B11" s="368" t="s">
        <v>41</v>
      </c>
      <c r="C11" s="375" t="s">
        <v>83</v>
      </c>
      <c r="D11" s="375" t="s">
        <v>43</v>
      </c>
      <c r="E11" s="375" t="s">
        <v>44</v>
      </c>
      <c r="F11" s="368" t="s">
        <v>127</v>
      </c>
      <c r="G11" s="367" t="s">
        <v>46</v>
      </c>
      <c r="H11" s="367"/>
      <c r="I11" s="367"/>
      <c r="J11" s="367"/>
      <c r="K11" s="367"/>
      <c r="L11" s="367"/>
      <c r="M11" s="367"/>
      <c r="N11" s="368" t="s">
        <v>128</v>
      </c>
      <c r="O11" s="368" t="s">
        <v>129</v>
      </c>
      <c r="P11" s="368" t="s">
        <v>130</v>
      </c>
      <c r="Q11" s="368" t="s">
        <v>131</v>
      </c>
      <c r="R11" s="368" t="s">
        <v>132</v>
      </c>
      <c r="S11" s="368" t="s">
        <v>133</v>
      </c>
    </row>
    <row r="12" spans="1:20" ht="38.25">
      <c r="A12" s="396"/>
      <c r="B12" s="368"/>
      <c r="C12" s="377"/>
      <c r="D12" s="377"/>
      <c r="E12" s="377"/>
      <c r="F12" s="367"/>
      <c r="G12" s="21" t="s">
        <v>57</v>
      </c>
      <c r="H12" s="21" t="s">
        <v>58</v>
      </c>
      <c r="I12" s="21" t="s">
        <v>59</v>
      </c>
      <c r="J12" s="21" t="s">
        <v>60</v>
      </c>
      <c r="K12" s="21" t="s">
        <v>61</v>
      </c>
      <c r="L12" s="22" t="s">
        <v>62</v>
      </c>
      <c r="M12" s="21" t="s">
        <v>63</v>
      </c>
      <c r="N12" s="368"/>
      <c r="O12" s="367"/>
      <c r="P12" s="367"/>
      <c r="Q12" s="367"/>
      <c r="R12" s="368"/>
      <c r="S12" s="368"/>
    </row>
    <row r="13" spans="1:20">
      <c r="B13" s="313"/>
      <c r="C13" s="313"/>
      <c r="D13" s="313"/>
      <c r="E13" s="313"/>
      <c r="F13" s="314"/>
      <c r="G13" s="314"/>
      <c r="H13" s="314"/>
      <c r="I13" s="314"/>
      <c r="J13" s="315"/>
      <c r="K13" s="338"/>
      <c r="L13" s="316"/>
      <c r="M13" s="315"/>
      <c r="N13" s="317"/>
      <c r="O13" s="317"/>
      <c r="P13" s="317"/>
      <c r="Q13" s="317"/>
      <c r="R13" s="314"/>
      <c r="S13" s="314"/>
    </row>
    <row r="14" spans="1:20">
      <c r="B14" s="313"/>
      <c r="C14" s="313"/>
      <c r="D14" s="313"/>
      <c r="E14" s="313"/>
      <c r="F14" s="314"/>
      <c r="G14" s="314"/>
      <c r="H14" s="314"/>
      <c r="I14" s="314"/>
      <c r="J14" s="315"/>
      <c r="K14" s="338"/>
      <c r="L14" s="316"/>
      <c r="M14" s="315"/>
      <c r="N14" s="317"/>
      <c r="O14" s="317"/>
      <c r="P14" s="317"/>
      <c r="Q14" s="317"/>
      <c r="R14" s="314"/>
      <c r="S14" s="314"/>
    </row>
    <row r="15" spans="1:20">
      <c r="B15" s="313"/>
      <c r="C15" s="313"/>
      <c r="D15" s="313"/>
      <c r="E15" s="313"/>
      <c r="F15" s="314"/>
      <c r="G15" s="314"/>
      <c r="H15" s="314"/>
      <c r="I15" s="314"/>
      <c r="J15" s="315"/>
      <c r="K15" s="338"/>
      <c r="L15" s="316"/>
      <c r="M15" s="315"/>
      <c r="N15" s="317"/>
      <c r="O15" s="317"/>
      <c r="P15" s="317"/>
      <c r="Q15" s="317"/>
      <c r="R15" s="314"/>
      <c r="S15" s="314"/>
    </row>
    <row r="16" spans="1:20">
      <c r="B16" s="313"/>
      <c r="C16" s="318"/>
      <c r="D16" s="318"/>
      <c r="E16" s="318"/>
      <c r="F16" s="314"/>
      <c r="G16" s="314"/>
      <c r="H16" s="314"/>
      <c r="I16" s="314"/>
      <c r="J16" s="315"/>
      <c r="K16" s="338"/>
      <c r="L16" s="316"/>
      <c r="M16" s="315"/>
      <c r="N16" s="317"/>
      <c r="O16" s="317"/>
      <c r="P16" s="317"/>
      <c r="Q16" s="317"/>
      <c r="R16" s="314"/>
      <c r="S16" s="314"/>
    </row>
    <row r="17" spans="1:19">
      <c r="B17" s="313"/>
      <c r="C17" s="318"/>
      <c r="D17" s="318"/>
      <c r="E17" s="318"/>
      <c r="F17" s="314"/>
      <c r="G17" s="314"/>
      <c r="H17" s="314"/>
      <c r="I17" s="314"/>
      <c r="J17" s="315"/>
      <c r="K17" s="338"/>
      <c r="L17" s="316"/>
      <c r="M17" s="315"/>
      <c r="N17" s="317"/>
      <c r="O17" s="317"/>
      <c r="P17" s="317"/>
      <c r="Q17" s="317"/>
      <c r="R17" s="314"/>
      <c r="S17" s="314"/>
    </row>
    <row r="18" spans="1:19">
      <c r="B18" s="313"/>
      <c r="C18" s="318"/>
      <c r="D18" s="318"/>
      <c r="E18" s="318"/>
      <c r="F18" s="314"/>
      <c r="G18" s="314"/>
      <c r="H18" s="314"/>
      <c r="I18" s="314"/>
      <c r="J18" s="315"/>
      <c r="K18" s="338"/>
      <c r="L18" s="316"/>
      <c r="M18" s="315"/>
      <c r="N18" s="338"/>
      <c r="O18" s="338"/>
      <c r="P18" s="317"/>
      <c r="Q18" s="317"/>
      <c r="R18" s="314"/>
      <c r="S18" s="314"/>
    </row>
    <row r="19" spans="1:19" s="341" customFormat="1">
      <c r="A19" s="312"/>
      <c r="B19" s="27" t="s">
        <v>134</v>
      </c>
      <c r="C19" s="29"/>
      <c r="D19" s="29"/>
      <c r="E19" s="91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s="341" customFormat="1">
      <c r="A20" s="165"/>
      <c r="B20" s="29"/>
      <c r="C20" s="29"/>
      <c r="D20" s="29"/>
      <c r="E20" s="91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B21" s="145"/>
      <c r="C21" s="146"/>
      <c r="D21" s="147"/>
    </row>
    <row r="22" spans="1:19">
      <c r="B22" s="346" t="s">
        <v>1131</v>
      </c>
      <c r="C22" s="347"/>
      <c r="D22" s="348"/>
    </row>
    <row r="23" spans="1:19">
      <c r="B23" s="349" t="s">
        <v>37</v>
      </c>
      <c r="C23" s="350"/>
      <c r="D23" s="351"/>
    </row>
    <row r="24" spans="1:19">
      <c r="B24" s="139"/>
      <c r="C24" s="140"/>
      <c r="D24" s="141"/>
    </row>
    <row r="25" spans="1:19">
      <c r="B25" s="346" t="s">
        <v>1130</v>
      </c>
      <c r="C25" s="347"/>
      <c r="D25" s="348"/>
    </row>
    <row r="26" spans="1:19">
      <c r="B26" s="349" t="s">
        <v>38</v>
      </c>
      <c r="C26" s="350"/>
      <c r="D26" s="351"/>
    </row>
    <row r="27" spans="1:19">
      <c r="B27" s="139"/>
      <c r="C27" s="140"/>
      <c r="D27" s="141"/>
    </row>
    <row r="28" spans="1:19">
      <c r="B28" s="346"/>
      <c r="C28" s="347"/>
      <c r="D28" s="348"/>
    </row>
    <row r="29" spans="1:19">
      <c r="B29" s="349" t="s">
        <v>39</v>
      </c>
      <c r="C29" s="350"/>
      <c r="D29" s="351"/>
    </row>
    <row r="30" spans="1:19">
      <c r="B30" s="139"/>
      <c r="C30" s="140"/>
      <c r="D30" s="141"/>
    </row>
    <row r="31" spans="1:19">
      <c r="B31" s="352" t="s">
        <v>1132</v>
      </c>
      <c r="C31" s="347"/>
      <c r="D31" s="348"/>
    </row>
    <row r="32" spans="1:19">
      <c r="B32" s="349" t="s">
        <v>262</v>
      </c>
      <c r="C32" s="350"/>
      <c r="D32" s="351"/>
    </row>
    <row r="33" spans="2:4">
      <c r="B33" s="142"/>
      <c r="C33" s="143"/>
      <c r="D33" s="144"/>
    </row>
  </sheetData>
  <sheetProtection insertRows="0" deleteRows="0" autoFilter="0"/>
  <mergeCells count="24">
    <mergeCell ref="B28:D28"/>
    <mergeCell ref="B29:D29"/>
    <mergeCell ref="B31:D31"/>
    <mergeCell ref="B32:D32"/>
    <mergeCell ref="S11:S12"/>
    <mergeCell ref="P11:P12"/>
    <mergeCell ref="Q11:Q12"/>
    <mergeCell ref="R11:R12"/>
    <mergeCell ref="B22:D22"/>
    <mergeCell ref="B23:D23"/>
    <mergeCell ref="B25:D25"/>
    <mergeCell ref="B26:D26"/>
    <mergeCell ref="F11:F12"/>
    <mergeCell ref="G11:M11"/>
    <mergeCell ref="N11:N12"/>
    <mergeCell ref="O11:O12"/>
    <mergeCell ref="P7:R7"/>
    <mergeCell ref="A11:A12"/>
    <mergeCell ref="B11:B12"/>
    <mergeCell ref="C11:C12"/>
    <mergeCell ref="D11:D12"/>
    <mergeCell ref="E11:E12"/>
    <mergeCell ref="B8:K8"/>
    <mergeCell ref="P8:R8"/>
  </mergeCells>
  <dataValidations disablePrompts="1" count="1">
    <dataValidation allowBlank="1" showInputMessage="1" showErrorMessage="1" sqref="B8 L8:O8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63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45"/>
  <sheetViews>
    <sheetView showGridLines="0" zoomScale="70" zoomScaleNormal="70" workbookViewId="0">
      <pane ySplit="12" topLeftCell="A13" activePane="bottomLeft" state="frozen"/>
      <selection activeCell="Q23" sqref="Q23"/>
      <selection pane="bottomLeft" activeCell="F37" sqref="F37"/>
    </sheetView>
  </sheetViews>
  <sheetFormatPr baseColWidth="10" defaultColWidth="11.42578125" defaultRowHeight="15"/>
  <cols>
    <col min="1" max="1" width="2.42578125" customWidth="1"/>
    <col min="2" max="2" width="16.28515625" customWidth="1"/>
    <col min="3" max="3" width="18" customWidth="1"/>
    <col min="4" max="4" width="24.42578125" customWidth="1"/>
    <col min="5" max="5" width="44.28515625" customWidth="1"/>
    <col min="6" max="6" width="12.140625" customWidth="1"/>
    <col min="7" max="7" width="25.140625" customWidth="1"/>
    <col min="8" max="8" width="11.85546875" customWidth="1"/>
    <col min="9" max="9" width="10.42578125" customWidth="1"/>
    <col min="10" max="10" width="9.28515625" customWidth="1"/>
    <col min="11" max="11" width="8" customWidth="1"/>
    <col min="12" max="12" width="12.7109375" customWidth="1"/>
    <col min="13" max="13" width="9.7109375" customWidth="1"/>
    <col min="14" max="14" width="8.85546875" customWidth="1"/>
    <col min="15" max="16" width="14.140625" customWidth="1"/>
    <col min="17" max="17" width="26.85546875" customWidth="1"/>
    <col min="18" max="18" width="11.42578125" customWidth="1"/>
    <col min="227" max="227" width="3.7109375" customWidth="1"/>
    <col min="228" max="228" width="16.7109375" customWidth="1"/>
    <col min="229" max="229" width="17.140625" customWidth="1"/>
    <col min="230" max="230" width="22.42578125" bestFit="1" customWidth="1"/>
    <col min="231" max="231" width="38.140625" bestFit="1" customWidth="1"/>
    <col min="232" max="232" width="13.42578125" customWidth="1"/>
    <col min="233" max="233" width="14.7109375" customWidth="1"/>
    <col min="234" max="234" width="12.42578125" customWidth="1"/>
    <col min="235" max="235" width="10" customWidth="1"/>
    <col min="236" max="236" width="9.7109375" customWidth="1"/>
    <col min="237" max="237" width="10.7109375" customWidth="1"/>
    <col min="238" max="238" width="9.140625" customWidth="1"/>
    <col min="239" max="239" width="10.140625" customWidth="1"/>
    <col min="240" max="240" width="9.42578125" customWidth="1"/>
    <col min="241" max="242" width="13" customWidth="1"/>
    <col min="243" max="243" width="18.28515625" customWidth="1"/>
  </cols>
  <sheetData>
    <row r="1" spans="1:223" ht="15" customHeight="1"/>
    <row r="2" spans="1:223" ht="15" customHeight="1"/>
    <row r="3" spans="1:223" ht="15" customHeight="1"/>
    <row r="4" spans="1:223" ht="15" customHeight="1"/>
    <row r="5" spans="1:223" ht="15" customHeight="1"/>
    <row r="6" spans="1:223" ht="15" customHeight="1"/>
    <row r="7" spans="1:223" ht="18.75">
      <c r="B7" s="11" t="s">
        <v>135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374" t="str">
        <f>'Caratula Resumen'!E16</f>
        <v>CHIHUAHUA</v>
      </c>
      <c r="O7" s="374"/>
      <c r="P7" s="374"/>
      <c r="Q7" s="13"/>
    </row>
    <row r="8" spans="1:223" ht="18.75">
      <c r="B8" s="361" t="str">
        <f>'Caratula Resumen'!E17</f>
        <v>Fondo de Aportaciones para la Educación Tecnológica y de Adultos/Instituto Nacional para la Educación de los Adultos (FAETA/INEA)</v>
      </c>
      <c r="C8" s="362"/>
      <c r="D8" s="362"/>
      <c r="E8" s="362"/>
      <c r="F8" s="362"/>
      <c r="G8" s="362"/>
      <c r="H8" s="362"/>
      <c r="I8" s="362"/>
      <c r="J8" s="362"/>
      <c r="K8" s="154"/>
      <c r="L8" s="154"/>
      <c r="M8" s="158"/>
      <c r="N8" s="405" t="str">
        <f>'Caratula Resumen'!E18</f>
        <v>2do. Trimestre 2025</v>
      </c>
      <c r="O8" s="405"/>
      <c r="P8" s="405"/>
      <c r="Q8" s="159"/>
      <c r="R8" s="128"/>
    </row>
    <row r="9" spans="1:223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40"/>
    </row>
    <row r="10" spans="1:223" ht="21">
      <c r="B10" s="92"/>
      <c r="C10" s="92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  <c r="P10" s="94"/>
    </row>
    <row r="11" spans="1:223" ht="27.75" customHeight="1">
      <c r="A11" s="399"/>
      <c r="B11" s="368" t="s">
        <v>41</v>
      </c>
      <c r="C11" s="397" t="s">
        <v>42</v>
      </c>
      <c r="D11" s="397" t="s">
        <v>43</v>
      </c>
      <c r="E11" s="397" t="s">
        <v>74</v>
      </c>
      <c r="F11" s="375" t="s">
        <v>114</v>
      </c>
      <c r="G11" s="397" t="s">
        <v>136</v>
      </c>
      <c r="H11" s="400" t="s">
        <v>137</v>
      </c>
      <c r="I11" s="401"/>
      <c r="J11" s="401"/>
      <c r="K11" s="401"/>
      <c r="L11" s="401"/>
      <c r="M11" s="401"/>
      <c r="N11" s="402"/>
      <c r="O11" s="403" t="s">
        <v>138</v>
      </c>
      <c r="P11" s="404"/>
      <c r="Q11" s="397" t="s">
        <v>139</v>
      </c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</row>
    <row r="12" spans="1:223" ht="38.25">
      <c r="A12" s="399"/>
      <c r="B12" s="368"/>
      <c r="C12" s="398"/>
      <c r="D12" s="398"/>
      <c r="E12" s="398"/>
      <c r="F12" s="377"/>
      <c r="G12" s="398"/>
      <c r="H12" s="21" t="s">
        <v>57</v>
      </c>
      <c r="I12" s="21" t="s">
        <v>58</v>
      </c>
      <c r="J12" s="21" t="s">
        <v>59</v>
      </c>
      <c r="K12" s="21" t="s">
        <v>60</v>
      </c>
      <c r="L12" s="21" t="s">
        <v>61</v>
      </c>
      <c r="M12" s="22" t="s">
        <v>62</v>
      </c>
      <c r="N12" s="21" t="s">
        <v>63</v>
      </c>
      <c r="O12" s="22" t="s">
        <v>64</v>
      </c>
      <c r="P12" s="22" t="s">
        <v>65</v>
      </c>
      <c r="Q12" s="398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</row>
    <row r="13" spans="1:223" ht="17.25" customHeight="1">
      <c r="B13" s="273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5"/>
      <c r="P13" s="276"/>
      <c r="Q13" s="190"/>
    </row>
    <row r="14" spans="1:223" ht="17.25" customHeight="1">
      <c r="B14" s="273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5"/>
      <c r="P14" s="276"/>
      <c r="Q14" s="190"/>
    </row>
    <row r="15" spans="1:223" ht="17.25" customHeight="1">
      <c r="B15" s="273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5"/>
      <c r="P15" s="276"/>
      <c r="Q15" s="190"/>
    </row>
    <row r="16" spans="1:223" ht="17.25" customHeight="1">
      <c r="B16" s="273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5"/>
      <c r="P16" s="276"/>
      <c r="Q16" s="190"/>
    </row>
    <row r="17" spans="2:17" ht="17.25" customHeight="1">
      <c r="B17" s="273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5"/>
      <c r="P17" s="276"/>
      <c r="Q17" s="190"/>
    </row>
    <row r="18" spans="2:17" ht="17.25" customHeight="1">
      <c r="B18" s="273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5"/>
      <c r="P18" s="276"/>
      <c r="Q18" s="190"/>
    </row>
    <row r="19" spans="2:17" ht="17.25" customHeight="1">
      <c r="B19" s="273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5"/>
      <c r="P19" s="276"/>
      <c r="Q19" s="190"/>
    </row>
    <row r="20" spans="2:17" s="163" customFormat="1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</row>
    <row r="21" spans="2:17" s="163" customFormat="1"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</row>
    <row r="22" spans="2:17" s="163" customFormat="1"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</row>
    <row r="23" spans="2:17" s="163" customFormat="1"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</row>
    <row r="24" spans="2:17">
      <c r="B24" s="277" t="s">
        <v>68</v>
      </c>
      <c r="C24" s="278">
        <v>0</v>
      </c>
      <c r="D24" s="102"/>
      <c r="E24" s="102"/>
      <c r="F24" s="102"/>
      <c r="G24" s="102"/>
      <c r="H24" s="102"/>
      <c r="I24" s="8"/>
      <c r="J24" s="102"/>
      <c r="K24" s="117"/>
      <c r="L24" s="102" t="s">
        <v>69</v>
      </c>
      <c r="M24" s="8"/>
      <c r="N24" s="278">
        <v>0</v>
      </c>
      <c r="O24" s="102"/>
      <c r="P24" s="279"/>
      <c r="Q24" s="9"/>
    </row>
    <row r="25" spans="2:17">
      <c r="B25" s="26"/>
      <c r="C25" s="27"/>
      <c r="D25" s="27"/>
      <c r="E25" s="27"/>
      <c r="F25" s="27"/>
      <c r="G25" s="27"/>
      <c r="H25" s="27"/>
      <c r="I25" s="27"/>
      <c r="J25" s="27"/>
      <c r="K25" s="28"/>
      <c r="L25" s="29"/>
      <c r="M25" s="29"/>
      <c r="N25" s="29"/>
      <c r="O25" s="29"/>
      <c r="P25" s="29"/>
      <c r="Q25" s="30"/>
    </row>
    <row r="26" spans="2:17">
      <c r="B26" s="26"/>
      <c r="C26" s="27"/>
      <c r="D26" s="27"/>
      <c r="E26" s="27"/>
      <c r="F26" s="27"/>
      <c r="G26" s="27"/>
      <c r="H26" s="27"/>
      <c r="I26" s="27"/>
      <c r="J26" s="27"/>
      <c r="K26" s="28"/>
      <c r="L26" s="29"/>
      <c r="M26" s="29"/>
      <c r="N26" s="372"/>
      <c r="O26" s="372"/>
      <c r="P26" s="29"/>
      <c r="Q26" s="90"/>
    </row>
    <row r="27" spans="2:17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4"/>
    </row>
    <row r="28" spans="2:17">
      <c r="B28" s="27" t="s">
        <v>134</v>
      </c>
      <c r="C28" s="35"/>
      <c r="D28" s="35"/>
      <c r="E28" s="71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2:17">
      <c r="B29" s="95" t="s">
        <v>141</v>
      </c>
      <c r="C29" s="95"/>
      <c r="D29" s="95"/>
      <c r="E29" s="95"/>
      <c r="F29" s="96"/>
      <c r="G29" s="96"/>
      <c r="H29" s="96"/>
      <c r="I29" s="96"/>
      <c r="J29" s="96"/>
    </row>
    <row r="30" spans="2:17">
      <c r="B30" s="95" t="s">
        <v>256</v>
      </c>
      <c r="C30" s="95"/>
      <c r="D30" s="95"/>
      <c r="E30" s="95"/>
      <c r="F30" s="96"/>
      <c r="G30" s="96"/>
      <c r="H30" s="96"/>
      <c r="I30" s="96"/>
      <c r="J30" s="96"/>
    </row>
    <row r="31" spans="2:17">
      <c r="B31" s="95" t="s">
        <v>257</v>
      </c>
      <c r="C31" s="95"/>
      <c r="D31" s="95"/>
      <c r="E31" s="95"/>
      <c r="F31" s="96"/>
      <c r="G31" s="96"/>
      <c r="H31" s="96"/>
      <c r="I31" s="96"/>
      <c r="J31" s="96"/>
    </row>
    <row r="32" spans="2:17">
      <c r="B32" s="97"/>
      <c r="C32" s="35"/>
      <c r="D32" s="35"/>
    </row>
    <row r="33" spans="2:4">
      <c r="B33" s="145"/>
      <c r="C33" s="146"/>
      <c r="D33" s="147"/>
    </row>
    <row r="34" spans="2:4">
      <c r="B34" s="346" t="s">
        <v>1131</v>
      </c>
      <c r="C34" s="347"/>
      <c r="D34" s="348"/>
    </row>
    <row r="35" spans="2:4">
      <c r="B35" s="349" t="s">
        <v>37</v>
      </c>
      <c r="C35" s="350"/>
      <c r="D35" s="351"/>
    </row>
    <row r="36" spans="2:4">
      <c r="B36" s="139"/>
      <c r="C36" s="140"/>
      <c r="D36" s="141"/>
    </row>
    <row r="37" spans="2:4">
      <c r="B37" s="346" t="s">
        <v>1130</v>
      </c>
      <c r="C37" s="347"/>
      <c r="D37" s="348"/>
    </row>
    <row r="38" spans="2:4">
      <c r="B38" s="349" t="s">
        <v>38</v>
      </c>
      <c r="C38" s="350"/>
      <c r="D38" s="351"/>
    </row>
    <row r="39" spans="2:4">
      <c r="B39" s="139"/>
      <c r="C39" s="140"/>
      <c r="D39" s="141"/>
    </row>
    <row r="40" spans="2:4">
      <c r="B40" s="346"/>
      <c r="C40" s="347"/>
      <c r="D40" s="348"/>
    </row>
    <row r="41" spans="2:4">
      <c r="B41" s="349" t="s">
        <v>39</v>
      </c>
      <c r="C41" s="350"/>
      <c r="D41" s="351"/>
    </row>
    <row r="42" spans="2:4">
      <c r="B42" s="139"/>
      <c r="C42" s="140"/>
      <c r="D42" s="141"/>
    </row>
    <row r="43" spans="2:4">
      <c r="B43" s="352" t="s">
        <v>1132</v>
      </c>
      <c r="C43" s="347"/>
      <c r="D43" s="348"/>
    </row>
    <row r="44" spans="2:4">
      <c r="B44" s="349" t="s">
        <v>262</v>
      </c>
      <c r="C44" s="350"/>
      <c r="D44" s="351"/>
    </row>
    <row r="45" spans="2:4">
      <c r="B45" s="142"/>
      <c r="C45" s="143"/>
      <c r="D45" s="144"/>
    </row>
  </sheetData>
  <sheetProtection insertRows="0" deleteRows="0"/>
  <mergeCells count="22">
    <mergeCell ref="N26:O26"/>
    <mergeCell ref="B41:D41"/>
    <mergeCell ref="B43:D43"/>
    <mergeCell ref="B44:D44"/>
    <mergeCell ref="B34:D34"/>
    <mergeCell ref="B35:D35"/>
    <mergeCell ref="B37:D37"/>
    <mergeCell ref="B38:D38"/>
    <mergeCell ref="B40:D40"/>
    <mergeCell ref="A11:A12"/>
    <mergeCell ref="G11:G12"/>
    <mergeCell ref="H11:N11"/>
    <mergeCell ref="O11:P11"/>
    <mergeCell ref="B8:J8"/>
    <mergeCell ref="N8:P8"/>
    <mergeCell ref="N7:P7"/>
    <mergeCell ref="Q11:Q12"/>
    <mergeCell ref="B11:B12"/>
    <mergeCell ref="C11:C12"/>
    <mergeCell ref="D11:D12"/>
    <mergeCell ref="E11:E12"/>
    <mergeCell ref="F11:F12"/>
  </mergeCells>
  <dataValidations disablePrompts="1" count="1">
    <dataValidation allowBlank="1" showInputMessage="1" showErrorMessage="1" sqref="B8 K8:N8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62" orientation="landscape" r:id="rId1"/>
  <headerFooter>
    <oddFooter xml:space="preserve">&amp;L
</oddFooter>
  </headerFooter>
  <ignoredErrors>
    <ignoredError sqref="B8" unlockedFormula="1"/>
  </ignoredError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4"/>
  <sheetViews>
    <sheetView showGridLines="0" zoomScale="64" zoomScaleNormal="64" workbookViewId="0">
      <pane ySplit="13" topLeftCell="A14" activePane="bottomLeft" state="frozen"/>
      <selection activeCell="Q23" sqref="Q23"/>
      <selection pane="bottomLeft" activeCell="F43" sqref="F43"/>
    </sheetView>
  </sheetViews>
  <sheetFormatPr baseColWidth="10" defaultColWidth="11.42578125" defaultRowHeight="15"/>
  <cols>
    <col min="1" max="1" width="3.7109375" customWidth="1"/>
    <col min="2" max="2" width="22" customWidth="1"/>
    <col min="3" max="3" width="15.85546875" customWidth="1"/>
    <col min="4" max="4" width="23" customWidth="1"/>
    <col min="5" max="5" width="48.28515625" customWidth="1"/>
    <col min="6" max="6" width="29.85546875" customWidth="1"/>
    <col min="7" max="13" width="13.5703125" customWidth="1"/>
    <col min="14" max="15" width="14.5703125" customWidth="1"/>
    <col min="16" max="17" width="18.42578125" customWidth="1"/>
    <col min="18" max="18" width="23.140625" customWidth="1"/>
  </cols>
  <sheetData>
    <row r="1" spans="1:253" ht="15" customHeight="1"/>
    <row r="2" spans="1:253" ht="15" customHeight="1"/>
    <row r="3" spans="1:253" ht="15" customHeight="1"/>
    <row r="4" spans="1:253" ht="15" customHeight="1"/>
    <row r="5" spans="1:253" ht="15" customHeight="1"/>
    <row r="6" spans="1:253" ht="15" customHeight="1"/>
    <row r="7" spans="1:253" ht="15" customHeight="1"/>
    <row r="8" spans="1:253" ht="18.75">
      <c r="B8" s="160" t="s">
        <v>142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406" t="str">
        <f>'Caratula Resumen'!E16</f>
        <v>CHIHUAHUA</v>
      </c>
      <c r="P8" s="406"/>
      <c r="Q8" s="406"/>
      <c r="R8" s="13"/>
    </row>
    <row r="9" spans="1:253" ht="21">
      <c r="B9" s="383" t="str">
        <f>'Caratula Resumen'!E17</f>
        <v>Fondo de Aportaciones para la Educación Tecnológica y de Adultos/Instituto Nacional para la Educación de los Adultos (FAETA/INEA)</v>
      </c>
      <c r="C9" s="407"/>
      <c r="D9" s="407"/>
      <c r="E9" s="407"/>
      <c r="F9" s="407"/>
      <c r="G9" s="407"/>
      <c r="H9" s="407"/>
      <c r="I9" s="407"/>
      <c r="J9" s="407"/>
      <c r="K9" s="407"/>
      <c r="L9" s="407"/>
      <c r="M9" s="162"/>
      <c r="N9" s="162"/>
      <c r="O9" s="410" t="str">
        <f>'Caratula Resumen'!E18</f>
        <v>2do. Trimestre 2025</v>
      </c>
      <c r="P9" s="410"/>
      <c r="Q9" s="410"/>
      <c r="R9" s="136"/>
    </row>
    <row r="10" spans="1:25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40"/>
    </row>
    <row r="11" spans="1:253" ht="21">
      <c r="B11" s="92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4"/>
      <c r="O11" s="94"/>
      <c r="P11" s="94"/>
    </row>
    <row r="12" spans="1:253" ht="24.75" customHeight="1">
      <c r="A12" s="51"/>
      <c r="B12" s="368" t="s">
        <v>41</v>
      </c>
      <c r="C12" s="408" t="s">
        <v>42</v>
      </c>
      <c r="D12" s="408" t="s">
        <v>43</v>
      </c>
      <c r="E12" s="408" t="s">
        <v>74</v>
      </c>
      <c r="F12" s="368" t="s">
        <v>45</v>
      </c>
      <c r="G12" s="409" t="s">
        <v>46</v>
      </c>
      <c r="H12" s="409"/>
      <c r="I12" s="409"/>
      <c r="J12" s="409"/>
      <c r="K12" s="409"/>
      <c r="L12" s="409"/>
      <c r="M12" s="409"/>
      <c r="N12" s="408" t="s">
        <v>75</v>
      </c>
      <c r="O12" s="408"/>
      <c r="P12" s="408" t="s">
        <v>143</v>
      </c>
      <c r="Q12" s="408" t="s">
        <v>144</v>
      </c>
      <c r="R12" s="368" t="s">
        <v>50</v>
      </c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</row>
    <row r="13" spans="1:253" ht="51" customHeight="1">
      <c r="A13" s="51"/>
      <c r="B13" s="368"/>
      <c r="C13" s="408"/>
      <c r="D13" s="408"/>
      <c r="E13" s="408"/>
      <c r="F13" s="368"/>
      <c r="G13" s="21" t="s">
        <v>57</v>
      </c>
      <c r="H13" s="21" t="s">
        <v>58</v>
      </c>
      <c r="I13" s="21" t="s">
        <v>59</v>
      </c>
      <c r="J13" s="21" t="s">
        <v>60</v>
      </c>
      <c r="K13" s="21" t="s">
        <v>61</v>
      </c>
      <c r="L13" s="22" t="s">
        <v>62</v>
      </c>
      <c r="M13" s="21" t="s">
        <v>63</v>
      </c>
      <c r="N13" s="98" t="s">
        <v>64</v>
      </c>
      <c r="O13" s="22" t="s">
        <v>65</v>
      </c>
      <c r="P13" s="408"/>
      <c r="Q13" s="408"/>
      <c r="R13" s="368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</row>
    <row r="14" spans="1:253" s="163" customFormat="1"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</row>
    <row r="15" spans="1:253" s="163" customFormat="1"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</row>
    <row r="16" spans="1:253" s="163" customFormat="1"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</row>
    <row r="17" spans="2:18" s="163" customFormat="1"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2:18" s="163" customFormat="1"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</row>
    <row r="19" spans="2:18" s="163" customFormat="1"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</row>
    <row r="20" spans="2:18" s="163" customFormat="1"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</row>
    <row r="21" spans="2:18" s="163" customFormat="1"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</row>
    <row r="22" spans="2:18" s="163" customFormat="1"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</row>
    <row r="23" spans="2:18" s="163" customFormat="1"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</row>
    <row r="24" spans="2:18" s="163" customFormat="1"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</row>
    <row r="25" spans="2:18">
      <c r="B25" s="70" t="s">
        <v>68</v>
      </c>
      <c r="C25" s="173">
        <v>0</v>
      </c>
      <c r="D25" s="24"/>
      <c r="E25" s="24"/>
      <c r="F25" s="24"/>
      <c r="G25" s="24"/>
      <c r="H25" s="24"/>
      <c r="I25" s="25"/>
      <c r="J25" s="24"/>
      <c r="K25" s="24" t="s">
        <v>69</v>
      </c>
      <c r="L25" s="25"/>
      <c r="M25" s="173">
        <v>0</v>
      </c>
      <c r="N25" s="372" t="s">
        <v>5</v>
      </c>
      <c r="O25" s="372"/>
      <c r="P25" s="180">
        <v>0</v>
      </c>
      <c r="R25" s="38"/>
    </row>
    <row r="26" spans="2:18">
      <c r="B26" s="26"/>
      <c r="C26" s="27"/>
      <c r="D26" s="27"/>
      <c r="E26" s="27"/>
      <c r="F26" s="27"/>
      <c r="G26" s="27"/>
      <c r="H26" s="27"/>
      <c r="I26" s="27"/>
      <c r="J26" s="27"/>
      <c r="K26" s="28"/>
      <c r="L26" s="29"/>
      <c r="M26" s="29"/>
      <c r="N26" s="29"/>
      <c r="O26" s="29"/>
      <c r="P26" s="29"/>
      <c r="Q26" s="29"/>
      <c r="R26" s="38"/>
    </row>
    <row r="27" spans="2:18">
      <c r="B27" s="26"/>
      <c r="C27" s="27"/>
      <c r="D27" s="27"/>
      <c r="E27" s="27"/>
      <c r="F27" s="27"/>
      <c r="G27" s="27"/>
      <c r="H27" s="27"/>
      <c r="I27" s="27"/>
      <c r="J27" s="27"/>
      <c r="K27" s="28"/>
      <c r="L27" s="29"/>
      <c r="M27" s="29"/>
      <c r="N27" s="372" t="s">
        <v>6</v>
      </c>
      <c r="O27" s="372"/>
      <c r="P27" s="372"/>
      <c r="Q27" s="181">
        <v>0</v>
      </c>
      <c r="R27" s="38"/>
    </row>
    <row r="28" spans="2:18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99"/>
    </row>
    <row r="29" spans="2:18">
      <c r="B29" s="27" t="s">
        <v>95</v>
      </c>
      <c r="C29" s="39"/>
      <c r="D29" s="39"/>
      <c r="E29" s="3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</row>
    <row r="30" spans="2:18">
      <c r="B30" s="27" t="s">
        <v>134</v>
      </c>
      <c r="C30" s="35"/>
      <c r="D30" s="35"/>
      <c r="E30" s="91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2:18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2:18">
      <c r="B32" s="145"/>
      <c r="C32" s="146"/>
      <c r="D32" s="147"/>
    </row>
    <row r="33" spans="2:4">
      <c r="B33" s="346" t="s">
        <v>1131</v>
      </c>
      <c r="C33" s="347"/>
      <c r="D33" s="348"/>
    </row>
    <row r="34" spans="2:4">
      <c r="B34" s="349" t="s">
        <v>37</v>
      </c>
      <c r="C34" s="350"/>
      <c r="D34" s="351"/>
    </row>
    <row r="35" spans="2:4">
      <c r="B35" s="139"/>
      <c r="C35" s="140"/>
      <c r="D35" s="141"/>
    </row>
    <row r="36" spans="2:4">
      <c r="B36" s="346" t="s">
        <v>1130</v>
      </c>
      <c r="C36" s="347"/>
      <c r="D36" s="348"/>
    </row>
    <row r="37" spans="2:4">
      <c r="B37" s="349" t="s">
        <v>38</v>
      </c>
      <c r="C37" s="350"/>
      <c r="D37" s="351"/>
    </row>
    <row r="38" spans="2:4">
      <c r="B38" s="139"/>
      <c r="C38" s="140"/>
      <c r="D38" s="141"/>
    </row>
    <row r="39" spans="2:4">
      <c r="B39" s="346"/>
      <c r="C39" s="347"/>
      <c r="D39" s="348"/>
    </row>
    <row r="40" spans="2:4">
      <c r="B40" s="349" t="s">
        <v>39</v>
      </c>
      <c r="C40" s="350"/>
      <c r="D40" s="351"/>
    </row>
    <row r="41" spans="2:4">
      <c r="B41" s="139"/>
      <c r="C41" s="140"/>
      <c r="D41" s="141"/>
    </row>
    <row r="42" spans="2:4">
      <c r="B42" s="352" t="s">
        <v>1132</v>
      </c>
      <c r="C42" s="347"/>
      <c r="D42" s="348"/>
    </row>
    <row r="43" spans="2:4">
      <c r="B43" s="349" t="s">
        <v>262</v>
      </c>
      <c r="C43" s="350"/>
      <c r="D43" s="351"/>
    </row>
    <row r="44" spans="2:4">
      <c r="B44" s="142"/>
      <c r="C44" s="143"/>
      <c r="D44" s="144"/>
    </row>
  </sheetData>
  <sheetProtection insertRows="0" deleteRows="0" autoFilter="0"/>
  <mergeCells count="23">
    <mergeCell ref="B42:D42"/>
    <mergeCell ref="B43:D43"/>
    <mergeCell ref="B33:D33"/>
    <mergeCell ref="B34:D34"/>
    <mergeCell ref="B36:D36"/>
    <mergeCell ref="B37:D37"/>
    <mergeCell ref="B39:D39"/>
    <mergeCell ref="N27:P27"/>
    <mergeCell ref="R12:R13"/>
    <mergeCell ref="N25:O25"/>
    <mergeCell ref="O9:Q9"/>
    <mergeCell ref="B40:D40"/>
    <mergeCell ref="O8:Q8"/>
    <mergeCell ref="B9:L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disablePrompts="1" count="1">
    <dataValidation allowBlank="1" showInputMessage="1" showErrorMessage="1" sqref="B9:L9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1" orientation="landscape" r:id="rId1"/>
  <headerFooter>
    <oddFooter xml:space="preserve">&amp;L
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21E0C1232F5E459F1BA22535E2F298" ma:contentTypeVersion="14" ma:contentTypeDescription="Crear nuevo documento." ma:contentTypeScope="" ma:versionID="db6a6c931362fdeb69a335725df15494">
  <xsd:schema xmlns:xsd="http://www.w3.org/2001/XMLSchema" xmlns:xs="http://www.w3.org/2001/XMLSchema" xmlns:p="http://schemas.microsoft.com/office/2006/metadata/properties" xmlns:ns3="9aa21d81-d616-42c3-a896-bedeee5a2ff8" xmlns:ns4="49df5ad3-e41d-43da-b800-648a47e06567" targetNamespace="http://schemas.microsoft.com/office/2006/metadata/properties" ma:root="true" ma:fieldsID="d97b52c06da4be8e894e850c7d7f4f06" ns3:_="" ns4:_="">
    <xsd:import namespace="9aa21d81-d616-42c3-a896-bedeee5a2ff8"/>
    <xsd:import namespace="49df5ad3-e41d-43da-b800-648a47e065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a21d81-d616-42c3-a896-bedeee5a2f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df5ad3-e41d-43da-b800-648a47e06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df5ad3-e41d-43da-b800-648a47e065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7FB05D-CA93-42AA-BEA8-7C2D92676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a21d81-d616-42c3-a896-bedeee5a2ff8"/>
    <ds:schemaRef ds:uri="49df5ad3-e41d-43da-b800-648a47e06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C07270-AEC2-4028-867D-F32EA6E855AF}">
  <ds:schemaRefs>
    <ds:schemaRef ds:uri="9aa21d81-d616-42c3-a896-bedeee5a2ff8"/>
    <ds:schemaRef ds:uri="http://schemas.microsoft.com/office/infopath/2007/PartnerControls"/>
    <ds:schemaRef ds:uri="http://schemas.openxmlformats.org/package/2006/metadata/core-properties"/>
    <ds:schemaRef ds:uri="49df5ad3-e41d-43da-b800-648a47e06567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9159D76-EFE0-4246-8C29-35C4983EC6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25</vt:i4>
      </vt:variant>
    </vt:vector>
  </HeadingPairs>
  <TitlesOfParts>
    <vt:vector size="44" baseType="lpstr">
      <vt:lpstr>Caratula Resumen</vt:lpstr>
      <vt:lpstr>A Y  II D3</vt:lpstr>
      <vt:lpstr>A Y II D4</vt:lpstr>
      <vt:lpstr>II B) Y 1</vt:lpstr>
      <vt:lpstr>B)</vt:lpstr>
      <vt:lpstr>II C y 1_</vt:lpstr>
      <vt:lpstr>II D) 2</vt:lpstr>
      <vt:lpstr>II D) 4</vt:lpstr>
      <vt:lpstr>II D) 4 A</vt:lpstr>
      <vt:lpstr>II D) 6</vt:lpstr>
      <vt:lpstr>II D) 7 1</vt:lpstr>
      <vt:lpstr>II D) 7 2 </vt:lpstr>
      <vt:lpstr>II D) 7 3</vt:lpstr>
      <vt:lpstr>E)</vt:lpstr>
      <vt:lpstr>F) 1</vt:lpstr>
      <vt:lpstr>F) 2</vt:lpstr>
      <vt:lpstr>G)</vt:lpstr>
      <vt:lpstr>H</vt:lpstr>
      <vt:lpstr>Listas</vt:lpstr>
      <vt:lpstr>'A Y  II D3'!Área_de_impresión</vt:lpstr>
      <vt:lpstr>'A Y II D4'!Área_de_impresión</vt:lpstr>
      <vt:lpstr>'B)'!Área_de_impresión</vt:lpstr>
      <vt:lpstr>'E)'!Área_de_impresión</vt:lpstr>
      <vt:lpstr>'II B) Y 1'!Área_de_impresión</vt:lpstr>
      <vt:lpstr>'II C y 1_'!Área_de_impresión</vt:lpstr>
      <vt:lpstr>'II D) 2'!Área_de_impresión</vt:lpstr>
      <vt:lpstr>Elige_el_Periodo…</vt:lpstr>
      <vt:lpstr>'II C y 1_'!OLE_LINK1</vt:lpstr>
      <vt:lpstr>'A Y  II D3'!Títulos_a_imprimir</vt:lpstr>
      <vt:lpstr>'A Y II D4'!Títulos_a_imprimir</vt:lpstr>
      <vt:lpstr>'B)'!Títulos_a_imprimir</vt:lpstr>
      <vt:lpstr>'E)'!Títulos_a_imprimir</vt:lpstr>
      <vt:lpstr>'F) 1'!Títulos_a_imprimir</vt:lpstr>
      <vt:lpstr>'F) 2'!Títulos_a_imprimir</vt:lpstr>
      <vt:lpstr>'G)'!Títulos_a_imprimir</vt:lpstr>
      <vt:lpstr>H!Títulos_a_imprimir</vt:lpstr>
      <vt:lpstr>'II B) Y 1'!Títulos_a_imprimir</vt:lpstr>
      <vt:lpstr>'II C y 1_'!Títulos_a_imprimir</vt:lpstr>
      <vt:lpstr>'II D) 4'!Títulos_a_imprimir</vt:lpstr>
      <vt:lpstr>'II D) 4 A'!Títulos_a_imprimir</vt:lpstr>
      <vt:lpstr>'II D) 6'!Títulos_a_imprimir</vt:lpstr>
      <vt:lpstr>'II D) 7 1'!Títulos_a_imprimir</vt:lpstr>
      <vt:lpstr>'II D) 7 2 '!Títulos_a_imprimir</vt:lpstr>
      <vt:lpstr>'II D) 7 3'!Títulos_a_imprimir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MARTIN</cp:lastModifiedBy>
  <cp:lastPrinted>2025-07-08T14:53:16Z</cp:lastPrinted>
  <dcterms:created xsi:type="dcterms:W3CDTF">2016-05-27T20:23:57Z</dcterms:created>
  <dcterms:modified xsi:type="dcterms:W3CDTF">2025-07-08T14:54:39Z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0x010100BB21E0C1232F5E459F1BA22535E2F298</vt:lpwstr>
  </property>
</Properties>
</file>