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d\Desktop\AGUS\SALDO CERO Y SEGUIMIENTO DE RECURSOS CONAC\2022\DICIEMBRE\"/>
    </mc:Choice>
  </mc:AlternateContent>
  <bookViews>
    <workbookView xWindow="0" yWindow="0" windowWidth="28800" windowHeight="11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G16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G44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G39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G37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G32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G27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G22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G18" i="1"/>
</calcChain>
</file>

<file path=xl/sharedStrings.xml><?xml version="1.0" encoding="utf-8"?>
<sst xmlns="http://schemas.openxmlformats.org/spreadsheetml/2006/main" count="64" uniqueCount="31">
  <si>
    <t>Equipamiento e Infraestructura de las Instituciones de Seguridad Pública</t>
  </si>
  <si>
    <t>Prevención Social de la Violencia y la Delincuencia con Participación Ciudadana</t>
  </si>
  <si>
    <t>Fortalecimiento al Sistema Penitenciario Nacional y de Ejecución de Medidas para Adolescentes</t>
  </si>
  <si>
    <t>Sistema Nacional de Información</t>
  </si>
  <si>
    <t>Fortalecimiento Tecnológico del Registro Vehicular (REPUVE)</t>
  </si>
  <si>
    <t>PROGRAMA</t>
  </si>
  <si>
    <t>CAPITULO</t>
  </si>
  <si>
    <t>ANEXO TECNICO/ PROGRAMA CON PRIORIDAD NACIONAL</t>
  </si>
  <si>
    <t>FINANCIAMIENTO CONJUNTO</t>
  </si>
  <si>
    <t>CONVENIDO</t>
  </si>
  <si>
    <t>COMPROMETIDO</t>
  </si>
  <si>
    <t>DEVENGADO</t>
  </si>
  <si>
    <t>EJERCIDO</t>
  </si>
  <si>
    <t>PAGADO</t>
  </si>
  <si>
    <t>SALDO</t>
  </si>
  <si>
    <t>FEDERAL</t>
  </si>
  <si>
    <t>ESTATAL</t>
  </si>
  <si>
    <t>TOTAL</t>
  </si>
  <si>
    <t>Servicios Personales</t>
  </si>
  <si>
    <t>Servicios Generales</t>
  </si>
  <si>
    <t>Bienes Muebles, Inmuebles e Intangibles</t>
  </si>
  <si>
    <t>Materiales y Suministros</t>
  </si>
  <si>
    <t>Inversión Pública</t>
  </si>
  <si>
    <t>SISTEMA NACIONAL DE SEGURIDAD PÚBLICA</t>
  </si>
  <si>
    <t>(PESOS)</t>
  </si>
  <si>
    <t xml:space="preserve">ENTIDAD FEDERATIVA:CHIHUAHUA </t>
  </si>
  <si>
    <t>Seguimiento y Evaluacion de los Programas</t>
  </si>
  <si>
    <t>AVANCE EN LA APLICACION DE LOS RECURSOS ASIGNADOS A LOS PROGRAMAS DE SEGURIDAD PUBLICA 2022</t>
  </si>
  <si>
    <t xml:space="preserve">Profesionalización, Certificación y Capacitación de los Elementos Policiales y las Instituciones de Seguridad Pública </t>
  </si>
  <si>
    <t>(CIFRAS AL 31/12/2022)</t>
  </si>
  <si>
    <t>TOTALES AL MES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</si>
</sst>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2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0" fillId="0" borderId="0" xfId="0" applyFill="1"/>
    <xf numFmtId="0" fontId="0" fillId="2" borderId="0" xfId="0" applyFill="1"/>
    <xf numFmtId="0" fontId="0" fillId="0" borderId="6" xfId="0" applyFill="1" applyBorder="1"/>
    <xf numFmtId="0" fontId="3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6" fillId="0" borderId="0" xfId="0" applyFont="1" applyFill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5" fillId="0" borderId="0" xfId="0" applyFont="1" applyFill="1" applyBorder="1" applyAlignment="1">
      <alignment vertical="top"/>
    </xf>
    <xf numFmtId="0" fontId="7" fillId="0" borderId="0" xfId="0" applyFont="1" applyFill="1"/>
    <xf numFmtId="0" fontId="1" fillId="0" borderId="0" xfId="0" applyFont="1" applyFill="1"/>
    <xf numFmtId="0" fontId="2" fillId="0" borderId="2" xfId="0" applyFont="1" applyFill="1" applyBorder="1" applyAlignment="1">
      <alignment vertical="top" wrapText="1"/>
    </xf>
    <xf numFmtId="0" fontId="0" fillId="0" borderId="2" xfId="0" applyFill="1" applyBorder="1"/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8" fontId="9" fillId="3" borderId="2" xfId="1" applyNumberFormat="1" applyFont="1" applyFill="1" applyBorder="1" applyAlignment="1">
      <alignment vertical="center" wrapText="1"/>
    </xf>
    <xf numFmtId="8" fontId="2" fillId="0" borderId="1" xfId="0" applyNumberFormat="1" applyFont="1" applyFill="1" applyBorder="1" applyAlignment="1">
      <alignment vertical="top" wrapText="1"/>
    </xf>
    <xf numFmtId="0" fontId="1" fillId="3" borderId="15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2" fillId="5" borderId="2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8" fontId="2" fillId="5" borderId="1" xfId="0" applyNumberFormat="1" applyFont="1" applyFill="1" applyBorder="1" applyAlignment="1">
      <alignment vertical="top" wrapText="1"/>
    </xf>
    <xf numFmtId="0" fontId="0" fillId="7" borderId="2" xfId="0" applyFont="1" applyFill="1" applyBorder="1"/>
    <xf numFmtId="0" fontId="2" fillId="7" borderId="2" xfId="0" applyFont="1" applyFill="1" applyBorder="1" applyAlignment="1">
      <alignment vertical="top" wrapText="1"/>
    </xf>
    <xf numFmtId="8" fontId="2" fillId="7" borderId="1" xfId="0" applyNumberFormat="1" applyFont="1" applyFill="1" applyBorder="1" applyAlignment="1">
      <alignment vertical="top" wrapText="1"/>
    </xf>
    <xf numFmtId="0" fontId="0" fillId="7" borderId="7" xfId="0" applyFill="1" applyBorder="1"/>
    <xf numFmtId="0" fontId="2" fillId="7" borderId="8" xfId="0" applyFont="1" applyFill="1" applyBorder="1" applyAlignment="1">
      <alignment vertical="top" wrapText="1"/>
    </xf>
    <xf numFmtId="0" fontId="0" fillId="7" borderId="6" xfId="0" applyFill="1" applyBorder="1"/>
    <xf numFmtId="0" fontId="2" fillId="7" borderId="5" xfId="0" applyFont="1" applyFill="1" applyBorder="1" applyAlignment="1">
      <alignment vertical="top" wrapText="1"/>
    </xf>
    <xf numFmtId="8" fontId="2" fillId="0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vertical="top" wrapText="1"/>
    </xf>
    <xf numFmtId="8" fontId="4" fillId="6" borderId="5" xfId="0" applyNumberFormat="1" applyFont="1" applyFill="1" applyBorder="1" applyAlignment="1">
      <alignment horizontal="righ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7"/>
  <sheetViews>
    <sheetView tabSelected="1" topLeftCell="A10" zoomScale="88" zoomScaleNormal="88" workbookViewId="0">
      <selection activeCell="X48" sqref="X48"/>
    </sheetView>
  </sheetViews>
  <sheetFormatPr baseColWidth="10" defaultRowHeight="15" x14ac:dyDescent="0.25"/>
  <cols>
    <col min="6" max="6" width="51.5703125" customWidth="1"/>
    <col min="7" max="7" width="17.140625" bestFit="1" customWidth="1"/>
    <col min="8" max="8" width="16" bestFit="1" customWidth="1"/>
    <col min="9" max="9" width="17.140625" bestFit="1" customWidth="1"/>
    <col min="10" max="10" width="16" customWidth="1"/>
    <col min="11" max="11" width="17.42578125" customWidth="1"/>
    <col min="12" max="12" width="17.5703125" customWidth="1"/>
    <col min="13" max="13" width="14.42578125" customWidth="1"/>
    <col min="14" max="14" width="12" bestFit="1" customWidth="1"/>
    <col min="15" max="15" width="18.85546875" customWidth="1"/>
    <col min="16" max="16" width="15.7109375" bestFit="1" customWidth="1"/>
    <col min="17" max="17" width="14.5703125" bestFit="1" customWidth="1"/>
    <col min="18" max="18" width="15.7109375" bestFit="1" customWidth="1"/>
    <col min="19" max="19" width="17.140625" bestFit="1" customWidth="1"/>
    <col min="20" max="20" width="15.7109375" bestFit="1" customWidth="1"/>
    <col min="21" max="22" width="17.140625" bestFit="1" customWidth="1"/>
    <col min="23" max="23" width="16.85546875" customWidth="1"/>
    <col min="24" max="24" width="17.140625" bestFit="1" customWidth="1"/>
  </cols>
  <sheetData>
    <row r="1" spans="2:24" x14ac:dyDescent="0.25">
      <c r="B1" s="8"/>
      <c r="C1" s="8"/>
      <c r="D1" s="8"/>
      <c r="E1" s="8"/>
      <c r="F1" s="8"/>
      <c r="G1" s="8"/>
      <c r="H1" s="8"/>
    </row>
    <row r="2" spans="2:24" s="2" customFormat="1" x14ac:dyDescent="0.25">
      <c r="B2" s="9"/>
      <c r="C2" s="10"/>
      <c r="D2" s="10"/>
      <c r="E2" s="10"/>
      <c r="F2" s="10"/>
      <c r="G2" s="10"/>
      <c r="H2" s="9"/>
    </row>
    <row r="3" spans="2:24" s="7" customFormat="1" x14ac:dyDescent="0.25">
      <c r="B3" s="11"/>
      <c r="C3" s="12"/>
      <c r="D3" s="12"/>
      <c r="E3" s="12"/>
      <c r="F3" s="12"/>
      <c r="G3" s="12"/>
      <c r="H3" s="11"/>
      <c r="L3" s="13" t="s">
        <v>23</v>
      </c>
      <c r="M3" s="13"/>
      <c r="N3" s="13"/>
      <c r="O3" s="13"/>
      <c r="P3" s="13"/>
      <c r="Q3" s="13"/>
      <c r="R3" s="13"/>
      <c r="S3" s="13"/>
      <c r="T3" s="13"/>
      <c r="U3" s="13"/>
    </row>
    <row r="4" spans="2:24" s="2" customFormat="1" x14ac:dyDescent="0.25">
      <c r="B4" s="9"/>
      <c r="C4" s="10"/>
      <c r="D4" s="10"/>
      <c r="E4" s="10"/>
      <c r="F4" s="10"/>
      <c r="G4" s="10"/>
      <c r="H4" s="9"/>
      <c r="L4" s="14" t="s">
        <v>27</v>
      </c>
      <c r="M4" s="14"/>
      <c r="N4" s="14"/>
      <c r="O4" s="14"/>
      <c r="P4" s="14"/>
      <c r="Q4" s="14"/>
      <c r="R4" s="14"/>
      <c r="S4" s="14"/>
      <c r="T4" s="14"/>
      <c r="U4" s="14"/>
    </row>
    <row r="5" spans="2:24" s="2" customFormat="1" x14ac:dyDescent="0.25">
      <c r="B5" s="9"/>
      <c r="C5" s="10"/>
      <c r="D5" s="10"/>
      <c r="E5" s="10"/>
      <c r="F5" s="10"/>
      <c r="G5" s="10"/>
      <c r="H5" s="9"/>
      <c r="L5" s="14" t="s">
        <v>29</v>
      </c>
      <c r="M5" s="14"/>
      <c r="N5" s="14"/>
      <c r="O5" s="14"/>
      <c r="P5" s="14"/>
      <c r="Q5" s="14"/>
      <c r="R5" s="14"/>
      <c r="S5" s="14"/>
      <c r="T5" s="14"/>
      <c r="U5" s="14"/>
    </row>
    <row r="6" spans="2:24" s="2" customFormat="1" x14ac:dyDescent="0.25">
      <c r="B6" s="9"/>
      <c r="C6" s="10"/>
      <c r="D6" s="10"/>
      <c r="E6" s="10"/>
      <c r="F6" s="10"/>
      <c r="G6" s="10"/>
      <c r="H6" s="9"/>
      <c r="L6" s="14" t="s">
        <v>24</v>
      </c>
      <c r="M6" s="14"/>
      <c r="N6" s="14"/>
      <c r="O6" s="14"/>
      <c r="P6" s="14"/>
      <c r="Q6" s="14"/>
      <c r="R6" s="14"/>
      <c r="S6" s="14"/>
      <c r="T6" s="14"/>
      <c r="U6" s="14"/>
    </row>
    <row r="7" spans="2:24" s="2" customFormat="1" x14ac:dyDescent="0.25">
      <c r="B7" s="9"/>
      <c r="C7" s="10"/>
      <c r="D7" s="10"/>
      <c r="E7" s="10"/>
      <c r="F7" s="10"/>
      <c r="G7" s="10"/>
      <c r="H7" s="9"/>
      <c r="L7" s="14" t="s">
        <v>25</v>
      </c>
      <c r="M7" s="14"/>
      <c r="N7" s="14"/>
      <c r="O7" s="14"/>
      <c r="P7" s="14"/>
      <c r="Q7" s="14"/>
      <c r="R7" s="14"/>
      <c r="S7" s="14"/>
      <c r="T7" s="14"/>
      <c r="U7" s="14"/>
    </row>
    <row r="8" spans="2:24" s="2" customFormat="1" x14ac:dyDescent="0.25">
      <c r="B8" s="9"/>
      <c r="C8" s="10"/>
      <c r="D8" s="10"/>
      <c r="E8" s="10"/>
      <c r="F8" s="10"/>
      <c r="G8" s="10"/>
      <c r="H8" s="9"/>
    </row>
    <row r="9" spans="2:24" x14ac:dyDescent="0.25">
      <c r="B9" s="8"/>
      <c r="C9" s="8"/>
      <c r="D9" s="8"/>
      <c r="E9" s="8"/>
      <c r="F9" s="8"/>
      <c r="G9" s="8"/>
      <c r="H9" s="8"/>
    </row>
    <row r="13" spans="2:24" x14ac:dyDescent="0.25">
      <c r="G13" s="38"/>
      <c r="H13" s="39"/>
      <c r="I13" s="40"/>
      <c r="J13" s="38" t="s">
        <v>8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0"/>
    </row>
    <row r="14" spans="2:24" x14ac:dyDescent="0.25">
      <c r="G14" s="38" t="s">
        <v>9</v>
      </c>
      <c r="H14" s="39"/>
      <c r="I14" s="40"/>
      <c r="J14" s="38" t="s">
        <v>10</v>
      </c>
      <c r="K14" s="39"/>
      <c r="L14" s="40"/>
      <c r="M14" s="38" t="s">
        <v>11</v>
      </c>
      <c r="N14" s="39"/>
      <c r="O14" s="40"/>
      <c r="P14" s="38" t="s">
        <v>12</v>
      </c>
      <c r="Q14" s="39"/>
      <c r="R14" s="40"/>
      <c r="S14" s="38" t="s">
        <v>13</v>
      </c>
      <c r="T14" s="39"/>
      <c r="U14" s="40"/>
      <c r="V14" s="38" t="s">
        <v>14</v>
      </c>
      <c r="W14" s="39"/>
      <c r="X14" s="40"/>
    </row>
    <row r="15" spans="2:24" x14ac:dyDescent="0.25">
      <c r="G15" s="5" t="s">
        <v>15</v>
      </c>
      <c r="H15" s="5" t="s">
        <v>16</v>
      </c>
      <c r="I15" s="5" t="s">
        <v>17</v>
      </c>
      <c r="J15" s="5" t="s">
        <v>15</v>
      </c>
      <c r="K15" s="5" t="s">
        <v>16</v>
      </c>
      <c r="L15" s="5" t="s">
        <v>17</v>
      </c>
      <c r="M15" s="5" t="s">
        <v>15</v>
      </c>
      <c r="N15" s="5" t="s">
        <v>16</v>
      </c>
      <c r="O15" s="5" t="s">
        <v>17</v>
      </c>
      <c r="P15" s="5" t="s">
        <v>15</v>
      </c>
      <c r="Q15" s="5" t="s">
        <v>16</v>
      </c>
      <c r="R15" s="5" t="s">
        <v>17</v>
      </c>
      <c r="S15" s="5" t="s">
        <v>15</v>
      </c>
      <c r="T15" s="5" t="s">
        <v>16</v>
      </c>
      <c r="U15" s="5" t="s">
        <v>17</v>
      </c>
      <c r="V15" s="5" t="s">
        <v>15</v>
      </c>
      <c r="W15" s="5" t="s">
        <v>16</v>
      </c>
      <c r="X15" s="5" t="s">
        <v>17</v>
      </c>
    </row>
    <row r="16" spans="2:24" x14ac:dyDescent="0.25">
      <c r="F16" s="6" t="s">
        <v>30</v>
      </c>
      <c r="G16" s="51">
        <f>G18+G22+G27+G32+G37+G39+G44</f>
        <v>297516904.01999998</v>
      </c>
      <c r="H16" s="51">
        <f t="shared" ref="H16:X16" si="0">H18+H22+H27+H32+H37+H39+H44</f>
        <v>98180578.320000008</v>
      </c>
      <c r="I16" s="51">
        <f t="shared" si="0"/>
        <v>395697482.33999997</v>
      </c>
      <c r="J16" s="51">
        <f t="shared" si="0"/>
        <v>142840171.21000001</v>
      </c>
      <c r="K16" s="51">
        <f t="shared" si="0"/>
        <v>18897069.890000004</v>
      </c>
      <c r="L16" s="51">
        <f t="shared" si="0"/>
        <v>161737241.09999999</v>
      </c>
      <c r="M16" s="51">
        <f t="shared" si="0"/>
        <v>0</v>
      </c>
      <c r="N16" s="51">
        <f t="shared" si="0"/>
        <v>0</v>
      </c>
      <c r="O16" s="51">
        <f t="shared" si="0"/>
        <v>0</v>
      </c>
      <c r="P16" s="51">
        <f t="shared" si="0"/>
        <v>16857638.640000001</v>
      </c>
      <c r="Q16" s="51">
        <f t="shared" si="0"/>
        <v>836455.46000000008</v>
      </c>
      <c r="R16" s="51">
        <f t="shared" si="0"/>
        <v>17694094.100000001</v>
      </c>
      <c r="S16" s="51">
        <f t="shared" si="0"/>
        <v>130976784.31999999</v>
      </c>
      <c r="T16" s="51">
        <f t="shared" si="0"/>
        <v>71855587.870000005</v>
      </c>
      <c r="U16" s="51">
        <f t="shared" si="0"/>
        <v>202832372.18999997</v>
      </c>
      <c r="V16" s="51">
        <f t="shared" si="0"/>
        <v>6842309.8500000015</v>
      </c>
      <c r="W16" s="51">
        <f t="shared" si="0"/>
        <v>6591465.1000000006</v>
      </c>
      <c r="X16" s="51">
        <f t="shared" si="0"/>
        <v>13433774.949999999</v>
      </c>
    </row>
    <row r="17" spans="4:24" x14ac:dyDescent="0.25">
      <c r="D17" s="1" t="s">
        <v>5</v>
      </c>
      <c r="E17" s="1" t="s">
        <v>6</v>
      </c>
      <c r="F17" s="1" t="s">
        <v>7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4:24" x14ac:dyDescent="0.25">
      <c r="D18" s="26">
        <v>0</v>
      </c>
      <c r="E18" s="24" t="s">
        <v>26</v>
      </c>
      <c r="F18" s="25"/>
      <c r="G18" s="19">
        <f>G19+G20+G21</f>
        <v>1250000</v>
      </c>
      <c r="H18" s="19">
        <f t="shared" ref="H18:X18" si="1">H19+H20+H21</f>
        <v>5931095.5</v>
      </c>
      <c r="I18" s="19">
        <f t="shared" si="1"/>
        <v>7181095.5</v>
      </c>
      <c r="J18" s="19">
        <f t="shared" si="1"/>
        <v>1150000</v>
      </c>
      <c r="K18" s="19">
        <f t="shared" si="1"/>
        <v>886953.05</v>
      </c>
      <c r="L18" s="19">
        <f t="shared" si="1"/>
        <v>2036953.05</v>
      </c>
      <c r="M18" s="19">
        <f t="shared" si="1"/>
        <v>0</v>
      </c>
      <c r="N18" s="19">
        <f t="shared" si="1"/>
        <v>0</v>
      </c>
      <c r="O18" s="19">
        <f t="shared" si="1"/>
        <v>0</v>
      </c>
      <c r="P18" s="19">
        <f t="shared" si="1"/>
        <v>0</v>
      </c>
      <c r="Q18" s="19">
        <f t="shared" si="1"/>
        <v>42310.96</v>
      </c>
      <c r="R18" s="19">
        <f t="shared" si="1"/>
        <v>42310.96</v>
      </c>
      <c r="S18" s="19">
        <f t="shared" si="1"/>
        <v>0</v>
      </c>
      <c r="T18" s="19">
        <f t="shared" si="1"/>
        <v>4483208.8499999996</v>
      </c>
      <c r="U18" s="19">
        <f t="shared" si="1"/>
        <v>4483208.8499999996</v>
      </c>
      <c r="V18" s="19">
        <f t="shared" si="1"/>
        <v>100000</v>
      </c>
      <c r="W18" s="19">
        <f t="shared" si="1"/>
        <v>518622.64</v>
      </c>
      <c r="X18" s="19">
        <f t="shared" si="1"/>
        <v>618622.64</v>
      </c>
    </row>
    <row r="19" spans="4:24" x14ac:dyDescent="0.25">
      <c r="D19" s="27"/>
      <c r="E19" s="45">
        <v>1000</v>
      </c>
      <c r="F19" s="46" t="s">
        <v>18</v>
      </c>
      <c r="G19" s="44">
        <v>0</v>
      </c>
      <c r="H19" s="44">
        <v>4344595.5</v>
      </c>
      <c r="I19" s="44">
        <v>4344595.5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42310.96</v>
      </c>
      <c r="R19" s="44">
        <v>42310.96</v>
      </c>
      <c r="S19" s="44">
        <v>0</v>
      </c>
      <c r="T19" s="44">
        <v>4103208.85</v>
      </c>
      <c r="U19" s="44">
        <v>4103208.85</v>
      </c>
      <c r="V19" s="44">
        <v>0</v>
      </c>
      <c r="W19" s="44">
        <v>199075.69</v>
      </c>
      <c r="X19" s="44">
        <v>199075.69</v>
      </c>
    </row>
    <row r="20" spans="4:24" x14ac:dyDescent="0.25">
      <c r="D20" s="27"/>
      <c r="E20" s="47">
        <v>3000</v>
      </c>
      <c r="F20" s="48" t="s">
        <v>19</v>
      </c>
      <c r="G20" s="44">
        <v>1250000</v>
      </c>
      <c r="H20" s="44">
        <v>0</v>
      </c>
      <c r="I20" s="44">
        <v>1250000</v>
      </c>
      <c r="J20" s="44">
        <v>1150000</v>
      </c>
      <c r="K20" s="44">
        <v>0</v>
      </c>
      <c r="L20" s="44">
        <v>1150000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100000</v>
      </c>
      <c r="W20" s="44">
        <v>0</v>
      </c>
      <c r="X20" s="44">
        <v>100000</v>
      </c>
    </row>
    <row r="21" spans="4:24" x14ac:dyDescent="0.25">
      <c r="D21" s="27"/>
      <c r="E21" s="47">
        <v>5000</v>
      </c>
      <c r="F21" s="48" t="s">
        <v>20</v>
      </c>
      <c r="G21" s="44">
        <v>0</v>
      </c>
      <c r="H21" s="44">
        <v>1586500</v>
      </c>
      <c r="I21" s="44">
        <v>1586500</v>
      </c>
      <c r="J21" s="44">
        <v>0</v>
      </c>
      <c r="K21" s="44">
        <v>886953.05</v>
      </c>
      <c r="L21" s="44">
        <v>886953.05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380000</v>
      </c>
      <c r="U21" s="44">
        <v>380000</v>
      </c>
      <c r="V21" s="44">
        <v>0</v>
      </c>
      <c r="W21" s="44">
        <v>319546.95</v>
      </c>
      <c r="X21" s="44">
        <v>319546.95</v>
      </c>
    </row>
    <row r="22" spans="4:24" x14ac:dyDescent="0.25">
      <c r="D22" s="26">
        <v>2</v>
      </c>
      <c r="E22" s="36" t="s">
        <v>28</v>
      </c>
      <c r="F22" s="37"/>
      <c r="G22" s="19">
        <f>G23+G24+G25+G26</f>
        <v>17037820</v>
      </c>
      <c r="H22" s="19">
        <f t="shared" ref="H22:X22" si="2">H23+H24+H25+H26</f>
        <v>13182685.41</v>
      </c>
      <c r="I22" s="19">
        <f t="shared" si="2"/>
        <v>30220505.41</v>
      </c>
      <c r="J22" s="19">
        <f t="shared" si="2"/>
        <v>14472158.35</v>
      </c>
      <c r="K22" s="19">
        <f t="shared" si="2"/>
        <v>250000</v>
      </c>
      <c r="L22" s="19">
        <f t="shared" si="2"/>
        <v>14722158.35</v>
      </c>
      <c r="M22" s="19">
        <f t="shared" si="2"/>
        <v>0</v>
      </c>
      <c r="N22" s="19">
        <f t="shared" si="2"/>
        <v>0</v>
      </c>
      <c r="O22" s="19">
        <f t="shared" si="2"/>
        <v>0</v>
      </c>
      <c r="P22" s="19">
        <f t="shared" si="2"/>
        <v>0</v>
      </c>
      <c r="Q22" s="19">
        <f t="shared" si="2"/>
        <v>178886.64</v>
      </c>
      <c r="R22" s="19">
        <f t="shared" si="2"/>
        <v>178886.64</v>
      </c>
      <c r="S22" s="19">
        <f t="shared" si="2"/>
        <v>2048960</v>
      </c>
      <c r="T22" s="19">
        <f t="shared" si="2"/>
        <v>12255896.279999999</v>
      </c>
      <c r="U22" s="19">
        <f t="shared" si="2"/>
        <v>14304856.279999999</v>
      </c>
      <c r="V22" s="19">
        <f t="shared" si="2"/>
        <v>516701.64999999997</v>
      </c>
      <c r="W22" s="19">
        <f t="shared" si="2"/>
        <v>497902.49</v>
      </c>
      <c r="X22" s="19">
        <f t="shared" si="2"/>
        <v>1014604.14</v>
      </c>
    </row>
    <row r="23" spans="4:24" x14ac:dyDescent="0.25">
      <c r="D23" s="27"/>
      <c r="E23" s="4">
        <v>1000</v>
      </c>
      <c r="F23" s="15" t="s">
        <v>18</v>
      </c>
      <c r="G23" s="41">
        <v>0</v>
      </c>
      <c r="H23" s="41">
        <v>12682685.41</v>
      </c>
      <c r="I23" s="41">
        <v>12682685.41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178886.64</v>
      </c>
      <c r="R23" s="41">
        <v>178886.64</v>
      </c>
      <c r="S23" s="41">
        <v>0</v>
      </c>
      <c r="T23" s="41">
        <v>12005896.279999999</v>
      </c>
      <c r="U23" s="41">
        <v>12005896.279999999</v>
      </c>
      <c r="V23" s="41">
        <v>0</v>
      </c>
      <c r="W23" s="41">
        <v>497902.49</v>
      </c>
      <c r="X23" s="41">
        <v>497902.49</v>
      </c>
    </row>
    <row r="24" spans="4:24" x14ac:dyDescent="0.25">
      <c r="D24" s="27"/>
      <c r="E24" s="4">
        <v>2000</v>
      </c>
      <c r="F24" s="15" t="s">
        <v>21</v>
      </c>
      <c r="G24" s="41">
        <v>7200000</v>
      </c>
      <c r="H24" s="41">
        <v>0</v>
      </c>
      <c r="I24" s="41">
        <v>7200000</v>
      </c>
      <c r="J24" s="41">
        <v>6808269.1500000004</v>
      </c>
      <c r="K24" s="41">
        <v>0</v>
      </c>
      <c r="L24" s="41">
        <v>6808269.1500000004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391730.85</v>
      </c>
      <c r="W24" s="41">
        <v>0</v>
      </c>
      <c r="X24" s="41">
        <v>391730.85</v>
      </c>
    </row>
    <row r="25" spans="4:24" x14ac:dyDescent="0.25">
      <c r="D25" s="28"/>
      <c r="E25" s="4">
        <v>3000</v>
      </c>
      <c r="F25" s="15" t="s">
        <v>19</v>
      </c>
      <c r="G25" s="41">
        <v>9799720</v>
      </c>
      <c r="H25" s="41">
        <v>500000</v>
      </c>
      <c r="I25" s="41">
        <v>10299720</v>
      </c>
      <c r="J25" s="41">
        <v>7654760</v>
      </c>
      <c r="K25" s="41">
        <v>250000</v>
      </c>
      <c r="L25" s="41">
        <v>7904760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2048960</v>
      </c>
      <c r="T25" s="41">
        <v>250000</v>
      </c>
      <c r="U25" s="41">
        <v>2298960</v>
      </c>
      <c r="V25" s="41">
        <v>96000</v>
      </c>
      <c r="W25" s="41">
        <v>0</v>
      </c>
      <c r="X25" s="41">
        <v>96000</v>
      </c>
    </row>
    <row r="26" spans="4:24" x14ac:dyDescent="0.25">
      <c r="D26" s="18"/>
      <c r="E26" s="16">
        <v>5000</v>
      </c>
      <c r="F26" s="15" t="s">
        <v>20</v>
      </c>
      <c r="G26" s="41">
        <v>38100</v>
      </c>
      <c r="H26" s="41">
        <v>0</v>
      </c>
      <c r="I26" s="41">
        <v>38100</v>
      </c>
      <c r="J26" s="41">
        <v>9129.2000000000007</v>
      </c>
      <c r="K26" s="41">
        <v>0</v>
      </c>
      <c r="L26" s="41">
        <v>9129.2000000000007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28970.799999999999</v>
      </c>
      <c r="W26" s="41">
        <v>0</v>
      </c>
      <c r="X26" s="41">
        <v>28970.799999999999</v>
      </c>
    </row>
    <row r="27" spans="4:24" x14ac:dyDescent="0.25">
      <c r="D27" s="26">
        <v>3</v>
      </c>
      <c r="E27" s="29" t="s">
        <v>0</v>
      </c>
      <c r="F27" s="30"/>
      <c r="G27" s="19">
        <f>G28+G29+G30+G31</f>
        <v>189503130.46999997</v>
      </c>
      <c r="H27" s="19">
        <f t="shared" ref="H27:X27" si="3">H28+H29+H30+H31</f>
        <v>15034197.77</v>
      </c>
      <c r="I27" s="19">
        <f t="shared" si="3"/>
        <v>204537328.23999998</v>
      </c>
      <c r="J27" s="19">
        <f t="shared" si="3"/>
        <v>97027166.049999997</v>
      </c>
      <c r="K27" s="19">
        <f t="shared" si="3"/>
        <v>8258904.9800000004</v>
      </c>
      <c r="L27" s="19">
        <f t="shared" si="3"/>
        <v>105286071.03</v>
      </c>
      <c r="M27" s="19">
        <f t="shared" si="3"/>
        <v>0</v>
      </c>
      <c r="N27" s="19">
        <f t="shared" si="3"/>
        <v>0</v>
      </c>
      <c r="O27" s="19">
        <f t="shared" si="3"/>
        <v>0</v>
      </c>
      <c r="P27" s="19">
        <f t="shared" si="3"/>
        <v>15484954.35</v>
      </c>
      <c r="Q27" s="19">
        <f t="shared" si="3"/>
        <v>62645.8</v>
      </c>
      <c r="R27" s="19">
        <f t="shared" si="3"/>
        <v>15547600.15</v>
      </c>
      <c r="S27" s="19">
        <f t="shared" si="3"/>
        <v>72095772.50999999</v>
      </c>
      <c r="T27" s="19">
        <f t="shared" si="3"/>
        <v>6107636.46</v>
      </c>
      <c r="U27" s="19">
        <f t="shared" si="3"/>
        <v>78203408.969999999</v>
      </c>
      <c r="V27" s="19">
        <f t="shared" si="3"/>
        <v>4895237.5600000005</v>
      </c>
      <c r="W27" s="19">
        <f t="shared" si="3"/>
        <v>605010.53</v>
      </c>
      <c r="X27" s="19">
        <f t="shared" si="3"/>
        <v>5500248.0899999999</v>
      </c>
    </row>
    <row r="28" spans="4:24" x14ac:dyDescent="0.25">
      <c r="D28" s="27"/>
      <c r="E28" s="42">
        <v>2000</v>
      </c>
      <c r="F28" s="43" t="s">
        <v>21</v>
      </c>
      <c r="G28" s="44">
        <v>86895036.889999986</v>
      </c>
      <c r="H28" s="44">
        <v>2164734.15</v>
      </c>
      <c r="I28" s="44">
        <v>89059771.039999992</v>
      </c>
      <c r="J28" s="44">
        <v>36839004.019999996</v>
      </c>
      <c r="K28" s="44">
        <v>1598961.6900000002</v>
      </c>
      <c r="L28" s="44">
        <v>38437965.710000001</v>
      </c>
      <c r="M28" s="44">
        <v>0</v>
      </c>
      <c r="N28" s="44">
        <v>0</v>
      </c>
      <c r="O28" s="44">
        <v>0</v>
      </c>
      <c r="P28" s="44">
        <v>13390127.779999999</v>
      </c>
      <c r="Q28" s="44">
        <v>62645.8</v>
      </c>
      <c r="R28" s="44">
        <v>13452773.58</v>
      </c>
      <c r="S28" s="44">
        <v>36269030.799999997</v>
      </c>
      <c r="T28" s="44">
        <v>74772.84</v>
      </c>
      <c r="U28" s="44">
        <v>36343803.640000001</v>
      </c>
      <c r="V28" s="44">
        <v>396874.29</v>
      </c>
      <c r="W28" s="44">
        <v>428353.82</v>
      </c>
      <c r="X28" s="44">
        <v>825228.11</v>
      </c>
    </row>
    <row r="29" spans="4:24" x14ac:dyDescent="0.25">
      <c r="D29" s="27"/>
      <c r="E29" s="42">
        <v>3000</v>
      </c>
      <c r="F29" s="43" t="s">
        <v>19</v>
      </c>
      <c r="G29" s="44">
        <v>12312361.02</v>
      </c>
      <c r="H29" s="44">
        <v>6349080</v>
      </c>
      <c r="I29" s="44">
        <v>18661441.02</v>
      </c>
      <c r="J29" s="44">
        <v>12312360.720000001</v>
      </c>
      <c r="K29" s="44">
        <v>232508</v>
      </c>
      <c r="L29" s="44">
        <v>12544868.720000001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6032863.6200000001</v>
      </c>
      <c r="U29" s="44">
        <v>6032863.6200000001</v>
      </c>
      <c r="V29" s="44">
        <v>0.3</v>
      </c>
      <c r="W29" s="44">
        <v>83708.38</v>
      </c>
      <c r="X29" s="44">
        <v>83708.679999999993</v>
      </c>
    </row>
    <row r="30" spans="4:24" x14ac:dyDescent="0.25">
      <c r="D30" s="27"/>
      <c r="E30" s="42">
        <v>5000</v>
      </c>
      <c r="F30" s="43" t="s">
        <v>20</v>
      </c>
      <c r="G30" s="44">
        <v>60527208.109999999</v>
      </c>
      <c r="H30" s="44">
        <v>6520383.6200000001</v>
      </c>
      <c r="I30" s="44">
        <v>67047591.729999997</v>
      </c>
      <c r="J30" s="44">
        <v>39634651.829999998</v>
      </c>
      <c r="K30" s="44">
        <v>6427435.29</v>
      </c>
      <c r="L30" s="44">
        <v>46062087.119999997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16394193.309999999</v>
      </c>
      <c r="T30" s="44">
        <v>0</v>
      </c>
      <c r="U30" s="44">
        <v>16394193.309999999</v>
      </c>
      <c r="V30" s="44">
        <v>4498362.9700000007</v>
      </c>
      <c r="W30" s="44">
        <v>92948.33</v>
      </c>
      <c r="X30" s="44">
        <v>4591311.3</v>
      </c>
    </row>
    <row r="31" spans="4:24" x14ac:dyDescent="0.25">
      <c r="D31" s="27"/>
      <c r="E31" s="42">
        <v>6000</v>
      </c>
      <c r="F31" s="43" t="s">
        <v>22</v>
      </c>
      <c r="G31" s="44">
        <v>29768524.449999999</v>
      </c>
      <c r="H31" s="44">
        <v>0</v>
      </c>
      <c r="I31" s="44">
        <v>29768524.449999999</v>
      </c>
      <c r="J31" s="44">
        <v>8241149.4800000004</v>
      </c>
      <c r="K31" s="44">
        <v>0</v>
      </c>
      <c r="L31" s="44">
        <v>8241149.4800000004</v>
      </c>
      <c r="M31" s="44">
        <v>0</v>
      </c>
      <c r="N31" s="44">
        <v>0</v>
      </c>
      <c r="O31" s="44">
        <v>0</v>
      </c>
      <c r="P31" s="44">
        <v>2094826.57</v>
      </c>
      <c r="Q31" s="44">
        <v>0</v>
      </c>
      <c r="R31" s="44">
        <v>2094826.57</v>
      </c>
      <c r="S31" s="44">
        <v>19432548.399999999</v>
      </c>
      <c r="T31" s="44">
        <v>0</v>
      </c>
      <c r="U31" s="44">
        <v>19432548.399999999</v>
      </c>
      <c r="V31" s="44">
        <v>0</v>
      </c>
      <c r="W31" s="44">
        <v>0</v>
      </c>
      <c r="X31" s="44">
        <v>0</v>
      </c>
    </row>
    <row r="32" spans="4:24" x14ac:dyDescent="0.25">
      <c r="D32" s="32">
        <v>4</v>
      </c>
      <c r="E32" s="31" t="s">
        <v>1</v>
      </c>
      <c r="F32" s="31"/>
      <c r="G32" s="19">
        <f>G33+G34+G35+G36</f>
        <v>64814089.32</v>
      </c>
      <c r="H32" s="19">
        <f t="shared" ref="H32:X32" si="4">H33+H34+H35+H36</f>
        <v>18902885.760000002</v>
      </c>
      <c r="I32" s="19">
        <f t="shared" si="4"/>
        <v>83716975.079999998</v>
      </c>
      <c r="J32" s="19">
        <f t="shared" si="4"/>
        <v>23327846.289999999</v>
      </c>
      <c r="K32" s="19">
        <f t="shared" si="4"/>
        <v>4159500</v>
      </c>
      <c r="L32" s="19">
        <f t="shared" si="4"/>
        <v>27487346.289999999</v>
      </c>
      <c r="M32" s="19">
        <f t="shared" si="4"/>
        <v>0</v>
      </c>
      <c r="N32" s="19">
        <f t="shared" si="4"/>
        <v>0</v>
      </c>
      <c r="O32" s="19">
        <f t="shared" si="4"/>
        <v>0</v>
      </c>
      <c r="P32" s="19">
        <f t="shared" si="4"/>
        <v>90701.46</v>
      </c>
      <c r="Q32" s="19">
        <f t="shared" si="4"/>
        <v>149166.78</v>
      </c>
      <c r="R32" s="19">
        <f t="shared" si="4"/>
        <v>239868.24</v>
      </c>
      <c r="S32" s="19">
        <f t="shared" si="4"/>
        <v>41331381.57</v>
      </c>
      <c r="T32" s="19">
        <f t="shared" si="4"/>
        <v>13097510.41</v>
      </c>
      <c r="U32" s="19">
        <f t="shared" si="4"/>
        <v>54428891.980000004</v>
      </c>
      <c r="V32" s="19">
        <f t="shared" si="4"/>
        <v>64160</v>
      </c>
      <c r="W32" s="19">
        <f t="shared" si="4"/>
        <v>1496708.57</v>
      </c>
      <c r="X32" s="19">
        <f t="shared" si="4"/>
        <v>1560868.57</v>
      </c>
    </row>
    <row r="33" spans="4:24" x14ac:dyDescent="0.25">
      <c r="D33" s="33"/>
      <c r="E33" s="15">
        <v>1000</v>
      </c>
      <c r="F33" s="15" t="s">
        <v>18</v>
      </c>
      <c r="G33" s="20">
        <v>0</v>
      </c>
      <c r="H33" s="20">
        <v>14133286.470000001</v>
      </c>
      <c r="I33" s="20">
        <v>14133286.470000001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149166.78</v>
      </c>
      <c r="R33" s="20">
        <v>149166.78</v>
      </c>
      <c r="S33" s="20">
        <v>0</v>
      </c>
      <c r="T33" s="20">
        <v>13097510.41</v>
      </c>
      <c r="U33" s="20">
        <v>13097510.41</v>
      </c>
      <c r="V33" s="20">
        <v>0</v>
      </c>
      <c r="W33" s="20">
        <v>886609.28</v>
      </c>
      <c r="X33" s="20">
        <v>886609.28</v>
      </c>
    </row>
    <row r="34" spans="4:24" x14ac:dyDescent="0.25">
      <c r="D34" s="33"/>
      <c r="E34" s="22">
        <v>3000</v>
      </c>
      <c r="F34" s="15" t="s">
        <v>19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</row>
    <row r="35" spans="4:24" x14ac:dyDescent="0.25">
      <c r="D35" s="33"/>
      <c r="E35" s="22">
        <v>5000</v>
      </c>
      <c r="F35" s="15" t="s">
        <v>20</v>
      </c>
      <c r="G35" s="20">
        <v>295000</v>
      </c>
      <c r="H35" s="20">
        <v>4769599.29</v>
      </c>
      <c r="I35" s="20">
        <v>5064599.29</v>
      </c>
      <c r="J35" s="20">
        <v>230840</v>
      </c>
      <c r="K35" s="20">
        <v>4159500</v>
      </c>
      <c r="L35" s="20">
        <v>4390340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64160</v>
      </c>
      <c r="W35" s="20">
        <v>610099.29</v>
      </c>
      <c r="X35" s="20">
        <v>674259.29</v>
      </c>
    </row>
    <row r="36" spans="4:24" x14ac:dyDescent="0.25">
      <c r="D36" s="33"/>
      <c r="E36" s="22">
        <v>6000</v>
      </c>
      <c r="F36" s="15" t="s">
        <v>22</v>
      </c>
      <c r="G36" s="20">
        <v>64519089.32</v>
      </c>
      <c r="H36" s="20">
        <v>0</v>
      </c>
      <c r="I36" s="20">
        <v>64519089.32</v>
      </c>
      <c r="J36" s="20">
        <v>23097006.289999999</v>
      </c>
      <c r="K36" s="20">
        <v>0</v>
      </c>
      <c r="L36" s="20">
        <v>23097006.289999999</v>
      </c>
      <c r="M36" s="20">
        <v>0</v>
      </c>
      <c r="N36" s="20">
        <v>0</v>
      </c>
      <c r="O36" s="20">
        <v>0</v>
      </c>
      <c r="P36" s="20">
        <v>90701.46</v>
      </c>
      <c r="Q36" s="20">
        <v>0</v>
      </c>
      <c r="R36" s="20">
        <v>90701.46</v>
      </c>
      <c r="S36" s="20">
        <v>41331381.57</v>
      </c>
      <c r="T36" s="20">
        <v>0</v>
      </c>
      <c r="U36" s="20">
        <v>41331381.57</v>
      </c>
      <c r="V36" s="20">
        <v>0</v>
      </c>
      <c r="W36" s="20">
        <v>0</v>
      </c>
      <c r="X36" s="20">
        <v>0</v>
      </c>
    </row>
    <row r="37" spans="4:24" x14ac:dyDescent="0.25">
      <c r="D37" s="21">
        <v>5</v>
      </c>
      <c r="E37" s="34" t="s">
        <v>2</v>
      </c>
      <c r="F37" s="35"/>
      <c r="G37" s="19">
        <f>G38</f>
        <v>13612386.23</v>
      </c>
      <c r="H37" s="19">
        <f t="shared" ref="H37:X37" si="5">H38</f>
        <v>0</v>
      </c>
      <c r="I37" s="19">
        <f t="shared" si="5"/>
        <v>13612386.23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  <c r="N37" s="19">
        <f t="shared" si="5"/>
        <v>0</v>
      </c>
      <c r="O37" s="19">
        <f t="shared" si="5"/>
        <v>0</v>
      </c>
      <c r="P37" s="19">
        <f t="shared" si="5"/>
        <v>1281982.83</v>
      </c>
      <c r="Q37" s="19">
        <f t="shared" si="5"/>
        <v>0</v>
      </c>
      <c r="R37" s="19">
        <f t="shared" si="5"/>
        <v>1281982.83</v>
      </c>
      <c r="S37" s="19">
        <f t="shared" si="5"/>
        <v>12330022.42</v>
      </c>
      <c r="T37" s="19">
        <f t="shared" si="5"/>
        <v>0</v>
      </c>
      <c r="U37" s="19">
        <f t="shared" si="5"/>
        <v>12330022.42</v>
      </c>
      <c r="V37" s="19">
        <f t="shared" si="5"/>
        <v>380.98</v>
      </c>
      <c r="W37" s="19">
        <f t="shared" si="5"/>
        <v>0</v>
      </c>
      <c r="X37" s="19">
        <f t="shared" si="5"/>
        <v>380.98</v>
      </c>
    </row>
    <row r="38" spans="4:24" x14ac:dyDescent="0.25">
      <c r="D38" s="17"/>
      <c r="E38" s="43">
        <v>6000</v>
      </c>
      <c r="F38" s="43" t="s">
        <v>22</v>
      </c>
      <c r="G38" s="44">
        <v>13612386.23</v>
      </c>
      <c r="H38" s="44">
        <v>0</v>
      </c>
      <c r="I38" s="44">
        <v>13612386.23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1281982.83</v>
      </c>
      <c r="Q38" s="44">
        <v>0</v>
      </c>
      <c r="R38" s="44">
        <v>1281982.83</v>
      </c>
      <c r="S38" s="44">
        <v>12330022.42</v>
      </c>
      <c r="T38" s="44">
        <v>0</v>
      </c>
      <c r="U38" s="44">
        <v>12330022.42</v>
      </c>
      <c r="V38" s="44">
        <v>380.98</v>
      </c>
      <c r="W38" s="44">
        <v>0</v>
      </c>
      <c r="X38" s="44">
        <v>380.98</v>
      </c>
    </row>
    <row r="39" spans="4:24" x14ac:dyDescent="0.25">
      <c r="D39" s="26">
        <v>6</v>
      </c>
      <c r="E39" s="24" t="s">
        <v>3</v>
      </c>
      <c r="F39" s="25"/>
      <c r="G39" s="19">
        <f>G40+G41+G42+G43</f>
        <v>11299478</v>
      </c>
      <c r="H39" s="19">
        <f t="shared" ref="H39:X39" si="6">H40+H41+H42+H43</f>
        <v>34269981.770000003</v>
      </c>
      <c r="I39" s="19">
        <f t="shared" si="6"/>
        <v>45569459.770000003</v>
      </c>
      <c r="J39" s="19">
        <f t="shared" si="6"/>
        <v>6863000.5199999996</v>
      </c>
      <c r="K39" s="19">
        <f t="shared" si="6"/>
        <v>4705915.8499999996</v>
      </c>
      <c r="L39" s="19">
        <f t="shared" si="6"/>
        <v>11568916.369999999</v>
      </c>
      <c r="M39" s="19">
        <f t="shared" si="6"/>
        <v>0</v>
      </c>
      <c r="N39" s="19">
        <f t="shared" si="6"/>
        <v>0</v>
      </c>
      <c r="O39" s="19">
        <f t="shared" si="6"/>
        <v>0</v>
      </c>
      <c r="P39" s="19">
        <f t="shared" si="6"/>
        <v>0</v>
      </c>
      <c r="Q39" s="19">
        <f t="shared" si="6"/>
        <v>299471.62</v>
      </c>
      <c r="R39" s="19">
        <f t="shared" si="6"/>
        <v>299471.62</v>
      </c>
      <c r="S39" s="19">
        <f t="shared" si="6"/>
        <v>3170647.8200000003</v>
      </c>
      <c r="T39" s="19">
        <f t="shared" si="6"/>
        <v>26745449.09</v>
      </c>
      <c r="U39" s="19">
        <f t="shared" si="6"/>
        <v>29916096.91</v>
      </c>
      <c r="V39" s="19">
        <f t="shared" si="6"/>
        <v>1265829.6599999999</v>
      </c>
      <c r="W39" s="19">
        <f t="shared" si="6"/>
        <v>2519145.21</v>
      </c>
      <c r="X39" s="19">
        <f t="shared" si="6"/>
        <v>3784974.87</v>
      </c>
    </row>
    <row r="40" spans="4:24" x14ac:dyDescent="0.25">
      <c r="D40" s="27"/>
      <c r="E40" s="23">
        <v>1000</v>
      </c>
      <c r="F40" s="15" t="s">
        <v>18</v>
      </c>
      <c r="G40" s="20">
        <v>0</v>
      </c>
      <c r="H40" s="20">
        <v>28425666.490000002</v>
      </c>
      <c r="I40" s="20">
        <v>28425666.490000002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299471.62</v>
      </c>
      <c r="R40" s="20">
        <v>299471.62</v>
      </c>
      <c r="S40" s="20">
        <v>0</v>
      </c>
      <c r="T40" s="20">
        <v>26588289.620000001</v>
      </c>
      <c r="U40" s="20">
        <v>26588289.620000001</v>
      </c>
      <c r="V40" s="20">
        <v>0</v>
      </c>
      <c r="W40" s="20">
        <v>1537905.25</v>
      </c>
      <c r="X40" s="20">
        <v>1537905.25</v>
      </c>
    </row>
    <row r="41" spans="4:24" x14ac:dyDescent="0.25">
      <c r="D41" s="27"/>
      <c r="E41" s="23">
        <v>2000</v>
      </c>
      <c r="F41" s="15" t="s">
        <v>21</v>
      </c>
      <c r="G41" s="20">
        <v>0</v>
      </c>
      <c r="H41" s="20">
        <v>2011165</v>
      </c>
      <c r="I41" s="20">
        <v>2011165</v>
      </c>
      <c r="J41" s="20">
        <v>0</v>
      </c>
      <c r="K41" s="20">
        <v>1530336.51</v>
      </c>
      <c r="L41" s="20">
        <v>1530336.51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91927.33</v>
      </c>
      <c r="U41" s="20">
        <v>91927.33</v>
      </c>
      <c r="V41" s="20">
        <v>0</v>
      </c>
      <c r="W41" s="20">
        <v>388901.16000000003</v>
      </c>
      <c r="X41" s="20">
        <v>388901.16000000003</v>
      </c>
    </row>
    <row r="42" spans="4:24" x14ac:dyDescent="0.25">
      <c r="D42" s="27"/>
      <c r="E42" s="23">
        <v>3000</v>
      </c>
      <c r="F42" s="15" t="s">
        <v>19</v>
      </c>
      <c r="G42" s="20">
        <v>8896278</v>
      </c>
      <c r="H42" s="20">
        <v>786958</v>
      </c>
      <c r="I42" s="20">
        <v>9683236</v>
      </c>
      <c r="J42" s="20">
        <v>5662527.1699999999</v>
      </c>
      <c r="K42" s="20">
        <v>660467.34000000008</v>
      </c>
      <c r="L42" s="20">
        <v>6322994.5099999998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3170647.8200000003</v>
      </c>
      <c r="T42" s="20">
        <v>41452.14</v>
      </c>
      <c r="U42" s="20">
        <v>3212099.9600000004</v>
      </c>
      <c r="V42" s="20">
        <v>63103.009999999995</v>
      </c>
      <c r="W42" s="20">
        <v>85038.52</v>
      </c>
      <c r="X42" s="20">
        <v>148141.52999999997</v>
      </c>
    </row>
    <row r="43" spans="4:24" x14ac:dyDescent="0.25">
      <c r="D43" s="28"/>
      <c r="E43" s="23">
        <v>5000</v>
      </c>
      <c r="F43" s="15" t="s">
        <v>20</v>
      </c>
      <c r="G43" s="49">
        <v>2403200</v>
      </c>
      <c r="H43" s="49">
        <v>3046192.2800000003</v>
      </c>
      <c r="I43" s="49">
        <v>5449392.2800000003</v>
      </c>
      <c r="J43" s="49">
        <v>1200473.3500000001</v>
      </c>
      <c r="K43" s="49">
        <v>2515112</v>
      </c>
      <c r="L43" s="49">
        <v>3715585.35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23780</v>
      </c>
      <c r="U43" s="49">
        <v>23780</v>
      </c>
      <c r="V43" s="49">
        <v>1202726.6499999999</v>
      </c>
      <c r="W43" s="49">
        <v>507300.28</v>
      </c>
      <c r="X43" s="49">
        <v>1710026.9300000002</v>
      </c>
    </row>
    <row r="44" spans="4:24" x14ac:dyDescent="0.25">
      <c r="D44" s="26">
        <v>7</v>
      </c>
      <c r="E44" s="24" t="s">
        <v>4</v>
      </c>
      <c r="F44" s="25"/>
      <c r="G44" s="19">
        <f>G45+G46+G47</f>
        <v>0</v>
      </c>
      <c r="H44" s="19">
        <f t="shared" ref="H44:X44" si="7">H45+H46+H47</f>
        <v>10859732.109999999</v>
      </c>
      <c r="I44" s="19">
        <f t="shared" si="7"/>
        <v>10859732.109999999</v>
      </c>
      <c r="J44" s="19">
        <f t="shared" si="7"/>
        <v>0</v>
      </c>
      <c r="K44" s="19">
        <f t="shared" si="7"/>
        <v>635796.01</v>
      </c>
      <c r="L44" s="19">
        <f t="shared" si="7"/>
        <v>635796.01</v>
      </c>
      <c r="M44" s="19">
        <f t="shared" si="7"/>
        <v>0</v>
      </c>
      <c r="N44" s="19">
        <f t="shared" si="7"/>
        <v>0</v>
      </c>
      <c r="O44" s="19">
        <f t="shared" si="7"/>
        <v>0</v>
      </c>
      <c r="P44" s="19">
        <f t="shared" si="7"/>
        <v>0</v>
      </c>
      <c r="Q44" s="19">
        <f t="shared" si="7"/>
        <v>103973.66</v>
      </c>
      <c r="R44" s="19">
        <f t="shared" si="7"/>
        <v>103973.66</v>
      </c>
      <c r="S44" s="19">
        <f t="shared" si="7"/>
        <v>0</v>
      </c>
      <c r="T44" s="19">
        <f t="shared" si="7"/>
        <v>9165886.7799999993</v>
      </c>
      <c r="U44" s="19">
        <f t="shared" si="7"/>
        <v>9165886.7799999993</v>
      </c>
      <c r="V44" s="19">
        <f t="shared" si="7"/>
        <v>0</v>
      </c>
      <c r="W44" s="19">
        <f t="shared" si="7"/>
        <v>954075.65999999992</v>
      </c>
      <c r="X44" s="19">
        <f t="shared" si="7"/>
        <v>954075.65999999992</v>
      </c>
    </row>
    <row r="45" spans="4:24" x14ac:dyDescent="0.25">
      <c r="D45" s="27"/>
      <c r="E45" s="50">
        <v>1000</v>
      </c>
      <c r="F45" s="50" t="s">
        <v>18</v>
      </c>
      <c r="G45" s="44">
        <v>0</v>
      </c>
      <c r="H45" s="44">
        <v>9655732.1099999994</v>
      </c>
      <c r="I45" s="44">
        <v>9655732.1099999994</v>
      </c>
      <c r="J45" s="44">
        <v>0</v>
      </c>
      <c r="K45" s="44">
        <v>0.01</v>
      </c>
      <c r="L45" s="44">
        <v>0.01</v>
      </c>
      <c r="M45" s="44">
        <v>0</v>
      </c>
      <c r="N45" s="44">
        <v>0</v>
      </c>
      <c r="O45" s="44">
        <v>0</v>
      </c>
      <c r="P45" s="44">
        <v>0</v>
      </c>
      <c r="Q45" s="44">
        <v>103973.66</v>
      </c>
      <c r="R45" s="44">
        <v>103973.66</v>
      </c>
      <c r="S45" s="44">
        <v>0</v>
      </c>
      <c r="T45" s="44">
        <v>9036336.7799999993</v>
      </c>
      <c r="U45" s="44">
        <v>9036336.7799999993</v>
      </c>
      <c r="V45" s="44">
        <v>0</v>
      </c>
      <c r="W45" s="44">
        <v>515421.66</v>
      </c>
      <c r="X45" s="44">
        <v>515421.66</v>
      </c>
    </row>
    <row r="46" spans="4:24" x14ac:dyDescent="0.25">
      <c r="D46" s="27"/>
      <c r="E46" s="50">
        <v>3000</v>
      </c>
      <c r="F46" s="50" t="s">
        <v>19</v>
      </c>
      <c r="G46" s="44">
        <v>0</v>
      </c>
      <c r="H46" s="44">
        <v>532000</v>
      </c>
      <c r="I46" s="44">
        <v>532000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129550</v>
      </c>
      <c r="U46" s="44">
        <v>129550</v>
      </c>
      <c r="V46" s="44">
        <v>0</v>
      </c>
      <c r="W46" s="44">
        <v>402450</v>
      </c>
      <c r="X46" s="44">
        <v>402450</v>
      </c>
    </row>
    <row r="47" spans="4:24" x14ac:dyDescent="0.25">
      <c r="D47" s="27"/>
      <c r="E47" s="50">
        <v>5000</v>
      </c>
      <c r="F47" s="50" t="s">
        <v>20</v>
      </c>
      <c r="G47" s="44">
        <v>0</v>
      </c>
      <c r="H47" s="44">
        <v>672000</v>
      </c>
      <c r="I47" s="44">
        <v>672000</v>
      </c>
      <c r="J47" s="44">
        <v>0</v>
      </c>
      <c r="K47" s="44">
        <v>635796</v>
      </c>
      <c r="L47" s="44">
        <v>635796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36204</v>
      </c>
      <c r="X47" s="44">
        <v>36204</v>
      </c>
    </row>
  </sheetData>
  <mergeCells count="21">
    <mergeCell ref="J13:X13"/>
    <mergeCell ref="G14:I14"/>
    <mergeCell ref="J14:L14"/>
    <mergeCell ref="M14:O14"/>
    <mergeCell ref="P14:R14"/>
    <mergeCell ref="S14:U14"/>
    <mergeCell ref="V14:X14"/>
    <mergeCell ref="D18:D21"/>
    <mergeCell ref="E18:F18"/>
    <mergeCell ref="E22:F22"/>
    <mergeCell ref="D22:D25"/>
    <mergeCell ref="G13:I13"/>
    <mergeCell ref="E39:F39"/>
    <mergeCell ref="D39:D43"/>
    <mergeCell ref="E44:F44"/>
    <mergeCell ref="D44:D47"/>
    <mergeCell ref="E27:F27"/>
    <mergeCell ref="D27:D31"/>
    <mergeCell ref="E32:F32"/>
    <mergeCell ref="D32:D36"/>
    <mergeCell ref="E37:F37"/>
  </mergeCells>
  <pageMargins left="0.7" right="0.7" top="0.75" bottom="0.75" header="0.3" footer="0.3"/>
  <pageSetup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</dc:creator>
  <cp:lastModifiedBy>Jd</cp:lastModifiedBy>
  <cp:lastPrinted>2020-10-20T21:21:41Z</cp:lastPrinted>
  <dcterms:created xsi:type="dcterms:W3CDTF">2020-07-21T15:28:49Z</dcterms:created>
  <dcterms:modified xsi:type="dcterms:W3CDTF">2023-01-17T21:42:42Z</dcterms:modified>
</cp:coreProperties>
</file>