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0A23EB9-1436-41F4-B116-50E7DE4876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G47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G38" i="1"/>
  <c r="H42" i="1" l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G4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G32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G27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G23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G18" i="1"/>
  <c r="X16" i="1" l="1"/>
  <c r="I16" i="1"/>
  <c r="R16" i="1"/>
  <c r="U16" i="1"/>
  <c r="P16" i="1"/>
  <c r="G16" i="1"/>
  <c r="H16" i="1"/>
  <c r="W16" i="1"/>
  <c r="S16" i="1"/>
  <c r="O16" i="1"/>
  <c r="K16" i="1"/>
  <c r="V16" i="1"/>
  <c r="N16" i="1"/>
  <c r="J16" i="1"/>
  <c r="Q16" i="1"/>
  <c r="M16" i="1"/>
  <c r="T16" i="1"/>
  <c r="L16" i="1" l="1"/>
</calcChain>
</file>

<file path=xl/sharedStrings.xml><?xml version="1.0" encoding="utf-8"?>
<sst xmlns="http://schemas.openxmlformats.org/spreadsheetml/2006/main" count="68" uniqueCount="31">
  <si>
    <t>Profesionalización, Certificación y Capacitación de los Elementos Policiales y las Instituciones de Seguridad Pública</t>
  </si>
  <si>
    <t>Equipamiento e Infraestructura de las Instituciones de Seguridad Pública</t>
  </si>
  <si>
    <t>Prevención Social de la Violencia y la Delincuencia con Participación Ciudadana</t>
  </si>
  <si>
    <t>Fortalecimiento al Sistema Penitenciario Nacional y de Ejecución de Medidas para Adolescentes</t>
  </si>
  <si>
    <t>Sistema Nacional de Información</t>
  </si>
  <si>
    <t>Fortalecimiento Tecnológico del Registro Vehicular (REPUVE)</t>
  </si>
  <si>
    <t>PROGRAMA</t>
  </si>
  <si>
    <t>CAPITULO</t>
  </si>
  <si>
    <t>ANEXO TECNICO/ PROGRAMA CON PRIORIDAD NACIONAL</t>
  </si>
  <si>
    <t>FINANCIAMIENTO CONJUNTO</t>
  </si>
  <si>
    <t>CONVENIDO</t>
  </si>
  <si>
    <t>COMPROMETIDO</t>
  </si>
  <si>
    <t>DEVENGADO</t>
  </si>
  <si>
    <t>EJERCIDO</t>
  </si>
  <si>
    <t>PAGADO</t>
  </si>
  <si>
    <t>SALDO</t>
  </si>
  <si>
    <t>FEDERAL</t>
  </si>
  <si>
    <t>ESTATAL</t>
  </si>
  <si>
    <t>TOTAL</t>
  </si>
  <si>
    <t>Servicios Personales</t>
  </si>
  <si>
    <t>Servicios Generales</t>
  </si>
  <si>
    <t>Bienes Muebles, Inmuebles e Intangibles</t>
  </si>
  <si>
    <t>Materiales y Suministros</t>
  </si>
  <si>
    <t>Inversión Pública</t>
  </si>
  <si>
    <t>SISTEMA NACIONAL DE SEGURIDAD PÚBLICA</t>
  </si>
  <si>
    <t>(PESOS)</t>
  </si>
  <si>
    <t xml:space="preserve">ENTIDAD FEDERATIVA:CHIHUAHUA </t>
  </si>
  <si>
    <t>Seguimiento y Evaluacion de los Programas</t>
  </si>
  <si>
    <t>AVANCE EN LA APLICACION DE LOS RECURSOS ASIGNADOS A LOS PROGRAMAS DE SEGURIDAD PUBLICA 2021</t>
  </si>
  <si>
    <t>TOTALES AL MES DE DICIEMBRE 2021</t>
  </si>
  <si>
    <t>(CIFRAS AL 31/12/2021)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</si>
</sst>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C8C8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0" borderId="0" xfId="0" applyFill="1"/>
    <xf numFmtId="0" fontId="0" fillId="2" borderId="0" xfId="0" applyFill="1"/>
    <xf numFmtId="8" fontId="1" fillId="3" borderId="2" xfId="0" applyNumberFormat="1" applyFont="1" applyFill="1" applyBorder="1"/>
    <xf numFmtId="0" fontId="2" fillId="0" borderId="3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top" wrapText="1"/>
    </xf>
    <xf numFmtId="8" fontId="4" fillId="4" borderId="5" xfId="0" applyNumberFormat="1" applyFont="1" applyFill="1" applyBorder="1" applyAlignment="1">
      <alignment horizontal="right" vertical="top" wrapText="1"/>
    </xf>
    <xf numFmtId="0" fontId="1" fillId="4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6" fillId="0" borderId="0" xfId="0" applyFont="1" applyFill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7" fillId="0" borderId="0" xfId="0" applyFont="1" applyFill="1"/>
    <xf numFmtId="0" fontId="1" fillId="0" borderId="0" xfId="0" applyFont="1" applyFill="1"/>
    <xf numFmtId="8" fontId="2" fillId="5" borderId="1" xfId="0" applyNumberFormat="1" applyFont="1" applyFill="1" applyBorder="1" applyAlignment="1">
      <alignment vertical="top" wrapText="1"/>
    </xf>
    <xf numFmtId="0" fontId="0" fillId="0" borderId="7" xfId="0" applyFill="1" applyBorder="1"/>
    <xf numFmtId="0" fontId="0" fillId="0" borderId="2" xfId="0" applyFill="1" applyBorder="1"/>
    <xf numFmtId="0" fontId="2" fillId="0" borderId="2" xfId="0" applyFont="1" applyFill="1" applyBorder="1" applyAlignment="1">
      <alignment vertical="top" wrapText="1"/>
    </xf>
    <xf numFmtId="44" fontId="1" fillId="3" borderId="14" xfId="0" applyNumberFormat="1" applyFont="1" applyFill="1" applyBorder="1"/>
    <xf numFmtId="0" fontId="2" fillId="5" borderId="3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0" fillId="6" borderId="7" xfId="0" applyFill="1" applyBorder="1"/>
    <xf numFmtId="0" fontId="2" fillId="6" borderId="8" xfId="0" applyFont="1" applyFill="1" applyBorder="1" applyAlignment="1">
      <alignment vertical="top" wrapText="1"/>
    </xf>
    <xf numFmtId="8" fontId="2" fillId="6" borderId="1" xfId="0" applyNumberFormat="1" applyFont="1" applyFill="1" applyBorder="1" applyAlignment="1">
      <alignment vertical="top" wrapText="1"/>
    </xf>
    <xf numFmtId="0" fontId="0" fillId="6" borderId="6" xfId="0" applyFill="1" applyBorder="1"/>
    <xf numFmtId="0" fontId="2" fillId="6" borderId="5" xfId="0" applyFont="1" applyFill="1" applyBorder="1" applyAlignment="1">
      <alignment vertical="top" wrapText="1"/>
    </xf>
    <xf numFmtId="0" fontId="0" fillId="6" borderId="11" xfId="0" applyFill="1" applyBorder="1"/>
    <xf numFmtId="0" fontId="2" fillId="6" borderId="12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0" fontId="0" fillId="5" borderId="6" xfId="0" applyFill="1" applyBorder="1"/>
    <xf numFmtId="8" fontId="2" fillId="7" borderId="1" xfId="0" applyNumberFormat="1" applyFont="1" applyFill="1" applyBorder="1" applyAlignment="1">
      <alignment vertical="top" wrapText="1"/>
    </xf>
    <xf numFmtId="8" fontId="1" fillId="3" borderId="14" xfId="0" applyNumberFormat="1" applyFont="1" applyFill="1" applyBorder="1"/>
    <xf numFmtId="8" fontId="2" fillId="5" borderId="2" xfId="0" applyNumberFormat="1" applyFont="1" applyFill="1" applyBorder="1" applyAlignment="1">
      <alignment vertical="top" wrapText="1"/>
    </xf>
    <xf numFmtId="8" fontId="2" fillId="5" borderId="2" xfId="0" applyNumberFormat="1" applyFont="1" applyFill="1" applyBorder="1" applyAlignment="1">
      <alignment wrapText="1"/>
    </xf>
    <xf numFmtId="8" fontId="0" fillId="5" borderId="2" xfId="0" applyNumberFormat="1" applyFill="1" applyBorder="1"/>
    <xf numFmtId="8" fontId="0" fillId="6" borderId="2" xfId="0" applyNumberFormat="1" applyFill="1" applyBorder="1"/>
    <xf numFmtId="0" fontId="0" fillId="5" borderId="0" xfId="0" applyFill="1" applyAlignment="1"/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8" fontId="1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51"/>
  <sheetViews>
    <sheetView tabSelected="1" topLeftCell="A10" zoomScale="90" zoomScaleNormal="90" workbookViewId="0">
      <selection activeCell="U16" sqref="U16"/>
    </sheetView>
  </sheetViews>
  <sheetFormatPr baseColWidth="10" defaultRowHeight="15" x14ac:dyDescent="0.25"/>
  <cols>
    <col min="2" max="2" width="11.42578125" customWidth="1"/>
    <col min="6" max="6" width="51.5703125" customWidth="1"/>
    <col min="7" max="7" width="17.140625" bestFit="1" customWidth="1"/>
    <col min="8" max="8" width="16" bestFit="1" customWidth="1"/>
    <col min="9" max="10" width="17.140625" bestFit="1" customWidth="1"/>
    <col min="11" max="11" width="17.42578125" customWidth="1"/>
    <col min="12" max="12" width="17.5703125" customWidth="1"/>
    <col min="13" max="13" width="14.42578125" customWidth="1"/>
    <col min="14" max="14" width="12" bestFit="1" customWidth="1"/>
    <col min="15" max="15" width="18.85546875" customWidth="1"/>
    <col min="16" max="16" width="15.7109375" bestFit="1" customWidth="1"/>
    <col min="17" max="17" width="14.5703125" bestFit="1" customWidth="1"/>
    <col min="18" max="18" width="15.7109375" bestFit="1" customWidth="1"/>
    <col min="19" max="19" width="17.140625" bestFit="1" customWidth="1"/>
    <col min="20" max="20" width="15.7109375" bestFit="1" customWidth="1"/>
    <col min="21" max="22" width="17.140625" bestFit="1" customWidth="1"/>
    <col min="23" max="23" width="16.85546875" customWidth="1"/>
    <col min="24" max="24" width="17.140625" bestFit="1" customWidth="1"/>
  </cols>
  <sheetData>
    <row r="1" spans="2:24" x14ac:dyDescent="0.25">
      <c r="B1" s="14"/>
      <c r="C1" s="14"/>
      <c r="D1" s="14"/>
      <c r="E1" s="14"/>
      <c r="F1" s="14"/>
      <c r="G1" s="14"/>
      <c r="H1" s="14"/>
    </row>
    <row r="2" spans="2:24" s="2" customFormat="1" x14ac:dyDescent="0.25">
      <c r="B2" s="15"/>
      <c r="C2" s="16"/>
      <c r="D2" s="16"/>
      <c r="E2" s="16"/>
      <c r="F2" s="16"/>
      <c r="G2" s="16"/>
      <c r="H2" s="15"/>
    </row>
    <row r="3" spans="2:24" s="13" customFormat="1" x14ac:dyDescent="0.25">
      <c r="B3" s="17"/>
      <c r="C3" s="18"/>
      <c r="D3" s="18"/>
      <c r="E3" s="18"/>
      <c r="F3" s="18"/>
      <c r="G3" s="18"/>
      <c r="H3" s="17"/>
      <c r="L3" s="19" t="s">
        <v>24</v>
      </c>
      <c r="M3" s="19"/>
      <c r="N3" s="19"/>
      <c r="O3" s="19"/>
      <c r="P3" s="19"/>
      <c r="Q3" s="19"/>
      <c r="R3" s="19"/>
      <c r="S3" s="19"/>
      <c r="T3" s="19"/>
      <c r="U3" s="19"/>
    </row>
    <row r="4" spans="2:24" s="2" customFormat="1" x14ac:dyDescent="0.25">
      <c r="B4" s="15"/>
      <c r="C4" s="16"/>
      <c r="D4" s="16"/>
      <c r="E4" s="16"/>
      <c r="F4" s="16"/>
      <c r="G4" s="16"/>
      <c r="H4" s="15"/>
      <c r="L4" s="20" t="s">
        <v>28</v>
      </c>
      <c r="M4" s="20"/>
      <c r="N4" s="20"/>
      <c r="O4" s="20"/>
      <c r="P4" s="20"/>
      <c r="Q4" s="20"/>
      <c r="R4" s="20"/>
      <c r="S4" s="20"/>
      <c r="T4" s="20"/>
      <c r="U4" s="20"/>
    </row>
    <row r="5" spans="2:24" s="2" customFormat="1" x14ac:dyDescent="0.25">
      <c r="B5" s="15"/>
      <c r="C5" s="16"/>
      <c r="D5" s="16"/>
      <c r="E5" s="16"/>
      <c r="F5" s="16"/>
      <c r="G5" s="16"/>
      <c r="H5" s="15"/>
      <c r="L5" s="20" t="s">
        <v>30</v>
      </c>
      <c r="M5" s="20"/>
      <c r="N5" s="20"/>
      <c r="O5" s="20"/>
      <c r="P5" s="20"/>
      <c r="Q5" s="20"/>
      <c r="R5" s="20"/>
      <c r="S5" s="20"/>
      <c r="T5" s="20"/>
      <c r="U5" s="20"/>
    </row>
    <row r="6" spans="2:24" s="2" customFormat="1" x14ac:dyDescent="0.25">
      <c r="B6" s="15"/>
      <c r="C6" s="16"/>
      <c r="D6" s="16"/>
      <c r="E6" s="16"/>
      <c r="F6" s="16"/>
      <c r="G6" s="16"/>
      <c r="H6" s="15"/>
      <c r="L6" s="20" t="s">
        <v>25</v>
      </c>
      <c r="M6" s="20"/>
      <c r="N6" s="20"/>
      <c r="O6" s="20"/>
      <c r="P6" s="20"/>
      <c r="Q6" s="20"/>
      <c r="R6" s="20"/>
      <c r="S6" s="20"/>
      <c r="T6" s="20"/>
      <c r="U6" s="20"/>
    </row>
    <row r="7" spans="2:24" s="2" customFormat="1" x14ac:dyDescent="0.25">
      <c r="B7" s="15"/>
      <c r="C7" s="16"/>
      <c r="D7" s="16"/>
      <c r="E7" s="16"/>
      <c r="F7" s="16"/>
      <c r="G7" s="16"/>
      <c r="H7" s="15"/>
      <c r="L7" s="20" t="s">
        <v>26</v>
      </c>
      <c r="M7" s="20"/>
      <c r="N7" s="20"/>
      <c r="O7" s="20"/>
      <c r="P7" s="20"/>
      <c r="Q7" s="20"/>
      <c r="R7" s="20"/>
      <c r="S7" s="20"/>
      <c r="T7" s="20"/>
      <c r="U7" s="20"/>
    </row>
    <row r="8" spans="2:24" s="2" customFormat="1" x14ac:dyDescent="0.25">
      <c r="B8" s="15"/>
      <c r="C8" s="16"/>
      <c r="D8" s="16"/>
      <c r="E8" s="16"/>
      <c r="F8" s="16"/>
      <c r="G8" s="16"/>
      <c r="H8" s="15"/>
    </row>
    <row r="9" spans="2:24" x14ac:dyDescent="0.25">
      <c r="B9" s="14"/>
      <c r="C9" s="14"/>
      <c r="D9" s="14"/>
      <c r="E9" s="14"/>
      <c r="F9" s="14"/>
      <c r="G9" s="14"/>
      <c r="H9" s="14"/>
    </row>
    <row r="13" spans="2:24" x14ac:dyDescent="0.25">
      <c r="G13" s="54"/>
      <c r="H13" s="55"/>
      <c r="I13" s="56"/>
      <c r="J13" s="54" t="s">
        <v>9</v>
      </c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6"/>
    </row>
    <row r="14" spans="2:24" x14ac:dyDescent="0.25">
      <c r="G14" s="54" t="s">
        <v>10</v>
      </c>
      <c r="H14" s="55"/>
      <c r="I14" s="56"/>
      <c r="J14" s="54" t="s">
        <v>11</v>
      </c>
      <c r="K14" s="55"/>
      <c r="L14" s="56"/>
      <c r="M14" s="54" t="s">
        <v>12</v>
      </c>
      <c r="N14" s="55"/>
      <c r="O14" s="56"/>
      <c r="P14" s="54" t="s">
        <v>13</v>
      </c>
      <c r="Q14" s="55"/>
      <c r="R14" s="56"/>
      <c r="S14" s="54" t="s">
        <v>14</v>
      </c>
      <c r="T14" s="55"/>
      <c r="U14" s="56"/>
      <c r="V14" s="54" t="s">
        <v>15</v>
      </c>
      <c r="W14" s="55"/>
      <c r="X14" s="56"/>
    </row>
    <row r="15" spans="2:24" x14ac:dyDescent="0.25">
      <c r="G15" s="6" t="s">
        <v>16</v>
      </c>
      <c r="H15" s="6" t="s">
        <v>17</v>
      </c>
      <c r="I15" s="6" t="s">
        <v>18</v>
      </c>
      <c r="J15" s="6" t="s">
        <v>16</v>
      </c>
      <c r="K15" s="6" t="s">
        <v>17</v>
      </c>
      <c r="L15" s="6" t="s">
        <v>18</v>
      </c>
      <c r="M15" s="6" t="s">
        <v>16</v>
      </c>
      <c r="N15" s="6" t="s">
        <v>17</v>
      </c>
      <c r="O15" s="6" t="s">
        <v>18</v>
      </c>
      <c r="P15" s="6" t="s">
        <v>16</v>
      </c>
      <c r="Q15" s="6" t="s">
        <v>17</v>
      </c>
      <c r="R15" s="6" t="s">
        <v>18</v>
      </c>
      <c r="S15" s="6" t="s">
        <v>16</v>
      </c>
      <c r="T15" s="6" t="s">
        <v>17</v>
      </c>
      <c r="U15" s="6" t="s">
        <v>18</v>
      </c>
      <c r="V15" s="6" t="s">
        <v>16</v>
      </c>
      <c r="W15" s="6" t="s">
        <v>17</v>
      </c>
      <c r="X15" s="6" t="s">
        <v>18</v>
      </c>
    </row>
    <row r="16" spans="2:24" x14ac:dyDescent="0.25">
      <c r="F16" s="9" t="s">
        <v>29</v>
      </c>
      <c r="G16" s="8">
        <f>G18+G23+G27+G32+G38+G42+G47</f>
        <v>286625148.02000004</v>
      </c>
      <c r="H16" s="8">
        <f>H18+H23+H27+H32+H38+H42+H47</f>
        <v>94586298.840000004</v>
      </c>
      <c r="I16" s="8">
        <f>I18+I23+I27+I32+I38+I42+I47</f>
        <v>381211446.85999995</v>
      </c>
      <c r="J16" s="8">
        <f>J18+J23+J27+J32+J38+J42+J47</f>
        <v>155368256.60999998</v>
      </c>
      <c r="K16" s="8">
        <f>K18+K23+K27+K32+K38+K42+K47</f>
        <v>12391956.150000002</v>
      </c>
      <c r="L16" s="8">
        <f>J16+K16</f>
        <v>167760212.75999999</v>
      </c>
      <c r="M16" s="8">
        <f>M18+M23+M27+M32+M38+M42+M47</f>
        <v>0</v>
      </c>
      <c r="N16" s="8">
        <f>N18+N23+N27+N32+N38+N42+N47</f>
        <v>0</v>
      </c>
      <c r="O16" s="8">
        <f>O18+O23+O27+O32+O38+O42+O47</f>
        <v>0</v>
      </c>
      <c r="P16" s="8">
        <f>P18+P23+P27+P32+P38+P42+P47</f>
        <v>20630271.719999999</v>
      </c>
      <c r="Q16" s="8">
        <f>Q18+Q23+Q27+Q32+Q38+Q42+Q47</f>
        <v>2076327.4499999997</v>
      </c>
      <c r="R16" s="8">
        <f>R18+R23+R27+R32+R38+R42+R47</f>
        <v>22706599.170000006</v>
      </c>
      <c r="S16" s="8">
        <f>S18+S23+S27+S32+S38+S42+S47</f>
        <v>98959159.519999996</v>
      </c>
      <c r="T16" s="8">
        <f>T18+T23+T27+T32+T38+T42+T47</f>
        <v>76197380.679999992</v>
      </c>
      <c r="U16" s="8">
        <f>U18+U23+U27+U32+U38+U42+U47</f>
        <v>175156540.19999999</v>
      </c>
      <c r="V16" s="8">
        <f>V18+V23+V27+V32+V38+V42+V47</f>
        <v>11667460.17</v>
      </c>
      <c r="W16" s="8">
        <f>W18+W23+W27+W32+W38+W42+W47</f>
        <v>3920634.5600000005</v>
      </c>
      <c r="X16" s="8">
        <f>X18+X23+X27+X32+X38+X42+X47</f>
        <v>15588094.729999997</v>
      </c>
    </row>
    <row r="17" spans="4:24" x14ac:dyDescent="0.25">
      <c r="D17" s="1" t="s">
        <v>6</v>
      </c>
      <c r="E17" s="1" t="s">
        <v>7</v>
      </c>
      <c r="F17" s="1" t="s">
        <v>8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4:24" x14ac:dyDescent="0.25">
      <c r="D18" s="46">
        <v>0</v>
      </c>
      <c r="E18" s="44" t="s">
        <v>27</v>
      </c>
      <c r="F18" s="45"/>
      <c r="G18" s="4">
        <f>G19+G20+G21+G22</f>
        <v>1250000</v>
      </c>
      <c r="H18" s="4">
        <f t="shared" ref="H18:X18" si="0">H19+H20+H21+H22</f>
        <v>5088251.67</v>
      </c>
      <c r="I18" s="4">
        <f t="shared" si="0"/>
        <v>6338251.6699999999</v>
      </c>
      <c r="J18" s="4">
        <f t="shared" si="0"/>
        <v>0</v>
      </c>
      <c r="K18" s="4">
        <f t="shared" si="0"/>
        <v>392566.42</v>
      </c>
      <c r="L18" s="4">
        <f t="shared" si="0"/>
        <v>392566.42</v>
      </c>
      <c r="M18" s="4">
        <f t="shared" si="0"/>
        <v>0</v>
      </c>
      <c r="N18" s="4">
        <f t="shared" si="0"/>
        <v>0</v>
      </c>
      <c r="O18" s="4">
        <f t="shared" si="0"/>
        <v>0</v>
      </c>
      <c r="P18" s="4">
        <f t="shared" si="0"/>
        <v>1170320</v>
      </c>
      <c r="Q18" s="4">
        <f t="shared" si="0"/>
        <v>14696.41</v>
      </c>
      <c r="R18" s="4">
        <f t="shared" si="0"/>
        <v>1185016.4099999999</v>
      </c>
      <c r="S18" s="4">
        <f t="shared" si="0"/>
        <v>0</v>
      </c>
      <c r="T18" s="4">
        <f t="shared" si="0"/>
        <v>4466244.45</v>
      </c>
      <c r="U18" s="4">
        <f t="shared" si="0"/>
        <v>4466244.45</v>
      </c>
      <c r="V18" s="4">
        <f t="shared" si="0"/>
        <v>79680</v>
      </c>
      <c r="W18" s="4">
        <f t="shared" si="0"/>
        <v>214744.39</v>
      </c>
      <c r="X18" s="4">
        <f t="shared" si="0"/>
        <v>294424.39</v>
      </c>
    </row>
    <row r="19" spans="4:24" x14ac:dyDescent="0.25">
      <c r="D19" s="47"/>
      <c r="E19" s="28">
        <v>1000</v>
      </c>
      <c r="F19" s="29" t="s">
        <v>19</v>
      </c>
      <c r="G19" s="37">
        <v>0</v>
      </c>
      <c r="H19" s="37">
        <v>4217947.67</v>
      </c>
      <c r="I19" s="37">
        <v>4217947.67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14696.41</v>
      </c>
      <c r="R19" s="37">
        <v>14696.41</v>
      </c>
      <c r="S19" s="37">
        <v>0</v>
      </c>
      <c r="T19" s="37">
        <v>4118244.45</v>
      </c>
      <c r="U19" s="37">
        <v>4118244.45</v>
      </c>
      <c r="V19" s="37">
        <v>0</v>
      </c>
      <c r="W19" s="37">
        <v>85006.81</v>
      </c>
      <c r="X19" s="37">
        <v>85006.81</v>
      </c>
    </row>
    <row r="20" spans="4:24" x14ac:dyDescent="0.25">
      <c r="D20" s="47"/>
      <c r="E20" s="31">
        <v>2000</v>
      </c>
      <c r="F20" s="32" t="s">
        <v>22</v>
      </c>
      <c r="G20" s="37">
        <v>0</v>
      </c>
      <c r="H20" s="37">
        <v>9465.6</v>
      </c>
      <c r="I20" s="37">
        <v>9465.6</v>
      </c>
      <c r="J20" s="37">
        <v>0</v>
      </c>
      <c r="K20" s="37">
        <v>580</v>
      </c>
      <c r="L20" s="37">
        <v>580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8885.6</v>
      </c>
      <c r="X20" s="37">
        <v>8885.6</v>
      </c>
    </row>
    <row r="21" spans="4:24" x14ac:dyDescent="0.25">
      <c r="D21" s="47"/>
      <c r="E21" s="31">
        <v>3000</v>
      </c>
      <c r="F21" s="32" t="s">
        <v>20</v>
      </c>
      <c r="G21" s="37">
        <v>1250000</v>
      </c>
      <c r="H21" s="37">
        <v>0</v>
      </c>
      <c r="I21" s="37">
        <v>1250000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1170320</v>
      </c>
      <c r="Q21" s="37">
        <v>0</v>
      </c>
      <c r="R21" s="37">
        <v>1170320</v>
      </c>
      <c r="S21" s="37">
        <v>0</v>
      </c>
      <c r="T21" s="37">
        <v>0</v>
      </c>
      <c r="U21" s="37">
        <v>0</v>
      </c>
      <c r="V21" s="37">
        <v>79680</v>
      </c>
      <c r="W21" s="37">
        <v>0</v>
      </c>
      <c r="X21" s="37">
        <v>79680</v>
      </c>
    </row>
    <row r="22" spans="4:24" x14ac:dyDescent="0.25">
      <c r="D22" s="47"/>
      <c r="E22" s="33">
        <v>5000</v>
      </c>
      <c r="F22" s="34" t="s">
        <v>21</v>
      </c>
      <c r="G22" s="37">
        <v>0</v>
      </c>
      <c r="H22" s="37">
        <v>860838.40000000002</v>
      </c>
      <c r="I22" s="37">
        <v>860838.40000000002</v>
      </c>
      <c r="J22" s="37">
        <v>0</v>
      </c>
      <c r="K22" s="37">
        <v>391986.42</v>
      </c>
      <c r="L22" s="37">
        <v>391986.42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348000</v>
      </c>
      <c r="U22" s="37">
        <v>348000</v>
      </c>
      <c r="V22" s="37">
        <v>0</v>
      </c>
      <c r="W22" s="37">
        <v>120851.98</v>
      </c>
      <c r="X22" s="37">
        <v>120851.98</v>
      </c>
    </row>
    <row r="23" spans="4:24" x14ac:dyDescent="0.25">
      <c r="D23" s="46">
        <v>2</v>
      </c>
      <c r="E23" s="53" t="s">
        <v>0</v>
      </c>
      <c r="F23" s="53"/>
      <c r="G23" s="4">
        <f>G24+G25+G26</f>
        <v>17105686.140000001</v>
      </c>
      <c r="H23" s="4">
        <f t="shared" ref="H23:X23" si="1">H24+H25+H26</f>
        <v>12386277.67</v>
      </c>
      <c r="I23" s="4">
        <f t="shared" si="1"/>
        <v>29491963.810000002</v>
      </c>
      <c r="J23" s="4">
        <f t="shared" si="1"/>
        <v>305411.66000000003</v>
      </c>
      <c r="K23" s="4">
        <f t="shared" si="1"/>
        <v>0</v>
      </c>
      <c r="L23" s="66">
        <f t="shared" si="1"/>
        <v>305411.66000000003</v>
      </c>
      <c r="M23" s="4">
        <f t="shared" si="1"/>
        <v>0</v>
      </c>
      <c r="N23" s="4">
        <f t="shared" si="1"/>
        <v>0</v>
      </c>
      <c r="O23" s="4">
        <f t="shared" si="1"/>
        <v>0</v>
      </c>
      <c r="P23" s="4">
        <f t="shared" si="1"/>
        <v>8315882.0099999998</v>
      </c>
      <c r="Q23" s="4">
        <f t="shared" si="1"/>
        <v>321559.46000000002</v>
      </c>
      <c r="R23" s="4">
        <f t="shared" si="1"/>
        <v>8637441.4700000007</v>
      </c>
      <c r="S23" s="4">
        <f t="shared" si="1"/>
        <v>8481724.4800000004</v>
      </c>
      <c r="T23" s="4">
        <f t="shared" si="1"/>
        <v>11753195.289999999</v>
      </c>
      <c r="U23" s="4">
        <f t="shared" si="1"/>
        <v>20234919.77</v>
      </c>
      <c r="V23" s="4">
        <f t="shared" si="1"/>
        <v>2667.99</v>
      </c>
      <c r="W23" s="4">
        <f t="shared" si="1"/>
        <v>311522.92</v>
      </c>
      <c r="X23" s="4">
        <f t="shared" si="1"/>
        <v>314190.90999999997</v>
      </c>
    </row>
    <row r="24" spans="4:24" x14ac:dyDescent="0.25">
      <c r="D24" s="46"/>
      <c r="E24" s="23">
        <v>1000</v>
      </c>
      <c r="F24" s="24" t="s">
        <v>19</v>
      </c>
      <c r="G24" s="39">
        <v>0</v>
      </c>
      <c r="H24" s="39">
        <v>11998277.67</v>
      </c>
      <c r="I24" s="39">
        <v>11998277.67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127559.46</v>
      </c>
      <c r="R24" s="39">
        <v>127559.46</v>
      </c>
      <c r="S24" s="39">
        <v>0</v>
      </c>
      <c r="T24" s="39">
        <v>11559195.289999999</v>
      </c>
      <c r="U24" s="39">
        <v>11559195.289999999</v>
      </c>
      <c r="V24" s="39">
        <v>0</v>
      </c>
      <c r="W24" s="39">
        <v>311522.92</v>
      </c>
      <c r="X24" s="39">
        <v>311522.92</v>
      </c>
    </row>
    <row r="25" spans="4:24" x14ac:dyDescent="0.25">
      <c r="D25" s="46"/>
      <c r="E25" s="23">
        <v>2000</v>
      </c>
      <c r="F25" s="24" t="s">
        <v>22</v>
      </c>
      <c r="G25" s="40">
        <v>1038586.14</v>
      </c>
      <c r="H25" s="40">
        <v>0</v>
      </c>
      <c r="I25" s="40">
        <v>1038586.14</v>
      </c>
      <c r="J25" s="40">
        <v>145411.66</v>
      </c>
      <c r="K25" s="40">
        <v>0</v>
      </c>
      <c r="L25" s="40">
        <v>145411.66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893174.48</v>
      </c>
      <c r="T25" s="40">
        <v>0</v>
      </c>
      <c r="U25" s="40">
        <v>893174.48</v>
      </c>
      <c r="V25" s="40">
        <v>0</v>
      </c>
      <c r="W25" s="40">
        <v>0</v>
      </c>
      <c r="X25" s="40">
        <v>0</v>
      </c>
    </row>
    <row r="26" spans="4:24" x14ac:dyDescent="0.25">
      <c r="D26" s="47"/>
      <c r="E26" s="22">
        <v>3000</v>
      </c>
      <c r="F26" s="24" t="s">
        <v>20</v>
      </c>
      <c r="G26" s="41">
        <v>16067100</v>
      </c>
      <c r="H26" s="41">
        <v>388000</v>
      </c>
      <c r="I26" s="41">
        <v>16455100</v>
      </c>
      <c r="J26" s="41">
        <v>160000</v>
      </c>
      <c r="K26" s="41">
        <v>0</v>
      </c>
      <c r="L26" s="41">
        <v>160000</v>
      </c>
      <c r="M26" s="41">
        <v>0</v>
      </c>
      <c r="N26" s="41">
        <v>0</v>
      </c>
      <c r="O26" s="41">
        <v>0</v>
      </c>
      <c r="P26" s="41">
        <v>8315882.0099999998</v>
      </c>
      <c r="Q26" s="41">
        <v>194000</v>
      </c>
      <c r="R26" s="41">
        <v>8509882.0099999998</v>
      </c>
      <c r="S26" s="41">
        <v>7588550</v>
      </c>
      <c r="T26" s="41">
        <v>194000</v>
      </c>
      <c r="U26" s="41">
        <v>7782550</v>
      </c>
      <c r="V26" s="41">
        <v>2667.99</v>
      </c>
      <c r="W26" s="41">
        <v>0</v>
      </c>
      <c r="X26" s="41">
        <v>2667.99</v>
      </c>
    </row>
    <row r="27" spans="4:24" x14ac:dyDescent="0.25">
      <c r="D27" s="46">
        <v>3</v>
      </c>
      <c r="E27" s="48" t="s">
        <v>1</v>
      </c>
      <c r="F27" s="49"/>
      <c r="G27" s="25">
        <f>G28+G29+G30+G31</f>
        <v>199721155.84</v>
      </c>
      <c r="H27" s="25">
        <f t="shared" ref="H27:X27" si="2">H28+H29+H30+H31</f>
        <v>17802151.620000001</v>
      </c>
      <c r="I27" s="25">
        <f t="shared" si="2"/>
        <v>217523307.45999998</v>
      </c>
      <c r="J27" s="25">
        <f t="shared" si="2"/>
        <v>103836794.86</v>
      </c>
      <c r="K27" s="38">
        <f t="shared" si="2"/>
        <v>10901645.540000001</v>
      </c>
      <c r="L27" s="25">
        <f t="shared" si="2"/>
        <v>114738440.40000001</v>
      </c>
      <c r="M27" s="38">
        <f t="shared" si="2"/>
        <v>0</v>
      </c>
      <c r="N27" s="38">
        <f t="shared" si="2"/>
        <v>0</v>
      </c>
      <c r="O27" s="38">
        <f t="shared" si="2"/>
        <v>0</v>
      </c>
      <c r="P27" s="25">
        <f t="shared" si="2"/>
        <v>11144069.710000001</v>
      </c>
      <c r="Q27" s="25">
        <f t="shared" si="2"/>
        <v>0</v>
      </c>
      <c r="R27" s="25">
        <f t="shared" si="2"/>
        <v>11144069.710000001</v>
      </c>
      <c r="S27" s="38">
        <f t="shared" si="2"/>
        <v>77064661.5</v>
      </c>
      <c r="T27" s="38">
        <f t="shared" si="2"/>
        <v>5939577</v>
      </c>
      <c r="U27" s="38">
        <f t="shared" si="2"/>
        <v>83004238.5</v>
      </c>
      <c r="V27" s="25">
        <f t="shared" si="2"/>
        <v>7675629.7700000005</v>
      </c>
      <c r="W27" s="25">
        <f t="shared" si="2"/>
        <v>960929.08000000007</v>
      </c>
      <c r="X27" s="25">
        <f t="shared" si="2"/>
        <v>8636558.8499999978</v>
      </c>
    </row>
    <row r="28" spans="4:24" x14ac:dyDescent="0.25">
      <c r="D28" s="47"/>
      <c r="E28" s="31">
        <v>2000</v>
      </c>
      <c r="F28" s="35" t="s">
        <v>22</v>
      </c>
      <c r="G28" s="42">
        <v>97378226.420000002</v>
      </c>
      <c r="H28" s="42">
        <v>9361118.4199999999</v>
      </c>
      <c r="I28" s="42">
        <v>106739344.83999999</v>
      </c>
      <c r="J28" s="42">
        <v>44776519.030000001</v>
      </c>
      <c r="K28" s="42">
        <v>8430787.3900000006</v>
      </c>
      <c r="L28" s="42">
        <v>53207306.419999994</v>
      </c>
      <c r="M28" s="42">
        <v>0</v>
      </c>
      <c r="N28" s="42">
        <v>0</v>
      </c>
      <c r="O28" s="42">
        <v>0</v>
      </c>
      <c r="P28" s="42">
        <v>449089.14</v>
      </c>
      <c r="Q28" s="42">
        <v>0</v>
      </c>
      <c r="R28" s="42">
        <v>449089.14</v>
      </c>
      <c r="S28" s="42">
        <v>47307645.82</v>
      </c>
      <c r="T28" s="42">
        <v>0</v>
      </c>
      <c r="U28" s="42">
        <v>47307645.82</v>
      </c>
      <c r="V28" s="42">
        <v>4844972.43</v>
      </c>
      <c r="W28" s="42">
        <v>930331.03</v>
      </c>
      <c r="X28" s="42">
        <v>5775303.46</v>
      </c>
    </row>
    <row r="29" spans="4:24" x14ac:dyDescent="0.25">
      <c r="D29" s="47"/>
      <c r="E29" s="31">
        <v>3000</v>
      </c>
      <c r="F29" s="35" t="s">
        <v>20</v>
      </c>
      <c r="G29" s="42">
        <v>9582245.9100000001</v>
      </c>
      <c r="H29" s="42">
        <v>5939577</v>
      </c>
      <c r="I29" s="42">
        <v>15521822.91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9582245.9100000001</v>
      </c>
      <c r="T29" s="42">
        <v>5939577</v>
      </c>
      <c r="U29" s="42">
        <v>15521822.91</v>
      </c>
      <c r="V29" s="42">
        <v>0</v>
      </c>
      <c r="W29" s="42">
        <v>0</v>
      </c>
      <c r="X29" s="42">
        <v>0</v>
      </c>
    </row>
    <row r="30" spans="4:24" x14ac:dyDescent="0.25">
      <c r="D30" s="47"/>
      <c r="E30" s="31">
        <v>5000</v>
      </c>
      <c r="F30" s="35" t="s">
        <v>21</v>
      </c>
      <c r="G30" s="42">
        <v>62560683.510000005</v>
      </c>
      <c r="H30" s="42">
        <v>2501456.2000000002</v>
      </c>
      <c r="I30" s="42">
        <v>65062139.710000001</v>
      </c>
      <c r="J30" s="42">
        <v>39723295.799999997</v>
      </c>
      <c r="K30" s="42">
        <v>2470858.15</v>
      </c>
      <c r="L30" s="42">
        <v>42194153.950000003</v>
      </c>
      <c r="M30" s="42">
        <v>0</v>
      </c>
      <c r="N30" s="42">
        <v>0</v>
      </c>
      <c r="O30" s="42">
        <v>0</v>
      </c>
      <c r="P30" s="42">
        <v>10672172.43</v>
      </c>
      <c r="Q30" s="42">
        <v>0</v>
      </c>
      <c r="R30" s="42">
        <v>10672172.43</v>
      </c>
      <c r="S30" s="42">
        <v>9375379.3899999987</v>
      </c>
      <c r="T30" s="42">
        <v>0</v>
      </c>
      <c r="U30" s="42">
        <v>9375379.3899999987</v>
      </c>
      <c r="V30" s="42">
        <v>2789835.89</v>
      </c>
      <c r="W30" s="42">
        <v>30598.050000000003</v>
      </c>
      <c r="X30" s="42">
        <v>2820433.9399999995</v>
      </c>
    </row>
    <row r="31" spans="4:24" x14ac:dyDescent="0.25">
      <c r="D31" s="47"/>
      <c r="E31" s="31">
        <v>6000</v>
      </c>
      <c r="F31" s="35" t="s">
        <v>23</v>
      </c>
      <c r="G31" s="30">
        <v>30200000</v>
      </c>
      <c r="H31" s="30">
        <v>0</v>
      </c>
      <c r="I31" s="30">
        <v>30200000</v>
      </c>
      <c r="J31" s="30">
        <v>19336980.030000001</v>
      </c>
      <c r="K31" s="30">
        <v>0</v>
      </c>
      <c r="L31" s="30">
        <v>19336980.030000001</v>
      </c>
      <c r="M31" s="30">
        <v>0</v>
      </c>
      <c r="N31" s="30">
        <v>0</v>
      </c>
      <c r="O31" s="30">
        <v>0</v>
      </c>
      <c r="P31" s="30">
        <v>22808.14</v>
      </c>
      <c r="Q31" s="30">
        <v>0</v>
      </c>
      <c r="R31" s="30">
        <v>22808.14</v>
      </c>
      <c r="S31" s="30">
        <v>10799390.380000001</v>
      </c>
      <c r="T31" s="30">
        <v>0</v>
      </c>
      <c r="U31" s="30">
        <v>10799390.380000001</v>
      </c>
      <c r="V31" s="30">
        <v>40821.449999999997</v>
      </c>
      <c r="W31" s="30">
        <v>0</v>
      </c>
      <c r="X31" s="30">
        <v>40821.449999999997</v>
      </c>
    </row>
    <row r="32" spans="4:24" x14ac:dyDescent="0.25">
      <c r="D32" s="64">
        <v>4</v>
      </c>
      <c r="E32" s="50" t="s">
        <v>2</v>
      </c>
      <c r="F32" s="50"/>
      <c r="G32" s="4">
        <f>G33+G34+G35+G36+G37</f>
        <v>4461802.7699999996</v>
      </c>
      <c r="H32" s="4">
        <f t="shared" ref="H32:X32" si="3">H33+H34+H35+H36+H37</f>
        <v>9916798.75</v>
      </c>
      <c r="I32" s="4">
        <f t="shared" si="3"/>
        <v>14378601.52</v>
      </c>
      <c r="J32" s="4">
        <f t="shared" si="3"/>
        <v>2305241.33</v>
      </c>
      <c r="K32" s="4">
        <f t="shared" si="3"/>
        <v>399999.99</v>
      </c>
      <c r="L32" s="4">
        <f t="shared" si="3"/>
        <v>2705241.32</v>
      </c>
      <c r="M32" s="4">
        <f t="shared" si="3"/>
        <v>0</v>
      </c>
      <c r="N32" s="4">
        <f t="shared" si="3"/>
        <v>0</v>
      </c>
      <c r="O32" s="4">
        <f t="shared" si="3"/>
        <v>0</v>
      </c>
      <c r="P32" s="4">
        <f t="shared" si="3"/>
        <v>0</v>
      </c>
      <c r="Q32" s="4">
        <f t="shared" si="3"/>
        <v>830263.05</v>
      </c>
      <c r="R32" s="4">
        <f t="shared" si="3"/>
        <v>830263.05</v>
      </c>
      <c r="S32" s="4">
        <f t="shared" si="3"/>
        <v>261802.77</v>
      </c>
      <c r="T32" s="4">
        <f t="shared" si="3"/>
        <v>7671419.1999999993</v>
      </c>
      <c r="U32" s="4">
        <f t="shared" si="3"/>
        <v>7933221.9699999988</v>
      </c>
      <c r="V32" s="4">
        <f t="shared" si="3"/>
        <v>1894758.67</v>
      </c>
      <c r="W32" s="4">
        <f t="shared" si="3"/>
        <v>1015116.51</v>
      </c>
      <c r="X32" s="4">
        <f t="shared" si="3"/>
        <v>2909875.18</v>
      </c>
    </row>
    <row r="33" spans="3:24" x14ac:dyDescent="0.25">
      <c r="D33" s="65"/>
      <c r="E33" s="7">
        <v>1000</v>
      </c>
      <c r="F33" s="5" t="s">
        <v>19</v>
      </c>
      <c r="G33" s="41">
        <v>0</v>
      </c>
      <c r="H33" s="41">
        <v>7092598.0199999996</v>
      </c>
      <c r="I33" s="41">
        <v>7092598.0199999996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80263.05</v>
      </c>
      <c r="R33" s="41">
        <v>80263.05</v>
      </c>
      <c r="S33" s="41">
        <v>0</v>
      </c>
      <c r="T33" s="41">
        <v>6921419.1999999993</v>
      </c>
      <c r="U33" s="41">
        <v>6921419.1999999993</v>
      </c>
      <c r="V33" s="41">
        <v>0</v>
      </c>
      <c r="W33" s="41">
        <v>90915.76999999999</v>
      </c>
      <c r="X33" s="41">
        <v>90915.76999999999</v>
      </c>
    </row>
    <row r="34" spans="3:24" x14ac:dyDescent="0.25">
      <c r="D34" s="65"/>
      <c r="E34" s="36">
        <v>2000</v>
      </c>
      <c r="F34" s="26" t="s">
        <v>22</v>
      </c>
      <c r="G34" s="21">
        <v>0</v>
      </c>
      <c r="H34" s="21">
        <v>269200.73</v>
      </c>
      <c r="I34" s="21">
        <v>269200.73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269200.73</v>
      </c>
      <c r="X34" s="21">
        <v>269200.73</v>
      </c>
    </row>
    <row r="35" spans="3:24" x14ac:dyDescent="0.25">
      <c r="D35" s="65"/>
      <c r="E35" s="36">
        <v>3000</v>
      </c>
      <c r="F35" s="26" t="s">
        <v>20</v>
      </c>
      <c r="G35" s="21">
        <v>0</v>
      </c>
      <c r="H35" s="21">
        <v>1500000</v>
      </c>
      <c r="I35" s="21">
        <v>1500000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750000</v>
      </c>
      <c r="R35" s="21">
        <v>750000</v>
      </c>
      <c r="S35" s="21">
        <v>0</v>
      </c>
      <c r="T35" s="21">
        <v>750000</v>
      </c>
      <c r="U35" s="21">
        <v>750000</v>
      </c>
      <c r="V35" s="21">
        <v>0</v>
      </c>
      <c r="W35" s="21">
        <v>0</v>
      </c>
      <c r="X35" s="21">
        <v>0</v>
      </c>
    </row>
    <row r="36" spans="3:24" x14ac:dyDescent="0.25">
      <c r="D36" s="65"/>
      <c r="E36" s="36">
        <v>5000</v>
      </c>
      <c r="F36" s="26" t="s">
        <v>21</v>
      </c>
      <c r="G36" s="21">
        <v>4461802.7699999996</v>
      </c>
      <c r="H36" s="21">
        <v>1055000</v>
      </c>
      <c r="I36" s="21">
        <v>5516802.7699999996</v>
      </c>
      <c r="J36" s="21">
        <v>2305241.33</v>
      </c>
      <c r="K36" s="21">
        <v>399999.99</v>
      </c>
      <c r="L36" s="21">
        <v>2705241.32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261802.77</v>
      </c>
      <c r="T36" s="21">
        <v>0</v>
      </c>
      <c r="U36" s="21">
        <v>261802.77</v>
      </c>
      <c r="V36" s="21">
        <v>1894758.67</v>
      </c>
      <c r="W36" s="21">
        <v>655000.01</v>
      </c>
      <c r="X36" s="21">
        <v>2549758.6800000002</v>
      </c>
    </row>
    <row r="37" spans="3:24" x14ac:dyDescent="0.25">
      <c r="D37" s="65"/>
      <c r="E37" s="36">
        <v>6000</v>
      </c>
      <c r="F37" s="26" t="s">
        <v>23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</row>
    <row r="38" spans="3:24" x14ac:dyDescent="0.25">
      <c r="D38" s="57">
        <v>5</v>
      </c>
      <c r="E38" s="51" t="s">
        <v>3</v>
      </c>
      <c r="F38" s="52"/>
      <c r="G38" s="4">
        <f>G39+G40+G41</f>
        <v>21734855.119999997</v>
      </c>
      <c r="H38" s="4">
        <f t="shared" ref="H38:X38" si="4">H39+H40+H41</f>
        <v>0</v>
      </c>
      <c r="I38" s="4">
        <f t="shared" si="4"/>
        <v>21734855.119999997</v>
      </c>
      <c r="J38" s="4">
        <f t="shared" si="4"/>
        <v>15387111.489999998</v>
      </c>
      <c r="K38" s="4">
        <f t="shared" si="4"/>
        <v>0</v>
      </c>
      <c r="L38" s="4">
        <f t="shared" si="4"/>
        <v>15387111.489999998</v>
      </c>
      <c r="M38" s="4">
        <f t="shared" si="4"/>
        <v>0</v>
      </c>
      <c r="N38" s="4">
        <f t="shared" si="4"/>
        <v>0</v>
      </c>
      <c r="O38" s="4">
        <f t="shared" si="4"/>
        <v>0</v>
      </c>
      <c r="P38" s="4">
        <f t="shared" si="4"/>
        <v>0</v>
      </c>
      <c r="Q38" s="4">
        <f t="shared" si="4"/>
        <v>0</v>
      </c>
      <c r="R38" s="4">
        <f t="shared" si="4"/>
        <v>0</v>
      </c>
      <c r="S38" s="4">
        <f t="shared" si="4"/>
        <v>5801234.5700000003</v>
      </c>
      <c r="T38" s="4">
        <f t="shared" si="4"/>
        <v>0</v>
      </c>
      <c r="U38" s="4">
        <f t="shared" si="4"/>
        <v>5801234.5700000003</v>
      </c>
      <c r="V38" s="4">
        <f t="shared" si="4"/>
        <v>546509.06000000006</v>
      </c>
      <c r="W38" s="4">
        <f t="shared" si="4"/>
        <v>0</v>
      </c>
      <c r="X38" s="4">
        <f t="shared" si="4"/>
        <v>546509.06000000006</v>
      </c>
    </row>
    <row r="39" spans="3:24" x14ac:dyDescent="0.25">
      <c r="C39" s="43"/>
      <c r="D39" s="58"/>
      <c r="E39" s="60">
        <v>2000</v>
      </c>
      <c r="F39" s="61" t="s">
        <v>22</v>
      </c>
      <c r="G39" s="37">
        <v>6463000</v>
      </c>
      <c r="H39" s="37">
        <v>0</v>
      </c>
      <c r="I39" s="37">
        <v>6463000</v>
      </c>
      <c r="J39" s="37">
        <v>5970259.6200000001</v>
      </c>
      <c r="K39" s="37">
        <v>0</v>
      </c>
      <c r="L39" s="37">
        <v>5970259.6200000001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492740.38</v>
      </c>
      <c r="W39" s="37">
        <v>0</v>
      </c>
      <c r="X39" s="37">
        <v>492740.38</v>
      </c>
    </row>
    <row r="40" spans="3:24" x14ac:dyDescent="0.25">
      <c r="C40" s="43"/>
      <c r="D40" s="58"/>
      <c r="E40" s="60">
        <v>5000</v>
      </c>
      <c r="F40" s="61" t="s">
        <v>21</v>
      </c>
      <c r="G40" s="37">
        <v>718300</v>
      </c>
      <c r="H40" s="37">
        <v>0</v>
      </c>
      <c r="I40" s="37">
        <v>718300</v>
      </c>
      <c r="J40" s="37">
        <v>715000</v>
      </c>
      <c r="K40" s="37">
        <v>0</v>
      </c>
      <c r="L40" s="37">
        <v>715000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3300</v>
      </c>
      <c r="W40" s="37">
        <v>0</v>
      </c>
      <c r="X40" s="37">
        <v>3300</v>
      </c>
    </row>
    <row r="41" spans="3:24" x14ac:dyDescent="0.25">
      <c r="C41" s="43"/>
      <c r="D41" s="59"/>
      <c r="E41" s="60">
        <v>6000</v>
      </c>
      <c r="F41" s="61" t="s">
        <v>23</v>
      </c>
      <c r="G41" s="37">
        <v>14553555.119999999</v>
      </c>
      <c r="H41" s="37">
        <v>0</v>
      </c>
      <c r="I41" s="37">
        <v>14553555.119999999</v>
      </c>
      <c r="J41" s="37">
        <v>8701851.8699999992</v>
      </c>
      <c r="K41" s="37">
        <v>0</v>
      </c>
      <c r="L41" s="37">
        <v>8701851.8699999992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5801234.5700000003</v>
      </c>
      <c r="T41" s="37">
        <v>0</v>
      </c>
      <c r="U41" s="37">
        <v>5801234.5700000003</v>
      </c>
      <c r="V41" s="37">
        <v>50468.68</v>
      </c>
      <c r="W41" s="37">
        <v>0</v>
      </c>
      <c r="X41" s="37">
        <v>50468.68</v>
      </c>
    </row>
    <row r="42" spans="3:24" x14ac:dyDescent="0.25">
      <c r="D42" s="46">
        <v>6</v>
      </c>
      <c r="E42" s="44" t="s">
        <v>4</v>
      </c>
      <c r="F42" s="45"/>
      <c r="G42" s="4">
        <f>G43+G44+G45+G46</f>
        <v>42351648.149999999</v>
      </c>
      <c r="H42" s="4">
        <f t="shared" ref="H42:X42" si="5">H43+H44+H45+H46</f>
        <v>35957430.419999994</v>
      </c>
      <c r="I42" s="4">
        <f t="shared" si="5"/>
        <v>78309078.569999993</v>
      </c>
      <c r="J42" s="4">
        <f t="shared" si="5"/>
        <v>33533697.27</v>
      </c>
      <c r="K42" s="4">
        <f t="shared" si="5"/>
        <v>107694.47</v>
      </c>
      <c r="L42" s="4">
        <f t="shared" si="5"/>
        <v>33641391.740000002</v>
      </c>
      <c r="M42" s="4">
        <f t="shared" si="5"/>
        <v>0</v>
      </c>
      <c r="N42" s="4">
        <f t="shared" si="5"/>
        <v>0</v>
      </c>
      <c r="O42" s="4">
        <f t="shared" si="5"/>
        <v>0</v>
      </c>
      <c r="P42" s="4">
        <f t="shared" si="5"/>
        <v>0</v>
      </c>
      <c r="Q42" s="4">
        <f t="shared" si="5"/>
        <v>427519.96</v>
      </c>
      <c r="R42" s="4">
        <f t="shared" si="5"/>
        <v>427519.96</v>
      </c>
      <c r="S42" s="4">
        <f t="shared" si="5"/>
        <v>7349736.2000000002</v>
      </c>
      <c r="T42" s="4">
        <f t="shared" si="5"/>
        <v>34752391.869999997</v>
      </c>
      <c r="U42" s="4">
        <f t="shared" si="5"/>
        <v>42102128.07</v>
      </c>
      <c r="V42" s="4">
        <f t="shared" si="5"/>
        <v>1468214.68</v>
      </c>
      <c r="W42" s="4">
        <f t="shared" si="5"/>
        <v>669824.12</v>
      </c>
      <c r="X42" s="4">
        <f t="shared" si="5"/>
        <v>2138038.7999999998</v>
      </c>
    </row>
    <row r="43" spans="3:24" x14ac:dyDescent="0.25">
      <c r="D43" s="47"/>
      <c r="E43" s="10">
        <v>1000</v>
      </c>
      <c r="F43" s="26" t="s">
        <v>19</v>
      </c>
      <c r="G43" s="41">
        <v>0</v>
      </c>
      <c r="H43" s="41">
        <v>20094841.219999999</v>
      </c>
      <c r="I43" s="41">
        <v>20094841.219999999</v>
      </c>
      <c r="J43" s="41">
        <v>0</v>
      </c>
      <c r="K43" s="41">
        <v>7.0000000000000007E-2</v>
      </c>
      <c r="L43" s="41">
        <v>7.0000000000000007E-2</v>
      </c>
      <c r="M43" s="41">
        <v>0</v>
      </c>
      <c r="N43" s="41">
        <v>0</v>
      </c>
      <c r="O43" s="41">
        <v>0</v>
      </c>
      <c r="P43" s="41">
        <v>0</v>
      </c>
      <c r="Q43" s="41">
        <v>427519.96</v>
      </c>
      <c r="R43" s="41">
        <v>427519.96</v>
      </c>
      <c r="S43" s="41">
        <v>0</v>
      </c>
      <c r="T43" s="41">
        <v>19080706.77</v>
      </c>
      <c r="U43" s="41">
        <v>19080706.77</v>
      </c>
      <c r="V43" s="41">
        <v>0</v>
      </c>
      <c r="W43" s="41">
        <v>586614.42000000004</v>
      </c>
      <c r="X43" s="41">
        <v>586614.42000000004</v>
      </c>
    </row>
    <row r="44" spans="3:24" x14ac:dyDescent="0.25">
      <c r="D44" s="47"/>
      <c r="E44" s="11">
        <v>2000</v>
      </c>
      <c r="F44" s="26" t="s">
        <v>22</v>
      </c>
      <c r="G44" s="21">
        <v>2186323.92</v>
      </c>
      <c r="H44" s="21">
        <v>0</v>
      </c>
      <c r="I44" s="21">
        <v>2186323.92</v>
      </c>
      <c r="J44" s="21">
        <v>1744000</v>
      </c>
      <c r="K44" s="21">
        <v>0</v>
      </c>
      <c r="L44" s="21">
        <v>1744000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442323.92</v>
      </c>
      <c r="W44" s="21">
        <v>0</v>
      </c>
      <c r="X44" s="21">
        <v>442323.92</v>
      </c>
    </row>
    <row r="45" spans="3:24" x14ac:dyDescent="0.25">
      <c r="D45" s="47"/>
      <c r="E45" s="11">
        <v>3000</v>
      </c>
      <c r="F45" s="26" t="s">
        <v>20</v>
      </c>
      <c r="G45" s="41">
        <v>16341118.550000001</v>
      </c>
      <c r="H45" s="41">
        <v>15750679.52</v>
      </c>
      <c r="I45" s="41">
        <v>32091798.07</v>
      </c>
      <c r="J45" s="41">
        <v>9160099.5899999999</v>
      </c>
      <c r="K45" s="41">
        <v>107694.39999999999</v>
      </c>
      <c r="L45" s="41">
        <v>9267793.9900000002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7139736.2000000002</v>
      </c>
      <c r="T45" s="41">
        <v>15642985.119999999</v>
      </c>
      <c r="U45" s="41">
        <v>22782721.32</v>
      </c>
      <c r="V45" s="41">
        <v>41282.76</v>
      </c>
      <c r="W45" s="41">
        <v>0</v>
      </c>
      <c r="X45" s="41">
        <v>41282.76</v>
      </c>
    </row>
    <row r="46" spans="3:24" x14ac:dyDescent="0.25">
      <c r="D46" s="47"/>
      <c r="E46" s="12">
        <v>5000</v>
      </c>
      <c r="F46" s="27" t="s">
        <v>21</v>
      </c>
      <c r="G46" s="41">
        <v>23824205.68</v>
      </c>
      <c r="H46" s="41">
        <v>111909.68</v>
      </c>
      <c r="I46" s="41">
        <v>23936115.359999999</v>
      </c>
      <c r="J46" s="41">
        <v>22629597.68</v>
      </c>
      <c r="K46" s="41">
        <v>0</v>
      </c>
      <c r="L46" s="41">
        <v>22629597.68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210000</v>
      </c>
      <c r="T46" s="41">
        <v>28699.98</v>
      </c>
      <c r="U46" s="41">
        <v>238699.98</v>
      </c>
      <c r="V46" s="41">
        <v>984608</v>
      </c>
      <c r="W46" s="41">
        <v>83209.7</v>
      </c>
      <c r="X46" s="41">
        <v>1067817.7</v>
      </c>
    </row>
    <row r="47" spans="3:24" x14ac:dyDescent="0.25">
      <c r="D47" s="62">
        <v>7</v>
      </c>
      <c r="E47" s="44" t="s">
        <v>5</v>
      </c>
      <c r="F47" s="45"/>
      <c r="G47" s="4">
        <f>G48+G49+G50+G51</f>
        <v>0</v>
      </c>
      <c r="H47" s="4">
        <f t="shared" ref="H47:X47" si="6">H48+H49+H50+H51</f>
        <v>13435388.710000001</v>
      </c>
      <c r="I47" s="4">
        <f t="shared" si="6"/>
        <v>13435388.710000001</v>
      </c>
      <c r="J47" s="4">
        <f t="shared" si="6"/>
        <v>0</v>
      </c>
      <c r="K47" s="4">
        <f t="shared" si="6"/>
        <v>590049.73</v>
      </c>
      <c r="L47" s="4">
        <f t="shared" si="6"/>
        <v>590049.73</v>
      </c>
      <c r="M47" s="4">
        <f t="shared" si="6"/>
        <v>0</v>
      </c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482288.56999999995</v>
      </c>
      <c r="R47" s="4">
        <f t="shared" si="6"/>
        <v>482288.56999999995</v>
      </c>
      <c r="S47" s="4">
        <f t="shared" si="6"/>
        <v>0</v>
      </c>
      <c r="T47" s="4">
        <f t="shared" si="6"/>
        <v>11614552.869999999</v>
      </c>
      <c r="U47" s="4">
        <f t="shared" si="6"/>
        <v>11614552.869999999</v>
      </c>
      <c r="V47" s="4">
        <f t="shared" si="6"/>
        <v>0</v>
      </c>
      <c r="W47" s="4">
        <f t="shared" si="6"/>
        <v>748497.54</v>
      </c>
      <c r="X47" s="4">
        <f t="shared" si="6"/>
        <v>748497.54</v>
      </c>
    </row>
    <row r="48" spans="3:24" x14ac:dyDescent="0.25">
      <c r="D48" s="63"/>
      <c r="E48" s="61">
        <v>1000</v>
      </c>
      <c r="F48" s="61" t="s">
        <v>19</v>
      </c>
      <c r="G48" s="37">
        <v>0</v>
      </c>
      <c r="H48" s="37">
        <v>11913429.710000001</v>
      </c>
      <c r="I48" s="37">
        <v>11913429.710000001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192328.59</v>
      </c>
      <c r="R48" s="37">
        <v>192328.59</v>
      </c>
      <c r="S48" s="37">
        <v>0</v>
      </c>
      <c r="T48" s="37">
        <v>11480852.869999999</v>
      </c>
      <c r="U48" s="37">
        <v>11480852.869999999</v>
      </c>
      <c r="V48" s="37">
        <v>0</v>
      </c>
      <c r="W48" s="37">
        <v>240248.25</v>
      </c>
      <c r="X48" s="37">
        <v>240248.25</v>
      </c>
    </row>
    <row r="49" spans="4:24" x14ac:dyDescent="0.25">
      <c r="D49" s="63"/>
      <c r="E49" s="61">
        <v>2000</v>
      </c>
      <c r="F49" s="61" t="s">
        <v>22</v>
      </c>
      <c r="G49" s="37">
        <v>0</v>
      </c>
      <c r="H49" s="37">
        <v>1656</v>
      </c>
      <c r="I49" s="37">
        <v>1656</v>
      </c>
      <c r="J49" s="37">
        <v>0</v>
      </c>
      <c r="K49" s="37">
        <v>930</v>
      </c>
      <c r="L49" s="37">
        <v>930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726</v>
      </c>
      <c r="X49" s="37">
        <v>726</v>
      </c>
    </row>
    <row r="50" spans="4:24" x14ac:dyDescent="0.25">
      <c r="D50" s="63"/>
      <c r="E50" s="61">
        <v>3000</v>
      </c>
      <c r="F50" s="61" t="s">
        <v>20</v>
      </c>
      <c r="G50" s="37">
        <v>0</v>
      </c>
      <c r="H50" s="37">
        <v>1088800</v>
      </c>
      <c r="I50" s="37">
        <v>1088800</v>
      </c>
      <c r="J50" s="37">
        <v>0</v>
      </c>
      <c r="K50" s="37">
        <v>556800</v>
      </c>
      <c r="L50" s="37">
        <v>556800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133700</v>
      </c>
      <c r="U50" s="37">
        <v>133700</v>
      </c>
      <c r="V50" s="37">
        <v>0</v>
      </c>
      <c r="W50" s="37">
        <v>398300</v>
      </c>
      <c r="X50" s="37">
        <v>398300</v>
      </c>
    </row>
    <row r="51" spans="4:24" x14ac:dyDescent="0.25">
      <c r="D51" s="63"/>
      <c r="E51" s="61">
        <v>5000</v>
      </c>
      <c r="F51" s="61" t="s">
        <v>21</v>
      </c>
      <c r="G51" s="37">
        <v>0</v>
      </c>
      <c r="H51" s="37">
        <v>431503</v>
      </c>
      <c r="I51" s="37">
        <v>431503</v>
      </c>
      <c r="J51" s="37">
        <v>0</v>
      </c>
      <c r="K51" s="37">
        <v>32319.73</v>
      </c>
      <c r="L51" s="37">
        <v>32319.73</v>
      </c>
      <c r="M51" s="37">
        <v>0</v>
      </c>
      <c r="N51" s="37">
        <v>0</v>
      </c>
      <c r="O51" s="37">
        <v>0</v>
      </c>
      <c r="P51" s="37">
        <v>0</v>
      </c>
      <c r="Q51" s="37">
        <v>289959.98</v>
      </c>
      <c r="R51" s="37">
        <v>289959.98</v>
      </c>
      <c r="S51" s="37">
        <v>0</v>
      </c>
      <c r="T51" s="37">
        <v>0</v>
      </c>
      <c r="U51" s="37">
        <v>0</v>
      </c>
      <c r="V51" s="37">
        <v>0</v>
      </c>
      <c r="W51" s="37">
        <v>109223.29</v>
      </c>
      <c r="X51" s="37">
        <v>109223.29</v>
      </c>
    </row>
  </sheetData>
  <mergeCells count="22">
    <mergeCell ref="J13:X13"/>
    <mergeCell ref="G14:I14"/>
    <mergeCell ref="J14:L14"/>
    <mergeCell ref="M14:O14"/>
    <mergeCell ref="P14:R14"/>
    <mergeCell ref="S14:U14"/>
    <mergeCell ref="V14:X14"/>
    <mergeCell ref="D18:D22"/>
    <mergeCell ref="E18:F18"/>
    <mergeCell ref="E23:F23"/>
    <mergeCell ref="D23:D26"/>
    <mergeCell ref="G13:I13"/>
    <mergeCell ref="E42:F42"/>
    <mergeCell ref="D42:D46"/>
    <mergeCell ref="E47:F47"/>
    <mergeCell ref="E27:F27"/>
    <mergeCell ref="D27:D31"/>
    <mergeCell ref="E32:F32"/>
    <mergeCell ref="D32:D37"/>
    <mergeCell ref="E38:F38"/>
    <mergeCell ref="D38:D41"/>
    <mergeCell ref="D47:D51"/>
  </mergeCells>
  <pageMargins left="0.7" right="0.7" top="0.75" bottom="0.75" header="0.3" footer="0.3"/>
  <pageSetup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HP</cp:lastModifiedBy>
  <cp:lastPrinted>2020-10-20T21:21:41Z</cp:lastPrinted>
  <dcterms:created xsi:type="dcterms:W3CDTF">2020-07-21T15:28:49Z</dcterms:created>
  <dcterms:modified xsi:type="dcterms:W3CDTF">2022-01-18T04:15:15Z</dcterms:modified>
</cp:coreProperties>
</file>