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\Desktop\AGUS\SALDO CERO Y SEGUIMIENTO DE RECURSOS CONAC\2022\MARZO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L52" i="1"/>
  <c r="M52" i="1"/>
  <c r="N52" i="1"/>
  <c r="O52" i="1"/>
  <c r="P52" i="1"/>
  <c r="Q52" i="1"/>
  <c r="R52" i="1"/>
  <c r="S52" i="1"/>
  <c r="T52" i="1"/>
  <c r="U52" i="1"/>
  <c r="K46" i="1"/>
  <c r="L46" i="1"/>
  <c r="M46" i="1"/>
  <c r="N46" i="1"/>
  <c r="O46" i="1"/>
  <c r="P46" i="1"/>
  <c r="Q46" i="1"/>
  <c r="R46" i="1"/>
  <c r="S46" i="1"/>
  <c r="T46" i="1"/>
  <c r="U46" i="1"/>
  <c r="K42" i="1"/>
  <c r="L42" i="1"/>
  <c r="M42" i="1"/>
  <c r="N42" i="1"/>
  <c r="O42" i="1"/>
  <c r="P42" i="1"/>
  <c r="Q42" i="1"/>
  <c r="R42" i="1"/>
  <c r="S42" i="1"/>
  <c r="T42" i="1"/>
  <c r="U42" i="1"/>
  <c r="J52" i="1"/>
  <c r="J46" i="1"/>
  <c r="J42" i="1"/>
  <c r="K36" i="1"/>
  <c r="L36" i="1"/>
  <c r="M36" i="1"/>
  <c r="N36" i="1"/>
  <c r="O36" i="1"/>
  <c r="P36" i="1"/>
  <c r="Q36" i="1"/>
  <c r="R36" i="1"/>
  <c r="S36" i="1"/>
  <c r="T36" i="1"/>
  <c r="U36" i="1"/>
  <c r="J36" i="1"/>
  <c r="K30" i="1"/>
  <c r="L30" i="1"/>
  <c r="M30" i="1"/>
  <c r="N30" i="1"/>
  <c r="O30" i="1"/>
  <c r="P30" i="1"/>
  <c r="Q30" i="1"/>
  <c r="R30" i="1"/>
  <c r="S30" i="1"/>
  <c r="T30" i="1"/>
  <c r="U30" i="1"/>
  <c r="J30" i="1"/>
  <c r="K23" i="1"/>
  <c r="L23" i="1"/>
  <c r="M23" i="1"/>
  <c r="N23" i="1"/>
  <c r="O23" i="1"/>
  <c r="P23" i="1"/>
  <c r="Q23" i="1"/>
  <c r="R23" i="1"/>
  <c r="S23" i="1"/>
  <c r="T23" i="1"/>
  <c r="U23" i="1"/>
  <c r="J23" i="1"/>
  <c r="K18" i="1"/>
  <c r="L18" i="1"/>
  <c r="M18" i="1"/>
  <c r="N18" i="1"/>
  <c r="O18" i="1"/>
  <c r="P18" i="1"/>
  <c r="Q18" i="1"/>
  <c r="R18" i="1"/>
  <c r="S18" i="1"/>
  <c r="T18" i="1"/>
  <c r="U18" i="1"/>
  <c r="J18" i="1"/>
  <c r="X16" i="1" l="1"/>
  <c r="I16" i="1"/>
  <c r="R16" i="1"/>
  <c r="U16" i="1"/>
  <c r="P16" i="1"/>
  <c r="G16" i="1"/>
  <c r="H16" i="1"/>
  <c r="W16" i="1"/>
  <c r="S16" i="1"/>
  <c r="O16" i="1"/>
  <c r="K16" i="1"/>
  <c r="V16" i="1"/>
  <c r="N16" i="1"/>
  <c r="J16" i="1"/>
  <c r="Q16" i="1"/>
  <c r="M16" i="1"/>
  <c r="T16" i="1"/>
  <c r="L16" i="1" l="1"/>
</calcChain>
</file>

<file path=xl/sharedStrings.xml><?xml version="1.0" encoding="utf-8"?>
<sst xmlns="http://schemas.openxmlformats.org/spreadsheetml/2006/main" count="73" uniqueCount="32">
  <si>
    <t>Equipamiento e Infraestructura de las Instituciones de Seguridad Pública</t>
  </si>
  <si>
    <t>Prevención Social de la Violencia y la Delincuencia con Participación Ciudadana</t>
  </si>
  <si>
    <t>Fortalecimiento al Sistema Penitenciario Nacional y de Ejecución de Medidas para Adolescentes</t>
  </si>
  <si>
    <t>Sistema Nacional de Información</t>
  </si>
  <si>
    <t>Fortalecimiento Tecnológico del Registro Vehicular (REPUVE)</t>
  </si>
  <si>
    <t>PROGRAMA</t>
  </si>
  <si>
    <t>CAPITULO</t>
  </si>
  <si>
    <t>ANEXO TECNICO/ PROGRAMA CON PRIORIDAD NACIONAL</t>
  </si>
  <si>
    <t>FINANCIAMIENTO CONJUNTO</t>
  </si>
  <si>
    <t>CONVENIDO</t>
  </si>
  <si>
    <t>COMPROMETIDO</t>
  </si>
  <si>
    <t>DEVENGADO</t>
  </si>
  <si>
    <t>EJERCIDO</t>
  </si>
  <si>
    <t>PAGADO</t>
  </si>
  <si>
    <t>SALDO</t>
  </si>
  <si>
    <t>FEDERAL</t>
  </si>
  <si>
    <t>ESTATAL</t>
  </si>
  <si>
    <t>TOTAL</t>
  </si>
  <si>
    <t>Servicios Personales</t>
  </si>
  <si>
    <t>Servicios Generales</t>
  </si>
  <si>
    <t>Bienes Muebles, Inmuebles e Intangibles</t>
  </si>
  <si>
    <t>Materiales y Suministros</t>
  </si>
  <si>
    <t>Inversión Pública</t>
  </si>
  <si>
    <t>SISTEMA NACIONAL DE SEGURIDAD PÚBLICA</t>
  </si>
  <si>
    <t>(PESOS)</t>
  </si>
  <si>
    <t xml:space="preserve">ENTIDAD FEDERATIVA:CHIHUAHUA </t>
  </si>
  <si>
    <t>Seguimiento y Evaluacion de los Programas</t>
  </si>
  <si>
    <t>TOTALES AL MES DE MARZO 2022</t>
  </si>
  <si>
    <t>AVANCE EN LA APLICACION DE LOS RECURSOS ASIGNADOS A LOS PROGRAMAS DE SEGURIDAD PUBLICA 2022</t>
  </si>
  <si>
    <t xml:space="preserve">Profesionalización, Certificación y Capacitación de los Elementos Policiales y las Instituciones de Seguridad Pública </t>
  </si>
  <si>
    <t>Transferencias, Asignaciones, Subsidios y Otras Ayudas</t>
  </si>
  <si>
    <t>(CIFRAS AL 31/03/2022)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</si>
</sst>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0" fillId="0" borderId="6" xfId="0" applyFill="1" applyBorder="1"/>
    <xf numFmtId="0" fontId="3" fillId="4" borderId="1" xfId="0" applyFont="1" applyFill="1" applyBorder="1" applyAlignment="1">
      <alignment horizontal="center" vertical="center"/>
    </xf>
    <xf numFmtId="8" fontId="4" fillId="4" borderId="5" xfId="0" applyNumberFormat="1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7" fillId="0" borderId="0" xfId="0" applyFont="1" applyFill="1"/>
    <xf numFmtId="0" fontId="1" fillId="0" borderId="0" xfId="0" applyFont="1" applyFill="1"/>
    <xf numFmtId="0" fontId="0" fillId="6" borderId="7" xfId="0" applyFill="1" applyBorder="1"/>
    <xf numFmtId="0" fontId="2" fillId="6" borderId="8" xfId="0" applyFont="1" applyFill="1" applyBorder="1" applyAlignment="1">
      <alignment vertical="top" wrapText="1"/>
    </xf>
    <xf numFmtId="0" fontId="0" fillId="6" borderId="6" xfId="0" applyFill="1" applyBorder="1"/>
    <xf numFmtId="0" fontId="2" fillId="6" borderId="5" xfId="0" applyFont="1" applyFill="1" applyBorder="1" applyAlignment="1">
      <alignment vertical="top" wrapText="1"/>
    </xf>
    <xf numFmtId="8" fontId="2" fillId="5" borderId="1" xfId="0" applyNumberFormat="1" applyFont="1" applyFill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8" fontId="2" fillId="0" borderId="2" xfId="0" applyNumberFormat="1" applyFont="1" applyFill="1" applyBorder="1" applyAlignment="1">
      <alignment vertical="top" wrapText="1"/>
    </xf>
    <xf numFmtId="8" fontId="0" fillId="0" borderId="2" xfId="0" applyNumberFormat="1" applyFill="1" applyBorder="1"/>
    <xf numFmtId="0" fontId="0" fillId="5" borderId="2" xfId="0" applyFill="1" applyBorder="1"/>
    <xf numFmtId="0" fontId="2" fillId="5" borderId="2" xfId="0" applyFont="1" applyFill="1" applyBorder="1" applyAlignment="1">
      <alignment vertical="top" wrapText="1"/>
    </xf>
    <xf numFmtId="8" fontId="0" fillId="5" borderId="2" xfId="0" applyNumberFormat="1" applyFill="1" applyBorder="1"/>
    <xf numFmtId="8" fontId="2" fillId="5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2" xfId="0" applyFill="1" applyBorder="1"/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top" wrapText="1"/>
    </xf>
    <xf numFmtId="44" fontId="9" fillId="3" borderId="2" xfId="1" applyFont="1" applyFill="1" applyBorder="1" applyAlignment="1">
      <alignment vertical="center" wrapText="1"/>
    </xf>
    <xf numFmtId="44" fontId="10" fillId="5" borderId="2" xfId="1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/>
    </xf>
    <xf numFmtId="44" fontId="10" fillId="0" borderId="2" xfId="1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4" fontId="1" fillId="3" borderId="2" xfId="0" applyNumberFormat="1" applyFont="1" applyFill="1" applyBorder="1"/>
    <xf numFmtId="44" fontId="1" fillId="3" borderId="12" xfId="0" applyNumberFormat="1" applyFont="1" applyFill="1" applyBorder="1"/>
    <xf numFmtId="44" fontId="1" fillId="3" borderId="13" xfId="0" applyNumberFormat="1" applyFont="1" applyFill="1" applyBorder="1"/>
    <xf numFmtId="44" fontId="1" fillId="3" borderId="14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6"/>
  <sheetViews>
    <sheetView tabSelected="1" topLeftCell="G5" zoomScale="90" zoomScaleNormal="90" workbookViewId="0">
      <selection activeCell="L6" sqref="L6"/>
    </sheetView>
  </sheetViews>
  <sheetFormatPr baseColWidth="10" defaultRowHeight="15" x14ac:dyDescent="0.25"/>
  <cols>
    <col min="6" max="6" width="51.5703125" customWidth="1"/>
    <col min="7" max="7" width="17.140625" bestFit="1" customWidth="1"/>
    <col min="8" max="8" width="16" bestFit="1" customWidth="1"/>
    <col min="9" max="9" width="17.140625" bestFit="1" customWidth="1"/>
    <col min="10" max="10" width="16" customWidth="1"/>
    <col min="11" max="11" width="17.42578125" customWidth="1"/>
    <col min="12" max="12" width="17.5703125" customWidth="1"/>
    <col min="13" max="13" width="14.42578125" customWidth="1"/>
    <col min="14" max="14" width="12" bestFit="1" customWidth="1"/>
    <col min="15" max="15" width="18.85546875" customWidth="1"/>
    <col min="16" max="16" width="15.7109375" bestFit="1" customWidth="1"/>
    <col min="17" max="17" width="14.5703125" bestFit="1" customWidth="1"/>
    <col min="18" max="18" width="15.7109375" bestFit="1" customWidth="1"/>
    <col min="19" max="19" width="17.140625" bestFit="1" customWidth="1"/>
    <col min="20" max="20" width="15.7109375" bestFit="1" customWidth="1"/>
    <col min="21" max="22" width="17.140625" bestFit="1" customWidth="1"/>
    <col min="23" max="23" width="16.85546875" customWidth="1"/>
    <col min="24" max="24" width="17.140625" bestFit="1" customWidth="1"/>
  </cols>
  <sheetData>
    <row r="1" spans="2:24" x14ac:dyDescent="0.25">
      <c r="B1" s="9"/>
      <c r="C1" s="9"/>
      <c r="D1" s="9"/>
      <c r="E1" s="9"/>
      <c r="F1" s="9"/>
      <c r="G1" s="9"/>
      <c r="H1" s="9"/>
    </row>
    <row r="2" spans="2:24" s="2" customFormat="1" x14ac:dyDescent="0.25">
      <c r="B2" s="10"/>
      <c r="C2" s="11"/>
      <c r="D2" s="11"/>
      <c r="E2" s="11"/>
      <c r="F2" s="11"/>
      <c r="G2" s="11"/>
      <c r="H2" s="10"/>
    </row>
    <row r="3" spans="2:24" s="8" customFormat="1" x14ac:dyDescent="0.25">
      <c r="B3" s="12"/>
      <c r="C3" s="13"/>
      <c r="D3" s="13"/>
      <c r="E3" s="13"/>
      <c r="F3" s="13"/>
      <c r="G3" s="13"/>
      <c r="H3" s="12"/>
      <c r="L3" s="14" t="s">
        <v>23</v>
      </c>
      <c r="M3" s="14"/>
      <c r="N3" s="14"/>
      <c r="O3" s="14"/>
      <c r="P3" s="14"/>
      <c r="Q3" s="14"/>
      <c r="R3" s="14"/>
      <c r="S3" s="14"/>
      <c r="T3" s="14"/>
      <c r="U3" s="14"/>
    </row>
    <row r="4" spans="2:24" s="2" customFormat="1" x14ac:dyDescent="0.25">
      <c r="B4" s="10"/>
      <c r="C4" s="11"/>
      <c r="D4" s="11"/>
      <c r="E4" s="11"/>
      <c r="F4" s="11"/>
      <c r="G4" s="11"/>
      <c r="H4" s="10"/>
      <c r="L4" s="15" t="s">
        <v>28</v>
      </c>
      <c r="M4" s="15"/>
      <c r="N4" s="15"/>
      <c r="O4" s="15"/>
      <c r="P4" s="15"/>
      <c r="Q4" s="15"/>
      <c r="R4" s="15"/>
      <c r="S4" s="15"/>
      <c r="T4" s="15"/>
      <c r="U4" s="15"/>
    </row>
    <row r="5" spans="2:24" s="2" customFormat="1" x14ac:dyDescent="0.25">
      <c r="B5" s="10"/>
      <c r="C5" s="11"/>
      <c r="D5" s="11"/>
      <c r="E5" s="11"/>
      <c r="F5" s="11"/>
      <c r="G5" s="11"/>
      <c r="H5" s="10"/>
      <c r="L5" s="15" t="s">
        <v>31</v>
      </c>
      <c r="M5" s="15"/>
      <c r="N5" s="15"/>
      <c r="O5" s="15"/>
      <c r="P5" s="15"/>
      <c r="Q5" s="15"/>
      <c r="R5" s="15"/>
      <c r="S5" s="15"/>
      <c r="T5" s="15"/>
      <c r="U5" s="15"/>
    </row>
    <row r="6" spans="2:24" s="2" customFormat="1" x14ac:dyDescent="0.25">
      <c r="B6" s="10"/>
      <c r="C6" s="11"/>
      <c r="D6" s="11"/>
      <c r="E6" s="11"/>
      <c r="F6" s="11"/>
      <c r="G6" s="11"/>
      <c r="H6" s="10"/>
      <c r="L6" s="15" t="s">
        <v>24</v>
      </c>
      <c r="M6" s="15"/>
      <c r="N6" s="15"/>
      <c r="O6" s="15"/>
      <c r="P6" s="15"/>
      <c r="Q6" s="15"/>
      <c r="R6" s="15"/>
      <c r="S6" s="15"/>
      <c r="T6" s="15"/>
      <c r="U6" s="15"/>
    </row>
    <row r="7" spans="2:24" s="2" customFormat="1" x14ac:dyDescent="0.25">
      <c r="B7" s="10"/>
      <c r="C7" s="11"/>
      <c r="D7" s="11"/>
      <c r="E7" s="11"/>
      <c r="F7" s="11"/>
      <c r="G7" s="11"/>
      <c r="H7" s="10"/>
      <c r="L7" s="15" t="s">
        <v>25</v>
      </c>
      <c r="M7" s="15"/>
      <c r="N7" s="15"/>
      <c r="O7" s="15"/>
      <c r="P7" s="15"/>
      <c r="Q7" s="15"/>
      <c r="R7" s="15"/>
      <c r="S7" s="15"/>
      <c r="T7" s="15"/>
      <c r="U7" s="15"/>
    </row>
    <row r="8" spans="2:24" s="2" customFormat="1" x14ac:dyDescent="0.25">
      <c r="B8" s="10"/>
      <c r="C8" s="11"/>
      <c r="D8" s="11"/>
      <c r="E8" s="11"/>
      <c r="F8" s="11"/>
      <c r="G8" s="11"/>
      <c r="H8" s="10"/>
    </row>
    <row r="9" spans="2:24" x14ac:dyDescent="0.25">
      <c r="B9" s="9"/>
      <c r="C9" s="9"/>
      <c r="D9" s="9"/>
      <c r="E9" s="9"/>
      <c r="F9" s="9"/>
      <c r="G9" s="9"/>
      <c r="H9" s="9"/>
    </row>
    <row r="13" spans="2:24" x14ac:dyDescent="0.25">
      <c r="G13" s="51"/>
      <c r="H13" s="52"/>
      <c r="I13" s="53"/>
      <c r="J13" s="51" t="s">
        <v>8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</row>
    <row r="14" spans="2:24" x14ac:dyDescent="0.25">
      <c r="G14" s="51" t="s">
        <v>9</v>
      </c>
      <c r="H14" s="52"/>
      <c r="I14" s="53"/>
      <c r="J14" s="51" t="s">
        <v>10</v>
      </c>
      <c r="K14" s="52"/>
      <c r="L14" s="53"/>
      <c r="M14" s="51" t="s">
        <v>11</v>
      </c>
      <c r="N14" s="52"/>
      <c r="O14" s="53"/>
      <c r="P14" s="51" t="s">
        <v>12</v>
      </c>
      <c r="Q14" s="52"/>
      <c r="R14" s="53"/>
      <c r="S14" s="51" t="s">
        <v>13</v>
      </c>
      <c r="T14" s="52"/>
      <c r="U14" s="53"/>
      <c r="V14" s="51" t="s">
        <v>14</v>
      </c>
      <c r="W14" s="52"/>
      <c r="X14" s="53"/>
    </row>
    <row r="15" spans="2:24" x14ac:dyDescent="0.25">
      <c r="G15" s="5" t="s">
        <v>15</v>
      </c>
      <c r="H15" s="5" t="s">
        <v>16</v>
      </c>
      <c r="I15" s="5" t="s">
        <v>17</v>
      </c>
      <c r="J15" s="5" t="s">
        <v>15</v>
      </c>
      <c r="K15" s="5" t="s">
        <v>16</v>
      </c>
      <c r="L15" s="5" t="s">
        <v>17</v>
      </c>
      <c r="M15" s="5" t="s">
        <v>15</v>
      </c>
      <c r="N15" s="5" t="s">
        <v>16</v>
      </c>
      <c r="O15" s="5" t="s">
        <v>17</v>
      </c>
      <c r="P15" s="5" t="s">
        <v>15</v>
      </c>
      <c r="Q15" s="5" t="s">
        <v>16</v>
      </c>
      <c r="R15" s="5" t="s">
        <v>17</v>
      </c>
      <c r="S15" s="5" t="s">
        <v>15</v>
      </c>
      <c r="T15" s="5" t="s">
        <v>16</v>
      </c>
      <c r="U15" s="5" t="s">
        <v>17</v>
      </c>
      <c r="V15" s="5" t="s">
        <v>15</v>
      </c>
      <c r="W15" s="5" t="s">
        <v>16</v>
      </c>
      <c r="X15" s="5" t="s">
        <v>17</v>
      </c>
    </row>
    <row r="16" spans="2:24" x14ac:dyDescent="0.25">
      <c r="F16" s="7" t="s">
        <v>27</v>
      </c>
      <c r="G16" s="6">
        <f>G18+G23+G30+G36+G42+G46+G52</f>
        <v>297516904</v>
      </c>
      <c r="H16" s="6">
        <f>H18+H23+H30+H36+H42+H46+H52</f>
        <v>98180578.321999997</v>
      </c>
      <c r="I16" s="6">
        <f>I18+I23+I30+I36+I42+I46+I52</f>
        <v>395697482.32199997</v>
      </c>
      <c r="J16" s="6">
        <f>J18+J23+J30+J36+J42+J46+J52</f>
        <v>0</v>
      </c>
      <c r="K16" s="6">
        <f>K18+K23+K30+K36+K42+K46+K52</f>
        <v>0</v>
      </c>
      <c r="L16" s="6">
        <f>J16+K16</f>
        <v>0</v>
      </c>
      <c r="M16" s="6">
        <f>M18+M23+M30+M36+M42+M46+M52</f>
        <v>0</v>
      </c>
      <c r="N16" s="6">
        <f>N18+N23+N30+N36+N42+N46+N52</f>
        <v>0</v>
      </c>
      <c r="O16" s="6">
        <f>O18+O23+O30+O36+O42+O46+O52</f>
        <v>0</v>
      </c>
      <c r="P16" s="6">
        <f>P18+P23+P30+P36+P42+P46+P52</f>
        <v>0</v>
      </c>
      <c r="Q16" s="6">
        <f>Q18+Q23+Q30+Q36+Q42+Q46+Q52</f>
        <v>0</v>
      </c>
      <c r="R16" s="6">
        <f>R18+R23+R30+R36+R42+R46+R52</f>
        <v>0</v>
      </c>
      <c r="S16" s="6">
        <f>S18+S23+S30+S36+S42+S46+S52</f>
        <v>0</v>
      </c>
      <c r="T16" s="6">
        <f>T18+T23+T30+T36+T42+T46+T52</f>
        <v>0</v>
      </c>
      <c r="U16" s="6">
        <f>U18+U23+U30+U36+U42+U46+U52</f>
        <v>0</v>
      </c>
      <c r="V16" s="6">
        <f>V18+V23+V30+V36+V42+V46+V52</f>
        <v>297516904</v>
      </c>
      <c r="W16" s="6">
        <f>W18+W23+W30+W36+W42+W46+W52</f>
        <v>98180578.321999997</v>
      </c>
      <c r="X16" s="6">
        <f>X18+X23+X30+X36+X42+X46+X52</f>
        <v>395697482.32199997</v>
      </c>
    </row>
    <row r="17" spans="4:24" x14ac:dyDescent="0.25">
      <c r="D17" s="1" t="s">
        <v>5</v>
      </c>
      <c r="E17" s="1" t="s">
        <v>6</v>
      </c>
      <c r="F17" s="1" t="s">
        <v>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4:24" x14ac:dyDescent="0.25">
      <c r="D18" s="39">
        <v>0</v>
      </c>
      <c r="E18" s="37" t="s">
        <v>26</v>
      </c>
      <c r="F18" s="38"/>
      <c r="G18" s="33">
        <v>1250000</v>
      </c>
      <c r="H18" s="33">
        <v>6124498.0199999996</v>
      </c>
      <c r="I18" s="33">
        <v>7374498.0199999996</v>
      </c>
      <c r="J18" s="54">
        <f>J19+J20+J21+J22</f>
        <v>0</v>
      </c>
      <c r="K18" s="54">
        <f t="shared" ref="K18:X18" si="0">K19+K20+K21+K22</f>
        <v>0</v>
      </c>
      <c r="L18" s="54">
        <f t="shared" si="0"/>
        <v>0</v>
      </c>
      <c r="M18" s="54">
        <f t="shared" si="0"/>
        <v>0</v>
      </c>
      <c r="N18" s="54">
        <f t="shared" si="0"/>
        <v>0</v>
      </c>
      <c r="O18" s="54">
        <f t="shared" si="0"/>
        <v>0</v>
      </c>
      <c r="P18" s="54">
        <f t="shared" si="0"/>
        <v>0</v>
      </c>
      <c r="Q18" s="54">
        <f t="shared" si="0"/>
        <v>0</v>
      </c>
      <c r="R18" s="54">
        <f t="shared" si="0"/>
        <v>0</v>
      </c>
      <c r="S18" s="54">
        <f t="shared" si="0"/>
        <v>0</v>
      </c>
      <c r="T18" s="54">
        <f t="shared" si="0"/>
        <v>0</v>
      </c>
      <c r="U18" s="54">
        <f t="shared" si="0"/>
        <v>0</v>
      </c>
      <c r="V18" s="33">
        <v>1250000</v>
      </c>
      <c r="W18" s="33">
        <v>6124498.0199999996</v>
      </c>
      <c r="X18" s="33">
        <v>7374498.0199999996</v>
      </c>
    </row>
    <row r="19" spans="4:24" x14ac:dyDescent="0.25">
      <c r="D19" s="40"/>
      <c r="E19" s="16">
        <v>1000</v>
      </c>
      <c r="F19" s="17" t="s">
        <v>18</v>
      </c>
      <c r="G19" s="34">
        <v>0</v>
      </c>
      <c r="H19" s="34">
        <v>4744498.0199999996</v>
      </c>
      <c r="I19" s="34">
        <v>4744498.0199999996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4744498.0199999996</v>
      </c>
      <c r="X19" s="34">
        <v>4744498.0199999996</v>
      </c>
    </row>
    <row r="20" spans="4:24" x14ac:dyDescent="0.25">
      <c r="D20" s="40"/>
      <c r="E20" s="18">
        <v>2000</v>
      </c>
      <c r="F20" s="19" t="s">
        <v>21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</row>
    <row r="21" spans="4:24" x14ac:dyDescent="0.25">
      <c r="D21" s="40"/>
      <c r="E21" s="18">
        <v>3000</v>
      </c>
      <c r="F21" s="19" t="s">
        <v>19</v>
      </c>
      <c r="G21" s="34">
        <v>1250000</v>
      </c>
      <c r="H21" s="34">
        <v>0</v>
      </c>
      <c r="I21" s="34">
        <v>1250000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1250000</v>
      </c>
      <c r="W21" s="34">
        <v>0</v>
      </c>
      <c r="X21" s="34">
        <v>1250000</v>
      </c>
    </row>
    <row r="22" spans="4:24" x14ac:dyDescent="0.25">
      <c r="D22" s="40"/>
      <c r="E22" s="18">
        <v>5000</v>
      </c>
      <c r="F22" s="19" t="s">
        <v>20</v>
      </c>
      <c r="G22" s="34">
        <v>0</v>
      </c>
      <c r="H22" s="34">
        <v>1380000</v>
      </c>
      <c r="I22" s="34">
        <v>1380000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1380000</v>
      </c>
      <c r="X22" s="34">
        <v>1380000</v>
      </c>
    </row>
    <row r="23" spans="4:24" x14ac:dyDescent="0.25">
      <c r="D23" s="39">
        <v>2</v>
      </c>
      <c r="E23" s="49" t="s">
        <v>29</v>
      </c>
      <c r="F23" s="50"/>
      <c r="G23" s="33">
        <v>17037820</v>
      </c>
      <c r="H23" s="33">
        <v>13870260.76</v>
      </c>
      <c r="I23" s="33">
        <v>30908080.759999998</v>
      </c>
      <c r="J23" s="55">
        <f>J24+J25+J26+J27+J28+J29</f>
        <v>0</v>
      </c>
      <c r="K23" s="55">
        <f t="shared" ref="K23:X23" si="1">K24+K25+K26+K27+K28+K29</f>
        <v>0</v>
      </c>
      <c r="L23" s="55">
        <f t="shared" si="1"/>
        <v>0</v>
      </c>
      <c r="M23" s="55">
        <f t="shared" si="1"/>
        <v>0</v>
      </c>
      <c r="N23" s="55">
        <f t="shared" si="1"/>
        <v>0</v>
      </c>
      <c r="O23" s="55">
        <f t="shared" si="1"/>
        <v>0</v>
      </c>
      <c r="P23" s="55">
        <f t="shared" si="1"/>
        <v>0</v>
      </c>
      <c r="Q23" s="55">
        <f t="shared" si="1"/>
        <v>0</v>
      </c>
      <c r="R23" s="55">
        <f t="shared" si="1"/>
        <v>0</v>
      </c>
      <c r="S23" s="55">
        <f t="shared" si="1"/>
        <v>0</v>
      </c>
      <c r="T23" s="55">
        <f t="shared" si="1"/>
        <v>0</v>
      </c>
      <c r="U23" s="55">
        <f t="shared" si="1"/>
        <v>0</v>
      </c>
      <c r="V23" s="33">
        <v>17037820</v>
      </c>
      <c r="W23" s="33">
        <v>13870260.76</v>
      </c>
      <c r="X23" s="33">
        <v>30908080.759999998</v>
      </c>
    </row>
    <row r="24" spans="4:24" x14ac:dyDescent="0.25">
      <c r="D24" s="40"/>
      <c r="E24" s="4">
        <v>1000</v>
      </c>
      <c r="F24" s="21" t="s">
        <v>18</v>
      </c>
      <c r="G24" s="36">
        <v>0</v>
      </c>
      <c r="H24" s="36">
        <v>13370260.76</v>
      </c>
      <c r="I24" s="36">
        <v>13370260.76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13370260.76</v>
      </c>
      <c r="X24" s="36">
        <v>13370260.76</v>
      </c>
    </row>
    <row r="25" spans="4:24" x14ac:dyDescent="0.25">
      <c r="D25" s="40"/>
      <c r="E25" s="4">
        <v>2000</v>
      </c>
      <c r="F25" s="21" t="s">
        <v>21</v>
      </c>
      <c r="G25" s="36">
        <v>7200000</v>
      </c>
      <c r="H25" s="36">
        <v>0</v>
      </c>
      <c r="I25" s="36">
        <v>7200000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7200000</v>
      </c>
      <c r="W25" s="36">
        <v>0</v>
      </c>
      <c r="X25" s="36">
        <v>7200000</v>
      </c>
    </row>
    <row r="26" spans="4:24" x14ac:dyDescent="0.25">
      <c r="D26" s="48"/>
      <c r="E26" s="4">
        <v>3000</v>
      </c>
      <c r="F26" s="21" t="s">
        <v>19</v>
      </c>
      <c r="G26" s="36">
        <v>9799720</v>
      </c>
      <c r="H26" s="36">
        <v>500000</v>
      </c>
      <c r="I26" s="36">
        <v>10299720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9799720</v>
      </c>
      <c r="W26" s="36">
        <v>500000</v>
      </c>
      <c r="X26" s="36">
        <v>10299720</v>
      </c>
    </row>
    <row r="27" spans="4:24" x14ac:dyDescent="0.25">
      <c r="D27" s="31"/>
      <c r="E27" s="29">
        <v>4000</v>
      </c>
      <c r="F27" s="21" t="s">
        <v>30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</row>
    <row r="28" spans="4:24" x14ac:dyDescent="0.25">
      <c r="D28" s="31"/>
      <c r="E28" s="29">
        <v>5000</v>
      </c>
      <c r="F28" s="28" t="s">
        <v>20</v>
      </c>
      <c r="G28" s="36">
        <v>38100</v>
      </c>
      <c r="H28" s="36">
        <v>0</v>
      </c>
      <c r="I28" s="36">
        <v>38100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38100</v>
      </c>
      <c r="W28" s="36">
        <v>0</v>
      </c>
      <c r="X28" s="36">
        <v>38100</v>
      </c>
    </row>
    <row r="29" spans="4:24" x14ac:dyDescent="0.25">
      <c r="D29" s="35"/>
      <c r="E29" s="29">
        <v>6000</v>
      </c>
      <c r="F29" s="28" t="s">
        <v>22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</row>
    <row r="30" spans="4:24" x14ac:dyDescent="0.25">
      <c r="D30" s="39">
        <v>3</v>
      </c>
      <c r="E30" s="41" t="s">
        <v>0</v>
      </c>
      <c r="F30" s="42"/>
      <c r="G30" s="33">
        <v>189734606</v>
      </c>
      <c r="H30" s="33">
        <v>6892367.0019999994</v>
      </c>
      <c r="I30" s="33">
        <v>196626973.002</v>
      </c>
      <c r="J30" s="56">
        <f>J31+J32+J33+J34+J35</f>
        <v>0</v>
      </c>
      <c r="K30" s="56">
        <f t="shared" ref="K30:X30" si="2">K31+K32+K33+K34+K35</f>
        <v>0</v>
      </c>
      <c r="L30" s="56">
        <f t="shared" si="2"/>
        <v>0</v>
      </c>
      <c r="M30" s="56">
        <f t="shared" si="2"/>
        <v>0</v>
      </c>
      <c r="N30" s="56">
        <f t="shared" si="2"/>
        <v>0</v>
      </c>
      <c r="O30" s="56">
        <f t="shared" si="2"/>
        <v>0</v>
      </c>
      <c r="P30" s="56">
        <f t="shared" si="2"/>
        <v>0</v>
      </c>
      <c r="Q30" s="56">
        <f t="shared" si="2"/>
        <v>0</v>
      </c>
      <c r="R30" s="56">
        <f t="shared" si="2"/>
        <v>0</v>
      </c>
      <c r="S30" s="56">
        <f t="shared" si="2"/>
        <v>0</v>
      </c>
      <c r="T30" s="56">
        <f t="shared" si="2"/>
        <v>0</v>
      </c>
      <c r="U30" s="56">
        <f t="shared" si="2"/>
        <v>0</v>
      </c>
      <c r="V30" s="33">
        <v>189734606</v>
      </c>
      <c r="W30" s="33">
        <v>6892367.0019999994</v>
      </c>
      <c r="X30" s="33">
        <v>196626973.002</v>
      </c>
    </row>
    <row r="31" spans="4:24" x14ac:dyDescent="0.25">
      <c r="D31" s="39"/>
      <c r="E31" s="24">
        <v>1000</v>
      </c>
      <c r="F31" s="25" t="s">
        <v>18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</row>
    <row r="32" spans="4:24" x14ac:dyDescent="0.25">
      <c r="D32" s="40"/>
      <c r="E32" s="24">
        <v>2000</v>
      </c>
      <c r="F32" s="25" t="s">
        <v>21</v>
      </c>
      <c r="G32" s="34">
        <v>127871492</v>
      </c>
      <c r="H32" s="34">
        <v>596395</v>
      </c>
      <c r="I32" s="34">
        <v>128467887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127871492</v>
      </c>
      <c r="W32" s="34">
        <v>596395</v>
      </c>
      <c r="X32" s="34">
        <v>128467887</v>
      </c>
    </row>
    <row r="33" spans="4:24" x14ac:dyDescent="0.25">
      <c r="D33" s="40"/>
      <c r="E33" s="24">
        <v>3000</v>
      </c>
      <c r="F33" s="25" t="s">
        <v>19</v>
      </c>
      <c r="G33" s="26">
        <v>12312361</v>
      </c>
      <c r="H33" s="26">
        <v>6295972</v>
      </c>
      <c r="I33" s="26">
        <v>18608333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26">
        <v>12312361</v>
      </c>
      <c r="W33" s="26">
        <v>6295972</v>
      </c>
      <c r="X33" s="26">
        <v>18608333</v>
      </c>
    </row>
    <row r="34" spans="4:24" x14ac:dyDescent="0.25">
      <c r="D34" s="40"/>
      <c r="E34" s="24">
        <v>5000</v>
      </c>
      <c r="F34" s="25" t="s">
        <v>20</v>
      </c>
      <c r="G34" s="26">
        <v>19550753</v>
      </c>
      <c r="H34" s="34">
        <v>0</v>
      </c>
      <c r="I34" s="26">
        <v>19550753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26">
        <v>19550753</v>
      </c>
      <c r="W34" s="34">
        <v>0</v>
      </c>
      <c r="X34" s="26">
        <v>19550753</v>
      </c>
    </row>
    <row r="35" spans="4:24" x14ac:dyDescent="0.25">
      <c r="D35" s="40"/>
      <c r="E35" s="24">
        <v>6000</v>
      </c>
      <c r="F35" s="25" t="s">
        <v>22</v>
      </c>
      <c r="G35" s="27">
        <v>30000000</v>
      </c>
      <c r="H35" s="34">
        <v>0</v>
      </c>
      <c r="I35" s="27">
        <v>30000000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27">
        <v>30000000</v>
      </c>
      <c r="W35" s="34">
        <v>0</v>
      </c>
      <c r="X35" s="27">
        <v>30000000</v>
      </c>
    </row>
    <row r="36" spans="4:24" x14ac:dyDescent="0.25">
      <c r="D36" s="44">
        <v>4</v>
      </c>
      <c r="E36" s="43" t="s">
        <v>1</v>
      </c>
      <c r="F36" s="43"/>
      <c r="G36" s="33">
        <v>64555000</v>
      </c>
      <c r="H36" s="33">
        <v>21026563.379999999</v>
      </c>
      <c r="I36" s="33">
        <v>85581563.379999995</v>
      </c>
      <c r="J36" s="57">
        <f>J37+J38+J39+J40+J41</f>
        <v>0</v>
      </c>
      <c r="K36" s="57">
        <f t="shared" ref="K36:X36" si="3">K37+K38+K39+K40+K41</f>
        <v>0</v>
      </c>
      <c r="L36" s="57">
        <f t="shared" si="3"/>
        <v>0</v>
      </c>
      <c r="M36" s="57">
        <f t="shared" si="3"/>
        <v>0</v>
      </c>
      <c r="N36" s="57">
        <f t="shared" si="3"/>
        <v>0</v>
      </c>
      <c r="O36" s="57">
        <f t="shared" si="3"/>
        <v>0</v>
      </c>
      <c r="P36" s="57">
        <f t="shared" si="3"/>
        <v>0</v>
      </c>
      <c r="Q36" s="57">
        <f t="shared" si="3"/>
        <v>0</v>
      </c>
      <c r="R36" s="57">
        <f t="shared" si="3"/>
        <v>0</v>
      </c>
      <c r="S36" s="57">
        <f t="shared" si="3"/>
        <v>0</v>
      </c>
      <c r="T36" s="57">
        <f t="shared" si="3"/>
        <v>0</v>
      </c>
      <c r="U36" s="57">
        <f t="shared" si="3"/>
        <v>0</v>
      </c>
      <c r="V36" s="33">
        <v>64555000</v>
      </c>
      <c r="W36" s="33">
        <v>21026563.379999999</v>
      </c>
      <c r="X36" s="33">
        <v>85581563.379999995</v>
      </c>
    </row>
    <row r="37" spans="4:24" x14ac:dyDescent="0.25">
      <c r="D37" s="45"/>
      <c r="E37" s="28">
        <v>1000</v>
      </c>
      <c r="F37" s="28" t="s">
        <v>18</v>
      </c>
      <c r="G37" s="36">
        <v>0</v>
      </c>
      <c r="H37" s="23">
        <v>16026563.380000001</v>
      </c>
      <c r="I37" s="23">
        <v>16026563.380000001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23">
        <v>16026563.380000001</v>
      </c>
      <c r="X37" s="23">
        <v>16026563.380000001</v>
      </c>
    </row>
    <row r="38" spans="4:24" x14ac:dyDescent="0.25">
      <c r="D38" s="45"/>
      <c r="E38" s="29">
        <v>2000</v>
      </c>
      <c r="F38" s="28" t="s">
        <v>21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</row>
    <row r="39" spans="4:24" x14ac:dyDescent="0.25">
      <c r="D39" s="45"/>
      <c r="E39" s="29">
        <v>3000</v>
      </c>
      <c r="F39" s="28" t="s">
        <v>19</v>
      </c>
      <c r="G39" s="36">
        <v>0</v>
      </c>
      <c r="H39" s="22">
        <v>5000000</v>
      </c>
      <c r="I39" s="22">
        <v>5000000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22">
        <v>5000000</v>
      </c>
      <c r="X39" s="22">
        <v>5000000</v>
      </c>
    </row>
    <row r="40" spans="4:24" x14ac:dyDescent="0.25">
      <c r="D40" s="45"/>
      <c r="E40" s="29">
        <v>5000</v>
      </c>
      <c r="F40" s="28" t="s">
        <v>20</v>
      </c>
      <c r="G40" s="22">
        <v>295000</v>
      </c>
      <c r="H40" s="36">
        <v>0</v>
      </c>
      <c r="I40" s="22">
        <v>295000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22">
        <v>295000</v>
      </c>
      <c r="W40" s="36">
        <v>0</v>
      </c>
      <c r="X40" s="22">
        <v>295000</v>
      </c>
    </row>
    <row r="41" spans="4:24" x14ac:dyDescent="0.25">
      <c r="D41" s="45"/>
      <c r="E41" s="29">
        <v>6000</v>
      </c>
      <c r="F41" s="28" t="s">
        <v>22</v>
      </c>
      <c r="G41" s="22">
        <v>64260000</v>
      </c>
      <c r="H41" s="36">
        <v>0</v>
      </c>
      <c r="I41" s="22">
        <v>64260000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22">
        <v>64260000</v>
      </c>
      <c r="W41" s="36">
        <v>0</v>
      </c>
      <c r="X41" s="22">
        <v>64260000</v>
      </c>
    </row>
    <row r="42" spans="4:24" x14ac:dyDescent="0.25">
      <c r="D42" s="39">
        <v>5</v>
      </c>
      <c r="E42" s="46" t="s">
        <v>2</v>
      </c>
      <c r="F42" s="47"/>
      <c r="G42" s="33">
        <v>13640000</v>
      </c>
      <c r="H42" s="33">
        <v>0</v>
      </c>
      <c r="I42" s="33">
        <v>13640000</v>
      </c>
      <c r="J42" s="54">
        <f>J43+J44+J45</f>
        <v>0</v>
      </c>
      <c r="K42" s="54">
        <f t="shared" ref="K42:X42" si="4">K43+K44+K45</f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  <c r="O42" s="54">
        <f t="shared" si="4"/>
        <v>0</v>
      </c>
      <c r="P42" s="54">
        <f t="shared" si="4"/>
        <v>0</v>
      </c>
      <c r="Q42" s="54">
        <f t="shared" si="4"/>
        <v>0</v>
      </c>
      <c r="R42" s="54">
        <f t="shared" si="4"/>
        <v>0</v>
      </c>
      <c r="S42" s="54">
        <f t="shared" si="4"/>
        <v>0</v>
      </c>
      <c r="T42" s="54">
        <f t="shared" si="4"/>
        <v>0</v>
      </c>
      <c r="U42" s="54">
        <f t="shared" si="4"/>
        <v>0</v>
      </c>
      <c r="V42" s="33">
        <v>13640000</v>
      </c>
      <c r="W42" s="33">
        <v>0</v>
      </c>
      <c r="X42" s="33">
        <v>13640000</v>
      </c>
    </row>
    <row r="43" spans="4:24" x14ac:dyDescent="0.25">
      <c r="D43" s="48"/>
      <c r="E43" s="24">
        <v>2000</v>
      </c>
      <c r="F43" s="25" t="s">
        <v>21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</row>
    <row r="44" spans="4:24" x14ac:dyDescent="0.25">
      <c r="D44" s="31"/>
      <c r="E44" s="25">
        <v>5000</v>
      </c>
      <c r="F44" s="25" t="s">
        <v>20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</row>
    <row r="45" spans="4:24" x14ac:dyDescent="0.25">
      <c r="D45" s="30"/>
      <c r="E45" s="25">
        <v>6000</v>
      </c>
      <c r="F45" s="25" t="s">
        <v>22</v>
      </c>
      <c r="G45" s="20">
        <v>13640000</v>
      </c>
      <c r="H45" s="34">
        <v>0</v>
      </c>
      <c r="I45" s="20">
        <v>13640000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20">
        <v>13640000</v>
      </c>
      <c r="W45" s="34">
        <v>0</v>
      </c>
      <c r="X45" s="20">
        <v>13640000</v>
      </c>
    </row>
    <row r="46" spans="4:24" x14ac:dyDescent="0.25">
      <c r="D46" s="39">
        <v>6</v>
      </c>
      <c r="E46" s="37" t="s">
        <v>3</v>
      </c>
      <c r="F46" s="38"/>
      <c r="G46" s="33">
        <v>11299478</v>
      </c>
      <c r="H46" s="33">
        <v>36883784.130000003</v>
      </c>
      <c r="I46" s="33">
        <v>48183262.130000003</v>
      </c>
      <c r="J46" s="54">
        <f>J47+J48+J49+J50+J51</f>
        <v>0</v>
      </c>
      <c r="K46" s="54">
        <f t="shared" ref="K46:X46" si="5">K47+K48+K49+K50+K51</f>
        <v>0</v>
      </c>
      <c r="L46" s="54">
        <f t="shared" si="5"/>
        <v>0</v>
      </c>
      <c r="M46" s="54">
        <f t="shared" si="5"/>
        <v>0</v>
      </c>
      <c r="N46" s="54">
        <f t="shared" si="5"/>
        <v>0</v>
      </c>
      <c r="O46" s="54">
        <f t="shared" si="5"/>
        <v>0</v>
      </c>
      <c r="P46" s="54">
        <f t="shared" si="5"/>
        <v>0</v>
      </c>
      <c r="Q46" s="54">
        <f t="shared" si="5"/>
        <v>0</v>
      </c>
      <c r="R46" s="54">
        <f t="shared" si="5"/>
        <v>0</v>
      </c>
      <c r="S46" s="54">
        <f t="shared" si="5"/>
        <v>0</v>
      </c>
      <c r="T46" s="54">
        <f t="shared" si="5"/>
        <v>0</v>
      </c>
      <c r="U46" s="54">
        <f t="shared" si="5"/>
        <v>0</v>
      </c>
      <c r="V46" s="33">
        <v>11299478</v>
      </c>
      <c r="W46" s="33">
        <v>36883784.130000003</v>
      </c>
      <c r="X46" s="33">
        <v>48183262.130000003</v>
      </c>
    </row>
    <row r="47" spans="4:24" x14ac:dyDescent="0.25">
      <c r="D47" s="40"/>
      <c r="E47" s="28">
        <v>1000</v>
      </c>
      <c r="F47" s="28" t="s">
        <v>18</v>
      </c>
      <c r="G47" s="36">
        <v>0</v>
      </c>
      <c r="H47" s="23">
        <v>34086101.130000003</v>
      </c>
      <c r="I47" s="23">
        <v>34086101.130000003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23">
        <v>34086101.130000003</v>
      </c>
      <c r="X47" s="23">
        <v>34086101.130000003</v>
      </c>
    </row>
    <row r="48" spans="4:24" x14ac:dyDescent="0.25">
      <c r="D48" s="40"/>
      <c r="E48" s="28">
        <v>2000</v>
      </c>
      <c r="F48" s="28" t="s">
        <v>21</v>
      </c>
      <c r="G48" s="36">
        <v>0</v>
      </c>
      <c r="H48" s="22">
        <v>2011165</v>
      </c>
      <c r="I48" s="22">
        <v>2011165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22">
        <v>2011165</v>
      </c>
      <c r="X48" s="22">
        <v>2011165</v>
      </c>
    </row>
    <row r="49" spans="4:24" x14ac:dyDescent="0.25">
      <c r="D49" s="40"/>
      <c r="E49" s="28">
        <v>3000</v>
      </c>
      <c r="F49" s="28" t="s">
        <v>19</v>
      </c>
      <c r="G49" s="23">
        <v>8896278</v>
      </c>
      <c r="H49" s="23">
        <v>762368</v>
      </c>
      <c r="I49" s="23">
        <v>9658644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23">
        <v>8896278</v>
      </c>
      <c r="W49" s="23">
        <v>762368</v>
      </c>
      <c r="X49" s="23">
        <v>9658644</v>
      </c>
    </row>
    <row r="50" spans="4:24" x14ac:dyDescent="0.25">
      <c r="D50" s="48"/>
      <c r="E50" s="28">
        <v>5000</v>
      </c>
      <c r="F50" s="28" t="s">
        <v>20</v>
      </c>
      <c r="G50" s="23">
        <v>2403200</v>
      </c>
      <c r="H50" s="23">
        <v>24150</v>
      </c>
      <c r="I50" s="23">
        <v>2427350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23">
        <v>2403200</v>
      </c>
      <c r="W50" s="23">
        <v>24150</v>
      </c>
      <c r="X50" s="23">
        <v>2427350</v>
      </c>
    </row>
    <row r="51" spans="4:24" x14ac:dyDescent="0.25">
      <c r="D51" s="30"/>
      <c r="E51" s="28">
        <v>6000</v>
      </c>
      <c r="F51" s="28" t="s">
        <v>22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</row>
    <row r="52" spans="4:24" x14ac:dyDescent="0.25">
      <c r="D52" s="39">
        <v>7</v>
      </c>
      <c r="E52" s="37" t="s">
        <v>4</v>
      </c>
      <c r="F52" s="38"/>
      <c r="G52" s="33">
        <v>0</v>
      </c>
      <c r="H52" s="33">
        <v>13383105.029999999</v>
      </c>
      <c r="I52" s="33">
        <v>13383105.029999999</v>
      </c>
      <c r="J52" s="54">
        <f>J53+J54+J55+J56</f>
        <v>0</v>
      </c>
      <c r="K52" s="54">
        <f t="shared" ref="K52:X52" si="6">K53+K54+K55+K56</f>
        <v>0</v>
      </c>
      <c r="L52" s="54">
        <f t="shared" si="6"/>
        <v>0</v>
      </c>
      <c r="M52" s="54">
        <f t="shared" si="6"/>
        <v>0</v>
      </c>
      <c r="N52" s="54">
        <f t="shared" si="6"/>
        <v>0</v>
      </c>
      <c r="O52" s="54">
        <f t="shared" si="6"/>
        <v>0</v>
      </c>
      <c r="P52" s="54">
        <f t="shared" si="6"/>
        <v>0</v>
      </c>
      <c r="Q52" s="54">
        <f t="shared" si="6"/>
        <v>0</v>
      </c>
      <c r="R52" s="54">
        <f t="shared" si="6"/>
        <v>0</v>
      </c>
      <c r="S52" s="54">
        <f t="shared" si="6"/>
        <v>0</v>
      </c>
      <c r="T52" s="54">
        <f t="shared" si="6"/>
        <v>0</v>
      </c>
      <c r="U52" s="54">
        <f t="shared" si="6"/>
        <v>0</v>
      </c>
      <c r="V52" s="33">
        <v>0</v>
      </c>
      <c r="W52" s="33">
        <v>13383105.029999999</v>
      </c>
      <c r="X52" s="33">
        <v>13383105.029999999</v>
      </c>
    </row>
    <row r="53" spans="4:24" x14ac:dyDescent="0.25">
      <c r="D53" s="40"/>
      <c r="E53" s="32">
        <v>1000</v>
      </c>
      <c r="F53" s="32" t="s">
        <v>18</v>
      </c>
      <c r="G53" s="34">
        <v>0</v>
      </c>
      <c r="H53" s="20">
        <v>12851105.029999999</v>
      </c>
      <c r="I53" s="20">
        <v>12851105.029999999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20">
        <v>12851105.029999999</v>
      </c>
      <c r="X53" s="20">
        <v>12851105.029999999</v>
      </c>
    </row>
    <row r="54" spans="4:24" x14ac:dyDescent="0.25">
      <c r="D54" s="40"/>
      <c r="E54" s="32">
        <v>2000</v>
      </c>
      <c r="F54" s="32" t="s">
        <v>21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</row>
    <row r="55" spans="4:24" x14ac:dyDescent="0.25">
      <c r="D55" s="40"/>
      <c r="E55" s="32">
        <v>3000</v>
      </c>
      <c r="F55" s="32" t="s">
        <v>19</v>
      </c>
      <c r="G55" s="34">
        <v>0</v>
      </c>
      <c r="H55" s="20">
        <v>532000</v>
      </c>
      <c r="I55" s="20">
        <v>532000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20">
        <v>532000</v>
      </c>
      <c r="X55" s="20">
        <v>532000</v>
      </c>
    </row>
    <row r="56" spans="4:24" x14ac:dyDescent="0.25">
      <c r="D56" s="40"/>
      <c r="E56" s="32">
        <v>5000</v>
      </c>
      <c r="F56" s="32" t="s">
        <v>20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</row>
  </sheetData>
  <mergeCells count="22">
    <mergeCell ref="J13:X13"/>
    <mergeCell ref="G14:I14"/>
    <mergeCell ref="J14:L14"/>
    <mergeCell ref="M14:O14"/>
    <mergeCell ref="P14:R14"/>
    <mergeCell ref="S14:U14"/>
    <mergeCell ref="V14:X14"/>
    <mergeCell ref="D18:D22"/>
    <mergeCell ref="E18:F18"/>
    <mergeCell ref="E23:F23"/>
    <mergeCell ref="D23:D26"/>
    <mergeCell ref="G13:I13"/>
    <mergeCell ref="E46:F46"/>
    <mergeCell ref="D46:D50"/>
    <mergeCell ref="E52:F52"/>
    <mergeCell ref="D52:D56"/>
    <mergeCell ref="E30:F30"/>
    <mergeCell ref="D30:D35"/>
    <mergeCell ref="E36:F36"/>
    <mergeCell ref="D36:D41"/>
    <mergeCell ref="E42:F42"/>
    <mergeCell ref="D42:D43"/>
  </mergeCells>
  <pageMargins left="0.7" right="0.7" top="0.75" bottom="0.75" header="0.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cp:lastPrinted>2020-10-20T21:21:41Z</cp:lastPrinted>
  <dcterms:created xsi:type="dcterms:W3CDTF">2020-07-21T15:28:49Z</dcterms:created>
  <dcterms:modified xsi:type="dcterms:W3CDTF">2022-04-22T16:35:31Z</dcterms:modified>
</cp:coreProperties>
</file>