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rosales\Desktop\Respaldo de formatos 2025\formatos\"/>
    </mc:Choice>
  </mc:AlternateContent>
  <xr:revisionPtr revIDLastSave="0" documentId="13_ncr:1_{60205CE5-4206-4A8E-9648-5A434899C8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umnos por Docente UTS" sheetId="1" r:id="rId1"/>
  </sheets>
  <definedNames>
    <definedName name="_xlnm.Print_Area" localSheetId="0">'Alumnos por Docente UTS'!$A$1:$K$25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E21" i="1"/>
  <c r="D21" i="1"/>
  <c r="C21" i="1"/>
  <c r="J11" i="1" l="1"/>
  <c r="K11" i="1"/>
  <c r="J12" i="1"/>
  <c r="K12" i="1"/>
  <c r="J13" i="1"/>
  <c r="K13" i="1"/>
  <c r="J14" i="1"/>
  <c r="K14" i="1"/>
  <c r="J15" i="1"/>
  <c r="K15" i="1"/>
  <c r="F16" i="1"/>
  <c r="K16" i="1" s="1"/>
  <c r="J17" i="1"/>
  <c r="K17" i="1"/>
  <c r="J18" i="1"/>
  <c r="K18" i="1"/>
  <c r="J19" i="1"/>
  <c r="K19" i="1"/>
  <c r="J20" i="1"/>
  <c r="K20" i="1"/>
  <c r="C28" i="1"/>
  <c r="C30" i="1"/>
  <c r="C33" i="1"/>
  <c r="C34" i="1"/>
  <c r="C35" i="1"/>
  <c r="C36" i="1"/>
  <c r="C37" i="1"/>
  <c r="C38" i="1"/>
  <c r="C39" i="1"/>
  <c r="C41" i="1"/>
  <c r="C43" i="1"/>
  <c r="K21" i="1" l="1"/>
  <c r="J16" i="1"/>
  <c r="F21" i="1"/>
  <c r="J21" i="1"/>
</calcChain>
</file>

<file path=xl/sharedStrings.xml><?xml version="1.0" encoding="utf-8"?>
<sst xmlns="http://schemas.openxmlformats.org/spreadsheetml/2006/main" count="45" uniqueCount="44">
  <si>
    <t>421 UNIVERSIDAD AUTONOMA DE CHIHUAHUA</t>
  </si>
  <si>
    <t>412 INSTITUTO DE CAPACITACION PARA EL TRABAJO DEL ESTADO DE CHIHUAHUA</t>
  </si>
  <si>
    <t>404 UNIVERSIDAD TECNOLOGICA DE CD. JUAREZ</t>
  </si>
  <si>
    <t>411 INSTITUTO DE APOYO AL DESARROLLO TECNOLOGICO</t>
  </si>
  <si>
    <t>445 UNIVERSIDAD TECNOLOGICA PASO DEL NORTE</t>
  </si>
  <si>
    <t>444 SUBSISTEMA DE PREPARATORIA ABIERTA DEL ESTADO DE CHIHUAHUA</t>
  </si>
  <si>
    <t>443 UNIVERSIDAD TECNOLOGICA DE CHIHUAHUA SUR</t>
  </si>
  <si>
    <t>442 UNIVERSIDAD TECNOLOGICA DE CAMARGO</t>
  </si>
  <si>
    <t>441 UNIVERSIDAD TECNOLOGICA DE PAQUIME</t>
  </si>
  <si>
    <t>439 UNIVERSIDAD TECNOLOGICA DE LA BABICORA</t>
  </si>
  <si>
    <t>437 UNIVERSIDAD TECNOLOGICA DE PARRAL</t>
  </si>
  <si>
    <t>436 UNIVERSIDAD TECNOLOGICA DE LA TARAHUMARA</t>
  </si>
  <si>
    <t>435 UNIVERSIDAD POLITECNICA DE CHIHUAHUA</t>
  </si>
  <si>
    <t>432 EL COLEGIO DE CHIHUAHUA</t>
  </si>
  <si>
    <t>422 UNIVERSIDAD AUTONOMA DE CD. JUAREZ</t>
  </si>
  <si>
    <t>406 INSTITUTO TECNOLOGICO SUPERIOR DE NUEVO CASAS GRANDES</t>
  </si>
  <si>
    <t>405 COLEGIO DE BACHILLERES DEL ESTADO DE CHIHUAHUA</t>
  </si>
  <si>
    <t>403 UNIVERSIDAD TECNOLOGICA DE CHIHUAHUA</t>
  </si>
  <si>
    <t>TOTAL</t>
  </si>
  <si>
    <t>UNIVERSIDAD TECNOLÓGICA DE PASO DEL NORTE</t>
  </si>
  <si>
    <t>UNIVERSIDAD TECNOLÓGICA DE CHIHUAHUA SUR</t>
  </si>
  <si>
    <t>UNIVERSIDAD TECNOLÓGICA DE CAMARGO</t>
  </si>
  <si>
    <t>UNIVERSIDAD TECNOLÓGICA DE PAQUIMÉ</t>
  </si>
  <si>
    <t>UNIVERSIDAD TECNOLÓGICA DE BABÍCORA</t>
  </si>
  <si>
    <t>UNIVERSIDAD TECNOLÓGICA DE PARRAL</t>
  </si>
  <si>
    <t>UNIVERSIDAD TECNOLÓGICA DE LA TARAHUMARA</t>
  </si>
  <si>
    <t>UNIVERSIDAD POLITECNICA DE CHIHUAHUA</t>
  </si>
  <si>
    <t>UNIVERSIDAD TECNOLÓGICA DE CD. JUÁREZ</t>
  </si>
  <si>
    <t>UNIVERSIDAD TECNOLÓGICA DE CHIHUAHUA</t>
  </si>
  <si>
    <t>NO DOCENTES</t>
  </si>
  <si>
    <t>DOCENTES (HORA/SEMANA/MES)</t>
  </si>
  <si>
    <t xml:space="preserve">DOCENTES </t>
  </si>
  <si>
    <t>ALUMNOS POR DOCENTE</t>
  </si>
  <si>
    <t>COSTO POR ALUMNO</t>
  </si>
  <si>
    <t>ORGANISMO</t>
  </si>
  <si>
    <t>ALUMNOS POR DOCENTE DE LAS UNIVERSIDADES TECNOLÓGICAS Y POLITÉCNICA</t>
  </si>
  <si>
    <t>GOBIERNO DEL ESTADO DE CHIHUAHUA</t>
  </si>
  <si>
    <t>SECRETARÍA DE HACIENDA</t>
  </si>
  <si>
    <t>SUBSECRETARÍA DE EGRESOS</t>
  </si>
  <si>
    <t>*La información que se muestra es un ejemplo de cómo se debe de llenar el archivo</t>
  </si>
  <si>
    <t>AUTORIZADO 2024</t>
  </si>
  <si>
    <t>CONVENIO 2024</t>
  </si>
  <si>
    <t>ANTEPROYECTO 2025</t>
  </si>
  <si>
    <t>MATRICULA 2024 (ALUMNOS)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</si>
</sst>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otham Light"/>
    </font>
    <font>
      <b/>
      <i/>
      <sz val="10"/>
      <name val="Arial"/>
      <family val="2"/>
    </font>
    <font>
      <sz val="12"/>
      <name val="Gotham Light"/>
    </font>
    <font>
      <b/>
      <sz val="10"/>
      <color theme="1"/>
      <name val="Gotham Light"/>
    </font>
    <font>
      <b/>
      <sz val="10"/>
      <name val="Gotham Light"/>
    </font>
    <font>
      <b/>
      <sz val="14"/>
      <name val="Gotham Light"/>
    </font>
    <font>
      <sz val="14"/>
      <name val="Gotham Light"/>
    </font>
    <font>
      <b/>
      <i/>
      <sz val="10"/>
      <name val="Gotham Light"/>
    </font>
    <font>
      <b/>
      <sz val="12"/>
      <name val="Gotham Light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b/>
      <sz val="11"/>
      <name val="Gotham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/>
    </xf>
    <xf numFmtId="0" fontId="3" fillId="2" borderId="0" xfId="2" applyFont="1" applyFill="1"/>
    <xf numFmtId="0" fontId="2" fillId="2" borderId="0" xfId="2" applyFill="1"/>
    <xf numFmtId="0" fontId="9" fillId="2" borderId="0" xfId="2" applyFont="1" applyFill="1" applyAlignment="1">
      <alignment horizontal="right"/>
    </xf>
    <xf numFmtId="43" fontId="2" fillId="2" borderId="0" xfId="2" applyNumberFormat="1" applyFill="1"/>
    <xf numFmtId="3" fontId="6" fillId="2" borderId="0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vertical="center"/>
    </xf>
    <xf numFmtId="43" fontId="2" fillId="2" borderId="0" xfId="2" applyNumberFormat="1" applyFill="1" applyAlignment="1">
      <alignment vertical="center"/>
    </xf>
    <xf numFmtId="164" fontId="3" fillId="2" borderId="0" xfId="2" applyNumberFormat="1" applyFont="1" applyFill="1"/>
    <xf numFmtId="3" fontId="3" fillId="2" borderId="0" xfId="2" applyNumberFormat="1" applyFont="1" applyFill="1"/>
    <xf numFmtId="0" fontId="5" fillId="2" borderId="0" xfId="0" applyFont="1" applyFill="1"/>
    <xf numFmtId="164" fontId="5" fillId="2" borderId="0" xfId="3" applyNumberFormat="1" applyFont="1" applyFill="1"/>
    <xf numFmtId="0" fontId="12" fillId="3" borderId="2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164" fontId="13" fillId="2" borderId="0" xfId="4" applyNumberFormat="1" applyFont="1" applyFill="1" applyBorder="1" applyAlignment="1">
      <alignment horizontal="center" vertical="center"/>
    </xf>
    <xf numFmtId="0" fontId="13" fillId="2" borderId="0" xfId="1" applyNumberFormat="1" applyFont="1" applyFill="1" applyBorder="1" applyAlignment="1">
      <alignment horizontal="center" vertical="center"/>
    </xf>
    <xf numFmtId="1" fontId="13" fillId="2" borderId="0" xfId="1" applyNumberFormat="1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3" fontId="12" fillId="3" borderId="0" xfId="4" applyNumberFormat="1" applyFont="1" applyFill="1" applyBorder="1" applyAlignment="1">
      <alignment vertical="center"/>
    </xf>
    <xf numFmtId="0" fontId="12" fillId="3" borderId="0" xfId="4" applyNumberFormat="1" applyFont="1" applyFill="1" applyBorder="1" applyAlignment="1">
      <alignment horizontal="center" vertical="center"/>
    </xf>
    <xf numFmtId="1" fontId="12" fillId="3" borderId="0" xfId="4" applyNumberFormat="1" applyFont="1" applyFill="1" applyBorder="1" applyAlignment="1">
      <alignment horizontal="center" vertical="center"/>
    </xf>
    <xf numFmtId="0" fontId="14" fillId="2" borderId="0" xfId="2" applyFont="1" applyFill="1" applyAlignment="1"/>
    <xf numFmtId="0" fontId="11" fillId="2" borderId="0" xfId="0" applyFont="1" applyFill="1" applyAlignment="1">
      <alignment horizontal="right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right"/>
    </xf>
    <xf numFmtId="0" fontId="8" fillId="2" borderId="0" xfId="2" applyFont="1" applyFill="1" applyAlignment="1">
      <alignment horizontal="center"/>
    </xf>
    <xf numFmtId="165" fontId="12" fillId="3" borderId="5" xfId="4" applyFont="1" applyFill="1" applyBorder="1" applyAlignment="1">
      <alignment horizontal="center" vertical="center" wrapText="1"/>
    </xf>
    <xf numFmtId="165" fontId="12" fillId="3" borderId="1" xfId="4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</cellXfs>
  <cellStyles count="5">
    <cellStyle name="Millares" xfId="1" builtinId="3"/>
    <cellStyle name="Millares 100" xfId="3" xr:uid="{00000000-0005-0000-0000-000001000000}"/>
    <cellStyle name="Millares 8" xfId="4" xr:uid="{00000000-0005-0000-0000-000002000000}"/>
    <cellStyle name="Normal" xfId="0" builtinId="0"/>
    <cellStyle name="Normal 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83345</xdr:rowOff>
    </xdr:from>
    <xdr:to>
      <xdr:col>1</xdr:col>
      <xdr:colOff>3250407</xdr:colOff>
      <xdr:row>4</xdr:row>
      <xdr:rowOff>218765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FB16FC-8E3F-4FDC-A7EF-EA9830260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83345"/>
          <a:ext cx="3143251" cy="101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51"/>
  <sheetViews>
    <sheetView tabSelected="1" topLeftCell="B1" zoomScale="80" zoomScaleNormal="80" zoomScaleSheetLayoutView="50" workbookViewId="0">
      <selection activeCell="C4" sqref="C4"/>
    </sheetView>
  </sheetViews>
  <sheetFormatPr baseColWidth="10" defaultColWidth="11.42578125" defaultRowHeight="12.75"/>
  <cols>
    <col min="1" max="1" width="12.42578125" style="3" hidden="1" customWidth="1"/>
    <col min="2" max="2" width="57.85546875" style="3" bestFit="1" customWidth="1"/>
    <col min="3" max="3" width="18.28515625" style="3" customWidth="1"/>
    <col min="4" max="4" width="17" style="3" customWidth="1"/>
    <col min="5" max="5" width="21.28515625" style="3" customWidth="1"/>
    <col min="6" max="6" width="19.42578125" style="3" customWidth="1"/>
    <col min="7" max="7" width="16.42578125" style="3" customWidth="1"/>
    <col min="8" max="8" width="27.5703125" style="3" customWidth="1"/>
    <col min="9" max="9" width="14.85546875" style="3" customWidth="1"/>
    <col min="10" max="10" width="17.28515625" style="3" customWidth="1"/>
    <col min="11" max="11" width="15.85546875" style="3" customWidth="1"/>
    <col min="12" max="16384" width="11.42578125" style="4"/>
  </cols>
  <sheetData>
    <row r="1" spans="1:13" ht="15.75">
      <c r="C1" s="25" t="s">
        <v>36</v>
      </c>
      <c r="D1" s="25"/>
      <c r="E1" s="25"/>
      <c r="F1" s="25"/>
      <c r="G1" s="25"/>
      <c r="H1" s="25"/>
      <c r="I1" s="25"/>
      <c r="J1" s="25"/>
      <c r="K1" s="25"/>
    </row>
    <row r="2" spans="1:13" ht="18" customHeight="1">
      <c r="A2" s="2"/>
      <c r="C2" s="25" t="s">
        <v>37</v>
      </c>
      <c r="D2" s="25"/>
      <c r="E2" s="25"/>
      <c r="F2" s="25"/>
      <c r="G2" s="25"/>
      <c r="H2" s="25"/>
      <c r="I2" s="25"/>
      <c r="J2" s="25"/>
      <c r="K2" s="25"/>
    </row>
    <row r="3" spans="1:13" ht="18" customHeight="1">
      <c r="A3" s="2"/>
      <c r="C3" s="25" t="s">
        <v>38</v>
      </c>
      <c r="D3" s="25"/>
      <c r="E3" s="25"/>
      <c r="F3" s="25"/>
      <c r="G3" s="25"/>
      <c r="H3" s="25"/>
      <c r="I3" s="25"/>
      <c r="J3" s="25"/>
      <c r="K3" s="25"/>
    </row>
    <row r="4" spans="1:13" ht="18">
      <c r="A4" s="2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ht="18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18">
      <c r="A6" s="2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 ht="18" customHeight="1">
      <c r="A7" s="33" t="s">
        <v>35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9" spans="1:13" ht="15.75" customHeight="1">
      <c r="A9" s="30" t="s">
        <v>34</v>
      </c>
      <c r="B9" s="30"/>
      <c r="C9" s="34" t="s">
        <v>40</v>
      </c>
      <c r="D9" s="30" t="s">
        <v>41</v>
      </c>
      <c r="E9" s="31" t="s">
        <v>42</v>
      </c>
      <c r="F9" s="26" t="s">
        <v>43</v>
      </c>
      <c r="G9" s="28" t="s">
        <v>42</v>
      </c>
      <c r="H9" s="28"/>
      <c r="I9" s="29"/>
      <c r="J9" s="30" t="s">
        <v>33</v>
      </c>
      <c r="K9" s="30" t="s">
        <v>32</v>
      </c>
    </row>
    <row r="10" spans="1:13" ht="30">
      <c r="A10" s="31"/>
      <c r="B10" s="31"/>
      <c r="C10" s="35"/>
      <c r="D10" s="31"/>
      <c r="E10" s="36"/>
      <c r="F10" s="27"/>
      <c r="G10" s="14" t="s">
        <v>31</v>
      </c>
      <c r="H10" s="15" t="s">
        <v>30</v>
      </c>
      <c r="I10" s="15" t="s">
        <v>29</v>
      </c>
      <c r="J10" s="31"/>
      <c r="K10" s="31"/>
    </row>
    <row r="11" spans="1:13" ht="39" customHeight="1">
      <c r="A11" s="1">
        <v>402</v>
      </c>
      <c r="B11" s="16" t="s">
        <v>28</v>
      </c>
      <c r="C11" s="17">
        <v>19993216</v>
      </c>
      <c r="D11" s="17">
        <v>54684053</v>
      </c>
      <c r="E11" s="17">
        <v>104368106</v>
      </c>
      <c r="F11" s="18">
        <v>5500</v>
      </c>
      <c r="G11" s="18">
        <v>134</v>
      </c>
      <c r="H11" s="18">
        <v>5092</v>
      </c>
      <c r="I11" s="18">
        <v>113</v>
      </c>
      <c r="J11" s="19">
        <f t="shared" ref="J11:J20" si="0">+C11/F11</f>
        <v>3635.1301818181819</v>
      </c>
      <c r="K11" s="19">
        <f t="shared" ref="K11:K20" si="1">+F11/G11</f>
        <v>41.044776119402982</v>
      </c>
      <c r="M11" s="6"/>
    </row>
    <row r="12" spans="1:13" ht="39" customHeight="1">
      <c r="A12" s="1">
        <v>403</v>
      </c>
      <c r="B12" s="16" t="s">
        <v>27</v>
      </c>
      <c r="C12" s="17">
        <v>34880853</v>
      </c>
      <c r="D12" s="17">
        <v>95136791</v>
      </c>
      <c r="E12" s="17">
        <v>175273582.06</v>
      </c>
      <c r="F12" s="18">
        <v>8336</v>
      </c>
      <c r="G12" s="18">
        <v>211</v>
      </c>
      <c r="H12" s="18">
        <v>8018</v>
      </c>
      <c r="I12" s="18">
        <v>142</v>
      </c>
      <c r="J12" s="19">
        <f t="shared" si="0"/>
        <v>4184.363363723608</v>
      </c>
      <c r="K12" s="19">
        <f t="shared" si="1"/>
        <v>39.507109004739334</v>
      </c>
      <c r="M12" s="6"/>
    </row>
    <row r="13" spans="1:13" ht="39" customHeight="1">
      <c r="A13" s="1">
        <v>431</v>
      </c>
      <c r="B13" s="16" t="s">
        <v>26</v>
      </c>
      <c r="C13" s="17">
        <v>4548130</v>
      </c>
      <c r="D13" s="17">
        <v>11590647</v>
      </c>
      <c r="E13" s="17">
        <v>22485894.289999999</v>
      </c>
      <c r="F13" s="18">
        <v>896</v>
      </c>
      <c r="G13" s="18">
        <v>14</v>
      </c>
      <c r="H13" s="18">
        <v>1061</v>
      </c>
      <c r="I13" s="18">
        <v>42</v>
      </c>
      <c r="J13" s="19">
        <f t="shared" si="0"/>
        <v>5076.0379464285716</v>
      </c>
      <c r="K13" s="19">
        <f t="shared" si="1"/>
        <v>64</v>
      </c>
      <c r="M13" s="6"/>
    </row>
    <row r="14" spans="1:13" ht="39" customHeight="1">
      <c r="A14" s="1">
        <v>432</v>
      </c>
      <c r="B14" s="16" t="s">
        <v>25</v>
      </c>
      <c r="C14" s="17">
        <v>3815930</v>
      </c>
      <c r="D14" s="17">
        <v>10206559</v>
      </c>
      <c r="E14" s="17">
        <v>19800724</v>
      </c>
      <c r="F14" s="18">
        <v>452</v>
      </c>
      <c r="G14" s="18">
        <v>9</v>
      </c>
      <c r="H14" s="18">
        <v>342</v>
      </c>
      <c r="I14" s="18">
        <v>41</v>
      </c>
      <c r="J14" s="19">
        <f t="shared" si="0"/>
        <v>8442.3230088495584</v>
      </c>
      <c r="K14" s="19">
        <f t="shared" si="1"/>
        <v>50.222222222222221</v>
      </c>
      <c r="M14" s="6"/>
    </row>
    <row r="15" spans="1:13" ht="39" customHeight="1">
      <c r="A15" s="1">
        <v>433</v>
      </c>
      <c r="B15" s="16" t="s">
        <v>24</v>
      </c>
      <c r="C15" s="17">
        <v>4278121</v>
      </c>
      <c r="D15" s="17">
        <v>11668282</v>
      </c>
      <c r="E15" s="17">
        <v>22636466.52</v>
      </c>
      <c r="F15" s="18">
        <v>1300</v>
      </c>
      <c r="G15" s="18">
        <v>12</v>
      </c>
      <c r="H15" s="18">
        <v>532</v>
      </c>
      <c r="I15" s="18">
        <v>27</v>
      </c>
      <c r="J15" s="19">
        <f t="shared" si="0"/>
        <v>3290.8623076923077</v>
      </c>
      <c r="K15" s="19">
        <f t="shared" si="1"/>
        <v>108.33333333333333</v>
      </c>
      <c r="M15" s="6"/>
    </row>
    <row r="16" spans="1:13" ht="39" customHeight="1">
      <c r="A16" s="1">
        <v>435</v>
      </c>
      <c r="B16" s="16" t="s">
        <v>23</v>
      </c>
      <c r="C16" s="17">
        <v>2862766</v>
      </c>
      <c r="D16" s="17">
        <v>7611714</v>
      </c>
      <c r="E16" s="17">
        <v>14766727.51</v>
      </c>
      <c r="F16" s="18">
        <f>235-135</f>
        <v>100</v>
      </c>
      <c r="G16" s="18">
        <v>5</v>
      </c>
      <c r="H16" s="18">
        <v>190</v>
      </c>
      <c r="I16" s="18">
        <v>34</v>
      </c>
      <c r="J16" s="19">
        <f t="shared" si="0"/>
        <v>28627.66</v>
      </c>
      <c r="K16" s="19">
        <f t="shared" si="1"/>
        <v>20</v>
      </c>
      <c r="M16" s="6"/>
    </row>
    <row r="17" spans="1:13" ht="39" customHeight="1">
      <c r="A17" s="1">
        <v>437</v>
      </c>
      <c r="B17" s="16" t="s">
        <v>22</v>
      </c>
      <c r="C17" s="17">
        <v>10663520</v>
      </c>
      <c r="D17" s="17">
        <v>12585899</v>
      </c>
      <c r="E17" s="17">
        <v>24416644.059999999</v>
      </c>
      <c r="F17" s="18">
        <v>790</v>
      </c>
      <c r="G17" s="18">
        <v>17</v>
      </c>
      <c r="H17" s="18">
        <v>646</v>
      </c>
      <c r="I17" s="18">
        <v>41</v>
      </c>
      <c r="J17" s="19">
        <f t="shared" si="0"/>
        <v>13498.126582278481</v>
      </c>
      <c r="K17" s="19">
        <f t="shared" si="1"/>
        <v>46.470588235294116</v>
      </c>
      <c r="M17" s="6"/>
    </row>
    <row r="18" spans="1:13" ht="39" customHeight="1">
      <c r="A18" s="1">
        <v>438</v>
      </c>
      <c r="B18" s="16" t="s">
        <v>21</v>
      </c>
      <c r="C18" s="17">
        <v>3742472</v>
      </c>
      <c r="D18" s="17">
        <v>10200948</v>
      </c>
      <c r="E18" s="17">
        <v>19789840.66</v>
      </c>
      <c r="F18" s="18">
        <v>884</v>
      </c>
      <c r="G18" s="18">
        <v>14</v>
      </c>
      <c r="H18" s="18">
        <v>532</v>
      </c>
      <c r="I18" s="18">
        <v>41</v>
      </c>
      <c r="J18" s="19">
        <f t="shared" si="0"/>
        <v>4233.5656108597286</v>
      </c>
      <c r="K18" s="19">
        <f t="shared" si="1"/>
        <v>63.142857142857146</v>
      </c>
      <c r="M18" s="6"/>
    </row>
    <row r="19" spans="1:13" ht="39" customHeight="1">
      <c r="A19" s="1">
        <v>439</v>
      </c>
      <c r="B19" s="16" t="s">
        <v>20</v>
      </c>
      <c r="C19" s="17">
        <v>4208250</v>
      </c>
      <c r="D19" s="17">
        <v>11363841</v>
      </c>
      <c r="E19" s="17">
        <v>22045850.609999999</v>
      </c>
      <c r="F19" s="18">
        <v>964</v>
      </c>
      <c r="G19" s="18">
        <v>11</v>
      </c>
      <c r="H19" s="18">
        <v>418</v>
      </c>
      <c r="I19" s="18">
        <v>41</v>
      </c>
      <c r="J19" s="19">
        <f t="shared" si="0"/>
        <v>4365.4045643153531</v>
      </c>
      <c r="K19" s="19">
        <f t="shared" si="1"/>
        <v>87.63636363636364</v>
      </c>
      <c r="M19" s="6"/>
    </row>
    <row r="20" spans="1:13" ht="39" customHeight="1">
      <c r="A20" s="1">
        <v>441</v>
      </c>
      <c r="B20" s="16" t="s">
        <v>19</v>
      </c>
      <c r="C20" s="17">
        <v>5146681</v>
      </c>
      <c r="D20" s="17">
        <v>13943712</v>
      </c>
      <c r="E20" s="17">
        <v>27050800.77</v>
      </c>
      <c r="F20" s="18">
        <v>1183</v>
      </c>
      <c r="G20" s="18">
        <v>15</v>
      </c>
      <c r="H20" s="18">
        <v>570</v>
      </c>
      <c r="I20" s="18">
        <v>55</v>
      </c>
      <c r="J20" s="19">
        <f t="shared" si="0"/>
        <v>4350.5333896872362</v>
      </c>
      <c r="K20" s="19">
        <f t="shared" si="1"/>
        <v>78.86666666666666</v>
      </c>
      <c r="M20" s="6"/>
    </row>
    <row r="21" spans="1:13" s="8" customFormat="1" ht="21.75" customHeight="1">
      <c r="A21" s="7" t="s">
        <v>18</v>
      </c>
      <c r="B21" s="20"/>
      <c r="C21" s="21">
        <f t="shared" ref="C21:I21" si="2">SUM(C11:C20)</f>
        <v>94139939</v>
      </c>
      <c r="D21" s="21">
        <f t="shared" si="2"/>
        <v>238992446</v>
      </c>
      <c r="E21" s="21">
        <f t="shared" si="2"/>
        <v>452634636.48000002</v>
      </c>
      <c r="F21" s="22">
        <f t="shared" si="2"/>
        <v>20405</v>
      </c>
      <c r="G21" s="22">
        <f t="shared" si="2"/>
        <v>442</v>
      </c>
      <c r="H21" s="22">
        <f t="shared" si="2"/>
        <v>17401</v>
      </c>
      <c r="I21" s="22">
        <f t="shared" si="2"/>
        <v>577</v>
      </c>
      <c r="J21" s="23">
        <f>+AVERAGE(J11:J20)</f>
        <v>7970.4006955653022</v>
      </c>
      <c r="K21" s="23">
        <f>+AVERAGE(K11:K20)</f>
        <v>59.922391636087944</v>
      </c>
      <c r="M21" s="9"/>
    </row>
    <row r="23" spans="1:13">
      <c r="I23" s="10"/>
    </row>
    <row r="24" spans="1:13" ht="15">
      <c r="B24" s="24" t="s">
        <v>39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6" spans="1:13">
      <c r="F26" s="11"/>
    </row>
    <row r="27" spans="1:13" hidden="1"/>
    <row r="28" spans="1:13" ht="15" hidden="1">
      <c r="A28" s="12" t="s">
        <v>17</v>
      </c>
      <c r="B28" s="13"/>
      <c r="C28" s="10" t="e">
        <f>+#REF!-D11</f>
        <v>#REF!</v>
      </c>
    </row>
    <row r="29" spans="1:13" ht="15" hidden="1">
      <c r="A29" s="12" t="s">
        <v>16</v>
      </c>
      <c r="B29" s="13"/>
    </row>
    <row r="30" spans="1:13" ht="15" hidden="1">
      <c r="A30" s="12" t="s">
        <v>15</v>
      </c>
      <c r="B30" s="13"/>
      <c r="C30" s="10" t="e">
        <f>+#REF!-#REF!</f>
        <v>#REF!</v>
      </c>
    </row>
    <row r="31" spans="1:13" ht="15" hidden="1">
      <c r="A31" s="12" t="s">
        <v>14</v>
      </c>
      <c r="B31" s="13"/>
    </row>
    <row r="32" spans="1:13" ht="15" hidden="1">
      <c r="A32" s="12" t="s">
        <v>13</v>
      </c>
      <c r="B32" s="13"/>
    </row>
    <row r="33" spans="1:3" ht="15" hidden="1">
      <c r="A33" s="12" t="s">
        <v>12</v>
      </c>
      <c r="B33" s="13"/>
      <c r="C33" s="10" t="e">
        <f>+#REF!-D13</f>
        <v>#REF!</v>
      </c>
    </row>
    <row r="34" spans="1:3" ht="15" hidden="1">
      <c r="A34" s="12" t="s">
        <v>11</v>
      </c>
      <c r="B34" s="13"/>
      <c r="C34" s="10" t="e">
        <f>+#REF!-D14</f>
        <v>#REF!</v>
      </c>
    </row>
    <row r="35" spans="1:3" ht="15" hidden="1">
      <c r="A35" s="12" t="s">
        <v>10</v>
      </c>
      <c r="B35" s="13"/>
      <c r="C35" s="10" t="e">
        <f>+#REF!-D15</f>
        <v>#REF!</v>
      </c>
    </row>
    <row r="36" spans="1:3" ht="15" hidden="1">
      <c r="A36" s="12" t="s">
        <v>9</v>
      </c>
      <c r="B36" s="13"/>
      <c r="C36" s="10" t="e">
        <f>+#REF!-D16</f>
        <v>#REF!</v>
      </c>
    </row>
    <row r="37" spans="1:3" ht="15" hidden="1">
      <c r="A37" s="12" t="s">
        <v>8</v>
      </c>
      <c r="B37" s="13"/>
      <c r="C37" s="10" t="e">
        <f>+#REF!-D17</f>
        <v>#REF!</v>
      </c>
    </row>
    <row r="38" spans="1:3" ht="15" hidden="1">
      <c r="A38" s="12" t="s">
        <v>7</v>
      </c>
      <c r="B38" s="13"/>
      <c r="C38" s="10" t="e">
        <f>+#REF!-D18</f>
        <v>#REF!</v>
      </c>
    </row>
    <row r="39" spans="1:3" ht="15" hidden="1">
      <c r="A39" s="12" t="s">
        <v>6</v>
      </c>
      <c r="B39" s="13"/>
      <c r="C39" s="10" t="e">
        <f>+#REF!-D19</f>
        <v>#REF!</v>
      </c>
    </row>
    <row r="40" spans="1:3" ht="15" hidden="1">
      <c r="A40" s="12" t="s">
        <v>5</v>
      </c>
      <c r="B40" s="13"/>
    </row>
    <row r="41" spans="1:3" ht="15" hidden="1">
      <c r="A41" s="12" t="s">
        <v>4</v>
      </c>
      <c r="B41" s="13"/>
      <c r="C41" s="10" t="e">
        <f>+#REF!-D20</f>
        <v>#REF!</v>
      </c>
    </row>
    <row r="42" spans="1:3" ht="15" hidden="1">
      <c r="A42" s="12" t="s">
        <v>3</v>
      </c>
      <c r="B42" s="13"/>
    </row>
    <row r="43" spans="1:3" ht="15" hidden="1">
      <c r="A43" s="12" t="s">
        <v>2</v>
      </c>
      <c r="B43" s="13"/>
      <c r="C43" s="10" t="e">
        <f>+#REF!-D12</f>
        <v>#REF!</v>
      </c>
    </row>
    <row r="44" spans="1:3" ht="15" hidden="1">
      <c r="A44" s="12" t="s">
        <v>1</v>
      </c>
      <c r="B44" s="13"/>
    </row>
    <row r="45" spans="1:3" ht="15" hidden="1">
      <c r="A45" s="12" t="s">
        <v>0</v>
      </c>
      <c r="B45" s="13"/>
    </row>
    <row r="46" spans="1:3" hidden="1"/>
    <row r="47" spans="1:3" hidden="1">
      <c r="B47" s="10"/>
    </row>
    <row r="48" spans="1:3" hidden="1"/>
    <row r="49" spans="5:5" hidden="1"/>
    <row r="51" spans="5:5">
      <c r="E51" s="11"/>
    </row>
  </sheetData>
  <mergeCells count="13">
    <mergeCell ref="C1:K1"/>
    <mergeCell ref="C2:K2"/>
    <mergeCell ref="C3:K3"/>
    <mergeCell ref="F9:F10"/>
    <mergeCell ref="G9:I9"/>
    <mergeCell ref="J9:J10"/>
    <mergeCell ref="K9:K10"/>
    <mergeCell ref="A5:K5"/>
    <mergeCell ref="A7:K7"/>
    <mergeCell ref="A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Alumnos por Docente UTS</vt:lpstr>
      <vt:lpstr>'Alumnos por Docente UTS'!Área_de_impresión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Conteras Rodriguez</dc:creator>
  <cp:lastModifiedBy>Kristabel Rosales Servin</cp:lastModifiedBy>
  <dcterms:created xsi:type="dcterms:W3CDTF">2018-05-24T15:25:59Z</dcterms:created>
  <dcterms:modified xsi:type="dcterms:W3CDTF">2025-07-17T16:17:05Z</dcterms:modified>
</cp:coreProperties>
</file>