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rosales\Desktop\Respaldo de formatos 2025\formatos\"/>
    </mc:Choice>
  </mc:AlternateContent>
  <xr:revisionPtr revIDLastSave="0" documentId="13_ncr:1_{0F4E771A-9E3C-4DCC-8E74-33AA41BEF1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YECCION ING PROPIOS CALEN" sheetId="1" r:id="rId1"/>
  </sheets>
  <definedNames>
    <definedName name="_xlnm.Print_Area" localSheetId="0">'PROYECCION ING PROPIOS CALEN'!$A$1:$P$51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O39" i="1"/>
  <c r="O40" i="1"/>
  <c r="O41" i="1"/>
  <c r="O42" i="1"/>
  <c r="O43" i="1"/>
  <c r="O44" i="1"/>
  <c r="D37" i="1"/>
  <c r="D46" i="1" s="1"/>
  <c r="E37" i="1"/>
  <c r="E46" i="1" s="1"/>
  <c r="F37" i="1"/>
  <c r="F46" i="1" s="1"/>
  <c r="G37" i="1"/>
  <c r="G46" i="1" s="1"/>
  <c r="H37" i="1"/>
  <c r="H46" i="1" s="1"/>
  <c r="I37" i="1"/>
  <c r="I46" i="1" s="1"/>
  <c r="J37" i="1"/>
  <c r="J46" i="1" s="1"/>
  <c r="K37" i="1"/>
  <c r="K46" i="1" s="1"/>
  <c r="L37" i="1"/>
  <c r="L46" i="1" s="1"/>
  <c r="M37" i="1"/>
  <c r="N37" i="1"/>
  <c r="C37" i="1"/>
  <c r="D30" i="1"/>
  <c r="E30" i="1"/>
  <c r="F30" i="1"/>
  <c r="G30" i="1"/>
  <c r="H30" i="1"/>
  <c r="I30" i="1"/>
  <c r="J30" i="1"/>
  <c r="K30" i="1"/>
  <c r="L30" i="1"/>
  <c r="M30" i="1"/>
  <c r="N30" i="1"/>
  <c r="C30" i="1"/>
  <c r="O32" i="1"/>
  <c r="O33" i="1"/>
  <c r="O34" i="1"/>
  <c r="O35" i="1"/>
  <c r="O36" i="1"/>
  <c r="O31" i="1"/>
  <c r="O30" i="1"/>
  <c r="O28" i="1"/>
  <c r="O29" i="1"/>
  <c r="O27" i="1"/>
  <c r="O26" i="1" s="1"/>
  <c r="D26" i="1"/>
  <c r="E26" i="1"/>
  <c r="F26" i="1"/>
  <c r="G26" i="1"/>
  <c r="H26" i="1"/>
  <c r="I26" i="1"/>
  <c r="J26" i="1"/>
  <c r="K26" i="1"/>
  <c r="L26" i="1"/>
  <c r="M26" i="1"/>
  <c r="N26" i="1"/>
  <c r="C26" i="1"/>
  <c r="D14" i="1"/>
  <c r="E14" i="1"/>
  <c r="F14" i="1"/>
  <c r="G14" i="1"/>
  <c r="H14" i="1"/>
  <c r="I14" i="1"/>
  <c r="J14" i="1"/>
  <c r="K14" i="1"/>
  <c r="L14" i="1"/>
  <c r="M14" i="1"/>
  <c r="M46" i="1" s="1"/>
  <c r="N14" i="1"/>
  <c r="N46" i="1" s="1"/>
  <c r="C14" i="1"/>
  <c r="C46" i="1" s="1"/>
  <c r="O16" i="1"/>
  <c r="O14" i="1" s="1"/>
  <c r="O17" i="1"/>
  <c r="O18" i="1"/>
  <c r="O19" i="1"/>
  <c r="O20" i="1"/>
  <c r="O21" i="1"/>
  <c r="O22" i="1"/>
  <c r="O23" i="1"/>
  <c r="O24" i="1"/>
  <c r="O25" i="1"/>
  <c r="O15" i="1"/>
  <c r="O37" i="1" l="1"/>
  <c r="O46" i="1" s="1"/>
</calcChain>
</file>

<file path=xl/sharedStrings.xml><?xml version="1.0" encoding="utf-8"?>
<sst xmlns="http://schemas.openxmlformats.org/spreadsheetml/2006/main" count="54" uniqueCount="53">
  <si>
    <t>APROVECHAMIENTOS DIVERSOS</t>
  </si>
  <si>
    <t xml:space="preserve">INTERESES GANADOS </t>
  </si>
  <si>
    <t>SERVICIO DE FOTOCOPIADO</t>
  </si>
  <si>
    <t>SERVICIO DE CAFETERIA</t>
  </si>
  <si>
    <t>PERDIDAS Y APROVECHAMIENTOS DIVERSOS</t>
  </si>
  <si>
    <t>RECUPERACION RESPONSABILIDAD DE AUDITORIAS</t>
  </si>
  <si>
    <t>INGRESOS DIVERSOS</t>
  </si>
  <si>
    <t>DONATIVOS BIENES Y SERVICIOS</t>
  </si>
  <si>
    <t>DONATIVOS BECAS</t>
  </si>
  <si>
    <t>DONATIVOS ORGANISMOS INTERNACIONALES</t>
  </si>
  <si>
    <t>DONATIVOS GOBIERNO ESTATAL</t>
  </si>
  <si>
    <t>DONATIVOS GOBIERNO FEDERAL</t>
  </si>
  <si>
    <t>DONATIVOS PARTICULARES</t>
  </si>
  <si>
    <t>DONATIVOS</t>
  </si>
  <si>
    <t>CERTIFICACIÓN DE COMPETENCIAS</t>
  </si>
  <si>
    <t>SERVICIOS TECNOLÓGICOS Y ASISTENCIA TECNICA</t>
  </si>
  <si>
    <t>CAPACITACIÓN Y ADIESTRAMIENTO</t>
  </si>
  <si>
    <t xml:space="preserve">CAPACITACIÓN </t>
  </si>
  <si>
    <t>CONSTANCIAS ESCOLARES</t>
  </si>
  <si>
    <t>EXPEDICION DE CERTIFICADO DE ESTUDIOS (DUPLICADO)</t>
  </si>
  <si>
    <t>CURSO DE REGULARIZACION</t>
  </si>
  <si>
    <t>CURSO PROPEDEUTICO</t>
  </si>
  <si>
    <t>EXAMEN DE ADMISION</t>
  </si>
  <si>
    <t>PROTOCOLO DE TITULACION</t>
  </si>
  <si>
    <t>GASTOS ADMINISTRATIVOS DE TITULACION</t>
  </si>
  <si>
    <t>REEXPEDICIÓN DE CREDENCIALES</t>
  </si>
  <si>
    <t>ASESORIAS COMPLEMENTARIAS INTERSEMESTRALES</t>
  </si>
  <si>
    <t>ASESORIAS COMPLEMENTARIAS SEMESTRALES</t>
  </si>
  <si>
    <t>APORTACIONES VOLUNTARIAS</t>
  </si>
  <si>
    <t>SERVICIOS ESCOLARES</t>
  </si>
  <si>
    <t>TOTAL INGRESO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</si>
  <si>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</si>
  <si>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</si>
  <si>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</si>
  <si>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</si>
  <si>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</si>
  <si>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</si>
  <si>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</si>
  <si>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</si>
  <si>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</si>
  <si>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</si>
  <si>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</si>
  <si>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</si>
  <si>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CONCEPTO</t>
  </si>
  <si>
    <t>ANTEPROYECTO DE PRESUPUESTO</t>
  </si>
  <si>
    <t>TOTAL PROYECCIÓN INGRESOS</t>
  </si>
  <si>
    <t>COLEGIO DE EDUCACIÓN PROFESIONAL TÉCNICA DEL ESTADO DE CHIHUAHUA</t>
  </si>
  <si>
    <t>PROYECCIÓN DE INGRESOS PROPIOS A CAPTAR</t>
  </si>
  <si>
    <t>CALENDARIZADO GLOBAL</t>
  </si>
  <si>
    <t>GOBIERNO DEL ESTADO DE CHIHUAHUA</t>
  </si>
  <si>
    <t>SECRETARÍA DE HACIENDA</t>
  </si>
  <si>
    <t>SUBSECRETARÍA DE EGRESOS</t>
  </si>
  <si>
    <t>*La información que se muestra es un ejemplo de cómo se debe de llenar el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</si>
</sst>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otham Light"/>
    </font>
    <font>
      <sz val="10"/>
      <color indexed="8"/>
      <name val="Gotham Light"/>
    </font>
    <font>
      <b/>
      <sz val="10"/>
      <color indexed="8"/>
      <name val="Gotham Light"/>
    </font>
    <font>
      <sz val="20"/>
      <color theme="1"/>
      <name val="Calibri"/>
      <family val="2"/>
      <scheme val="minor"/>
    </font>
    <font>
      <b/>
      <sz val="16"/>
      <color theme="1"/>
      <name val="Gotham Light"/>
    </font>
    <font>
      <b/>
      <sz val="12"/>
      <color theme="1"/>
      <name val="Gotham Light"/>
    </font>
    <font>
      <b/>
      <sz val="14"/>
      <color theme="1"/>
      <name val="Gotham Light"/>
    </font>
    <font>
      <sz val="14"/>
      <color theme="1"/>
      <name val="Gotham Light"/>
    </font>
    <font>
      <b/>
      <sz val="14"/>
      <color indexed="8"/>
      <name val="Gotham Light"/>
    </font>
    <font>
      <b/>
      <sz val="12"/>
      <color theme="0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b/>
      <sz val="11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ont="1" applyFill="1"/>
    <xf numFmtId="4" fontId="0" fillId="2" borderId="0" xfId="0" applyNumberFormat="1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43" fontId="3" fillId="2" borderId="0" xfId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9" fillId="2" borderId="0" xfId="0" applyFont="1" applyFill="1"/>
    <xf numFmtId="4" fontId="12" fillId="2" borderId="3" xfId="0" applyNumberFormat="1" applyFont="1" applyFill="1" applyBorder="1" applyAlignment="1">
      <alignment horizontal="right"/>
    </xf>
    <xf numFmtId="164" fontId="12" fillId="2" borderId="3" xfId="1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left"/>
    </xf>
    <xf numFmtId="4" fontId="13" fillId="2" borderId="3" xfId="0" applyNumberFormat="1" applyFont="1" applyFill="1" applyBorder="1" applyAlignment="1">
      <alignment horizontal="right"/>
    </xf>
    <xf numFmtId="164" fontId="13" fillId="2" borderId="3" xfId="1" applyNumberFormat="1" applyFont="1" applyFill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left"/>
    </xf>
    <xf numFmtId="4" fontId="14" fillId="3" borderId="1" xfId="0" applyNumberFormat="1" applyFont="1" applyFill="1" applyBorder="1" applyAlignment="1">
      <alignment horizontal="right"/>
    </xf>
    <xf numFmtId="0" fontId="1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3" borderId="9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12" fillId="2" borderId="5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1</xdr:col>
      <xdr:colOff>2200275</xdr:colOff>
      <xdr:row>3</xdr:row>
      <xdr:rowOff>117958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1F2D1A-0E45-45AA-8D85-67C43F210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2638425" cy="813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3"/>
  <sheetViews>
    <sheetView tabSelected="1" zoomScaleNormal="100" workbookViewId="0">
      <selection activeCell="B8" sqref="B8"/>
    </sheetView>
  </sheetViews>
  <sheetFormatPr baseColWidth="10" defaultRowHeight="15"/>
  <cols>
    <col min="1" max="1" width="8.28515625" style="1" customWidth="1"/>
    <col min="2" max="2" width="80.85546875" style="1" customWidth="1"/>
    <col min="3" max="3" width="15" style="1" bestFit="1" customWidth="1"/>
    <col min="4" max="4" width="14.42578125" style="1" bestFit="1" customWidth="1"/>
    <col min="5" max="7" width="14" style="1" customWidth="1"/>
    <col min="8" max="8" width="14.42578125" style="1" bestFit="1" customWidth="1"/>
    <col min="9" max="9" width="14.5703125" style="1" bestFit="1" customWidth="1"/>
    <col min="10" max="10" width="14.85546875" style="1" bestFit="1" customWidth="1"/>
    <col min="11" max="13" width="14" style="1" customWidth="1"/>
    <col min="14" max="14" width="14.7109375" style="1" bestFit="1" customWidth="1"/>
    <col min="15" max="15" width="23.7109375" style="1" customWidth="1"/>
    <col min="16" max="16" width="11.7109375" style="4" bestFit="1" customWidth="1"/>
    <col min="17" max="17" width="12.7109375" style="4" bestFit="1" customWidth="1"/>
    <col min="18" max="16384" width="11.42578125" style="4"/>
  </cols>
  <sheetData>
    <row r="1" spans="1:16" ht="20.25">
      <c r="N1" s="2"/>
      <c r="O1" s="12" t="s">
        <v>49</v>
      </c>
      <c r="P1" s="3"/>
    </row>
    <row r="2" spans="1:16" ht="2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2" t="s">
        <v>50</v>
      </c>
      <c r="P2" s="3"/>
    </row>
    <row r="3" spans="1:16" ht="2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2" t="s">
        <v>51</v>
      </c>
    </row>
    <row r="5" spans="1:16" ht="18">
      <c r="A5" s="30" t="s">
        <v>46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6" ht="18">
      <c r="A6" s="30" t="s">
        <v>44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6" ht="18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6" ht="18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6" s="5" customFormat="1" ht="26.25">
      <c r="A9" s="24" t="s">
        <v>47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6" ht="18">
      <c r="A10" s="24" t="s">
        <v>48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6" ht="15.75" thickBo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s="6" customFormat="1">
      <c r="A12" s="26" t="s">
        <v>43</v>
      </c>
      <c r="B12" s="27"/>
      <c r="C12" s="31" t="s">
        <v>42</v>
      </c>
      <c r="D12" s="33" t="s">
        <v>41</v>
      </c>
      <c r="E12" s="33" t="s">
        <v>40</v>
      </c>
      <c r="F12" s="33" t="s">
        <v>39</v>
      </c>
      <c r="G12" s="33" t="s">
        <v>38</v>
      </c>
      <c r="H12" s="33" t="s">
        <v>37</v>
      </c>
      <c r="I12" s="33" t="s">
        <v>36</v>
      </c>
      <c r="J12" s="33" t="s">
        <v>35</v>
      </c>
      <c r="K12" s="33" t="s">
        <v>34</v>
      </c>
      <c r="L12" s="33" t="s">
        <v>33</v>
      </c>
      <c r="M12" s="33" t="s">
        <v>32</v>
      </c>
      <c r="N12" s="33" t="s">
        <v>31</v>
      </c>
      <c r="O12" s="33" t="s">
        <v>30</v>
      </c>
    </row>
    <row r="13" spans="1:16" s="6" customFormat="1">
      <c r="A13" s="28"/>
      <c r="B13" s="29"/>
      <c r="C13" s="32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6">
      <c r="A14" s="36" t="s">
        <v>29</v>
      </c>
      <c r="B14" s="37"/>
      <c r="C14" s="14">
        <f>SUM(C15:C25)</f>
        <v>5242733</v>
      </c>
      <c r="D14" s="14">
        <f t="shared" ref="D14:N14" si="0">SUM(D15:D25)</f>
        <v>4144147</v>
      </c>
      <c r="E14" s="14">
        <f t="shared" si="0"/>
        <v>598200</v>
      </c>
      <c r="F14" s="14">
        <f t="shared" si="0"/>
        <v>50525</v>
      </c>
      <c r="G14" s="14">
        <f t="shared" si="0"/>
        <v>331456.31</v>
      </c>
      <c r="H14" s="14">
        <f t="shared" si="0"/>
        <v>1257436</v>
      </c>
      <c r="I14" s="14">
        <f t="shared" si="0"/>
        <v>5049132</v>
      </c>
      <c r="J14" s="14">
        <f t="shared" si="0"/>
        <v>5760653</v>
      </c>
      <c r="K14" s="14">
        <f t="shared" si="0"/>
        <v>674711</v>
      </c>
      <c r="L14" s="14">
        <f t="shared" si="0"/>
        <v>33830</v>
      </c>
      <c r="M14" s="14">
        <f t="shared" si="0"/>
        <v>35817</v>
      </c>
      <c r="N14" s="14">
        <f t="shared" si="0"/>
        <v>33020</v>
      </c>
      <c r="O14" s="15">
        <f>SUM(O15:O25)</f>
        <v>23211660.309999999</v>
      </c>
    </row>
    <row r="15" spans="1:16" s="7" customFormat="1">
      <c r="A15" s="16"/>
      <c r="B15" s="17" t="s">
        <v>28</v>
      </c>
      <c r="C15" s="18">
        <v>4966352</v>
      </c>
      <c r="D15" s="18">
        <v>3800020</v>
      </c>
      <c r="E15" s="18">
        <v>554053</v>
      </c>
      <c r="F15" s="18">
        <v>15000</v>
      </c>
      <c r="G15" s="18">
        <v>5000</v>
      </c>
      <c r="H15" s="18">
        <v>7500</v>
      </c>
      <c r="I15" s="18">
        <v>3656321</v>
      </c>
      <c r="J15" s="18">
        <v>5339019</v>
      </c>
      <c r="K15" s="18">
        <v>564411</v>
      </c>
      <c r="L15" s="18">
        <v>15000</v>
      </c>
      <c r="M15" s="18">
        <v>9000</v>
      </c>
      <c r="N15" s="18">
        <v>11500</v>
      </c>
      <c r="O15" s="19">
        <f>SUM(C15:N15)</f>
        <v>18943176</v>
      </c>
    </row>
    <row r="16" spans="1:16">
      <c r="A16" s="20"/>
      <c r="B16" s="17" t="s">
        <v>27</v>
      </c>
      <c r="C16" s="18">
        <v>69384</v>
      </c>
      <c r="D16" s="18">
        <v>224580</v>
      </c>
      <c r="E16" s="18">
        <v>14360</v>
      </c>
      <c r="F16" s="18">
        <v>5320</v>
      </c>
      <c r="G16" s="18">
        <v>24180</v>
      </c>
      <c r="H16" s="18">
        <v>8190</v>
      </c>
      <c r="I16" s="18">
        <v>140655</v>
      </c>
      <c r="J16" s="18">
        <v>211990</v>
      </c>
      <c r="K16" s="18">
        <v>8220</v>
      </c>
      <c r="L16" s="18">
        <v>2250</v>
      </c>
      <c r="M16" s="18">
        <v>0</v>
      </c>
      <c r="N16" s="18">
        <v>0</v>
      </c>
      <c r="O16" s="19">
        <f t="shared" ref="O16:O25" si="1">SUM(C16:N16)</f>
        <v>709129</v>
      </c>
    </row>
    <row r="17" spans="1:16">
      <c r="A17" s="20"/>
      <c r="B17" s="17" t="s">
        <v>26</v>
      </c>
      <c r="C17" s="18">
        <v>178992</v>
      </c>
      <c r="D17" s="18">
        <v>81692</v>
      </c>
      <c r="E17" s="18">
        <v>1860</v>
      </c>
      <c r="F17" s="18">
        <v>0</v>
      </c>
      <c r="G17" s="18">
        <v>0</v>
      </c>
      <c r="H17" s="18">
        <v>56916</v>
      </c>
      <c r="I17" s="18">
        <v>94491</v>
      </c>
      <c r="J17" s="18">
        <v>55412</v>
      </c>
      <c r="K17" s="18">
        <v>0</v>
      </c>
      <c r="L17" s="18">
        <v>0</v>
      </c>
      <c r="M17" s="18">
        <v>0</v>
      </c>
      <c r="N17" s="18">
        <v>0</v>
      </c>
      <c r="O17" s="19">
        <f t="shared" si="1"/>
        <v>469363</v>
      </c>
    </row>
    <row r="18" spans="1:16">
      <c r="A18" s="20"/>
      <c r="B18" s="17" t="s">
        <v>25</v>
      </c>
      <c r="C18" s="18">
        <v>3250</v>
      </c>
      <c r="D18" s="18">
        <v>6250</v>
      </c>
      <c r="E18" s="18">
        <v>4410</v>
      </c>
      <c r="F18" s="18">
        <v>3850</v>
      </c>
      <c r="G18" s="18">
        <v>5050</v>
      </c>
      <c r="H18" s="18">
        <v>4640</v>
      </c>
      <c r="I18" s="18">
        <v>9370</v>
      </c>
      <c r="J18" s="18">
        <v>4010</v>
      </c>
      <c r="K18" s="18">
        <v>4650</v>
      </c>
      <c r="L18" s="18">
        <v>3450</v>
      </c>
      <c r="M18" s="18">
        <v>5350</v>
      </c>
      <c r="N18" s="18">
        <v>4090</v>
      </c>
      <c r="O18" s="19">
        <f t="shared" si="1"/>
        <v>58370</v>
      </c>
    </row>
    <row r="19" spans="1:16">
      <c r="A19" s="20"/>
      <c r="B19" s="17" t="s">
        <v>24</v>
      </c>
      <c r="C19" s="18">
        <v>0</v>
      </c>
      <c r="D19" s="18">
        <v>0</v>
      </c>
      <c r="E19" s="18">
        <v>4200</v>
      </c>
      <c r="F19" s="18">
        <v>9000</v>
      </c>
      <c r="G19" s="18">
        <v>18000</v>
      </c>
      <c r="H19" s="18">
        <v>402000</v>
      </c>
      <c r="I19" s="18">
        <v>521400</v>
      </c>
      <c r="J19" s="18">
        <v>24000</v>
      </c>
      <c r="K19" s="18">
        <v>0</v>
      </c>
      <c r="L19" s="18">
        <v>0</v>
      </c>
      <c r="M19" s="18">
        <v>0</v>
      </c>
      <c r="N19" s="18">
        <v>0</v>
      </c>
      <c r="O19" s="19">
        <f t="shared" si="1"/>
        <v>978600</v>
      </c>
    </row>
    <row r="20" spans="1:16">
      <c r="A20" s="20"/>
      <c r="B20" s="17" t="s">
        <v>23</v>
      </c>
      <c r="C20" s="18">
        <v>15000</v>
      </c>
      <c r="D20" s="18">
        <v>15000</v>
      </c>
      <c r="E20" s="18">
        <v>7050</v>
      </c>
      <c r="F20" s="18">
        <v>8250</v>
      </c>
      <c r="G20" s="18">
        <v>16750</v>
      </c>
      <c r="H20" s="18">
        <v>121600</v>
      </c>
      <c r="I20" s="18">
        <v>160800</v>
      </c>
      <c r="J20" s="18">
        <v>7500</v>
      </c>
      <c r="K20" s="18">
        <v>25000</v>
      </c>
      <c r="L20" s="18">
        <v>5000</v>
      </c>
      <c r="M20" s="18">
        <v>5000</v>
      </c>
      <c r="N20" s="18">
        <v>5000</v>
      </c>
      <c r="O20" s="19">
        <f t="shared" si="1"/>
        <v>391950</v>
      </c>
    </row>
    <row r="21" spans="1:16">
      <c r="A21" s="20"/>
      <c r="B21" s="17" t="s">
        <v>22</v>
      </c>
      <c r="C21" s="18">
        <v>0</v>
      </c>
      <c r="D21" s="18">
        <v>0</v>
      </c>
      <c r="E21" s="18">
        <v>0</v>
      </c>
      <c r="F21" s="18">
        <v>0</v>
      </c>
      <c r="G21" s="18">
        <v>213309.31</v>
      </c>
      <c r="H21" s="18">
        <v>569860</v>
      </c>
      <c r="I21" s="18">
        <v>22440</v>
      </c>
      <c r="J21" s="18">
        <v>17380</v>
      </c>
      <c r="K21" s="18">
        <v>0</v>
      </c>
      <c r="L21" s="18">
        <v>0</v>
      </c>
      <c r="M21" s="18">
        <v>0</v>
      </c>
      <c r="N21" s="18">
        <v>0</v>
      </c>
      <c r="O21" s="19">
        <f t="shared" si="1"/>
        <v>822989.31</v>
      </c>
    </row>
    <row r="22" spans="1:16" ht="16.5" customHeight="1">
      <c r="A22" s="20"/>
      <c r="B22" s="21" t="s">
        <v>21</v>
      </c>
      <c r="C22" s="18">
        <v>0</v>
      </c>
      <c r="D22" s="18">
        <v>0</v>
      </c>
      <c r="E22" s="18">
        <v>0</v>
      </c>
      <c r="F22" s="18">
        <v>0</v>
      </c>
      <c r="G22" s="18">
        <v>40000</v>
      </c>
      <c r="H22" s="18">
        <v>69500</v>
      </c>
      <c r="I22" s="18">
        <v>197200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9">
        <f t="shared" si="1"/>
        <v>306700</v>
      </c>
    </row>
    <row r="23" spans="1:16">
      <c r="A23" s="20"/>
      <c r="B23" s="17" t="s">
        <v>20</v>
      </c>
      <c r="C23" s="18">
        <v>0</v>
      </c>
      <c r="D23" s="18">
        <v>7500</v>
      </c>
      <c r="E23" s="18">
        <v>0</v>
      </c>
      <c r="F23" s="18">
        <v>0</v>
      </c>
      <c r="G23" s="18">
        <v>0</v>
      </c>
      <c r="H23" s="18">
        <v>7500</v>
      </c>
      <c r="I23" s="18">
        <v>231000</v>
      </c>
      <c r="J23" s="18">
        <v>85000</v>
      </c>
      <c r="K23" s="18">
        <v>60000</v>
      </c>
      <c r="L23" s="18">
        <v>0</v>
      </c>
      <c r="M23" s="18">
        <v>7500</v>
      </c>
      <c r="N23" s="18">
        <v>0</v>
      </c>
      <c r="O23" s="19">
        <f t="shared" si="1"/>
        <v>398500</v>
      </c>
    </row>
    <row r="24" spans="1:16">
      <c r="A24" s="20"/>
      <c r="B24" s="17" t="s">
        <v>19</v>
      </c>
      <c r="C24" s="18">
        <v>650</v>
      </c>
      <c r="D24" s="18">
        <v>0</v>
      </c>
      <c r="E24" s="18">
        <v>137</v>
      </c>
      <c r="F24" s="18">
        <v>0</v>
      </c>
      <c r="G24" s="18">
        <v>1037</v>
      </c>
      <c r="H24" s="18">
        <v>900</v>
      </c>
      <c r="I24" s="18">
        <v>1250</v>
      </c>
      <c r="J24" s="18">
        <v>137</v>
      </c>
      <c r="K24" s="18">
        <v>0</v>
      </c>
      <c r="L24" s="18">
        <v>0</v>
      </c>
      <c r="M24" s="18">
        <v>137</v>
      </c>
      <c r="N24" s="18">
        <v>0</v>
      </c>
      <c r="O24" s="19">
        <f t="shared" si="1"/>
        <v>4248</v>
      </c>
    </row>
    <row r="25" spans="1:16">
      <c r="A25" s="20"/>
      <c r="B25" s="17" t="s">
        <v>18</v>
      </c>
      <c r="C25" s="18">
        <v>9105</v>
      </c>
      <c r="D25" s="18">
        <v>9105</v>
      </c>
      <c r="E25" s="18">
        <v>12130</v>
      </c>
      <c r="F25" s="18">
        <v>9105</v>
      </c>
      <c r="G25" s="18">
        <v>8130</v>
      </c>
      <c r="H25" s="18">
        <v>8830</v>
      </c>
      <c r="I25" s="18">
        <v>14205</v>
      </c>
      <c r="J25" s="18">
        <v>16205</v>
      </c>
      <c r="K25" s="18">
        <v>12430</v>
      </c>
      <c r="L25" s="18">
        <v>8130</v>
      </c>
      <c r="M25" s="18">
        <v>8830</v>
      </c>
      <c r="N25" s="18">
        <v>12430</v>
      </c>
      <c r="O25" s="19">
        <f t="shared" si="1"/>
        <v>128635</v>
      </c>
    </row>
    <row r="26" spans="1:16">
      <c r="A26" s="36" t="s">
        <v>17</v>
      </c>
      <c r="B26" s="37"/>
      <c r="C26" s="14">
        <f>SUM(C27:C29)</f>
        <v>206700</v>
      </c>
      <c r="D26" s="14">
        <f t="shared" ref="D26:N26" si="2">SUM(D27:D29)</f>
        <v>273200</v>
      </c>
      <c r="E26" s="14">
        <f t="shared" si="2"/>
        <v>332800</v>
      </c>
      <c r="F26" s="14">
        <f t="shared" si="2"/>
        <v>542150</v>
      </c>
      <c r="G26" s="14">
        <f t="shared" si="2"/>
        <v>523140</v>
      </c>
      <c r="H26" s="14">
        <f t="shared" si="2"/>
        <v>499900</v>
      </c>
      <c r="I26" s="14">
        <f t="shared" si="2"/>
        <v>527450</v>
      </c>
      <c r="J26" s="14">
        <f t="shared" si="2"/>
        <v>330110</v>
      </c>
      <c r="K26" s="14">
        <f t="shared" si="2"/>
        <v>509950</v>
      </c>
      <c r="L26" s="14">
        <f t="shared" si="2"/>
        <v>523450</v>
      </c>
      <c r="M26" s="14">
        <f t="shared" si="2"/>
        <v>381900</v>
      </c>
      <c r="N26" s="14">
        <f t="shared" si="2"/>
        <v>1452500</v>
      </c>
      <c r="O26" s="15">
        <f>SUM(O27:O29)</f>
        <v>6103250</v>
      </c>
    </row>
    <row r="27" spans="1:16">
      <c r="A27" s="20"/>
      <c r="B27" s="17" t="s">
        <v>16</v>
      </c>
      <c r="C27" s="18">
        <v>180100</v>
      </c>
      <c r="D27" s="18">
        <v>218600</v>
      </c>
      <c r="E27" s="18">
        <v>272600</v>
      </c>
      <c r="F27" s="18">
        <v>357600</v>
      </c>
      <c r="G27" s="18">
        <v>441600</v>
      </c>
      <c r="H27" s="18">
        <v>428100</v>
      </c>
      <c r="I27" s="18">
        <v>445600</v>
      </c>
      <c r="J27" s="18">
        <v>266100</v>
      </c>
      <c r="K27" s="18">
        <v>448100</v>
      </c>
      <c r="L27" s="18">
        <v>461600</v>
      </c>
      <c r="M27" s="18">
        <v>327100</v>
      </c>
      <c r="N27" s="18">
        <v>1145850</v>
      </c>
      <c r="O27" s="19">
        <f>SUM(C27:N27)</f>
        <v>4992950</v>
      </c>
    </row>
    <row r="28" spans="1:16">
      <c r="A28" s="20"/>
      <c r="B28" s="17" t="s">
        <v>15</v>
      </c>
      <c r="C28" s="18">
        <v>21600</v>
      </c>
      <c r="D28" s="18">
        <v>35100</v>
      </c>
      <c r="E28" s="18">
        <v>37800</v>
      </c>
      <c r="F28" s="18">
        <v>37800</v>
      </c>
      <c r="G28" s="18">
        <v>35640</v>
      </c>
      <c r="H28" s="18">
        <v>37800</v>
      </c>
      <c r="I28" s="18">
        <v>35100</v>
      </c>
      <c r="J28" s="18">
        <v>37260</v>
      </c>
      <c r="K28" s="18">
        <v>35100</v>
      </c>
      <c r="L28" s="18">
        <v>35100</v>
      </c>
      <c r="M28" s="18">
        <v>32400</v>
      </c>
      <c r="N28" s="18">
        <v>21600</v>
      </c>
      <c r="O28" s="19">
        <f t="shared" ref="O28:O29" si="3">SUM(C28:N28)</f>
        <v>402300</v>
      </c>
      <c r="P28" s="8"/>
    </row>
    <row r="29" spans="1:16">
      <c r="A29" s="20"/>
      <c r="B29" s="17" t="s">
        <v>14</v>
      </c>
      <c r="C29" s="18">
        <v>5000</v>
      </c>
      <c r="D29" s="18">
        <v>19500</v>
      </c>
      <c r="E29" s="18">
        <v>22400</v>
      </c>
      <c r="F29" s="18">
        <v>146750</v>
      </c>
      <c r="G29" s="18">
        <v>45900</v>
      </c>
      <c r="H29" s="18">
        <v>34000</v>
      </c>
      <c r="I29" s="18">
        <v>46750</v>
      </c>
      <c r="J29" s="18">
        <v>26750</v>
      </c>
      <c r="K29" s="18">
        <v>26750</v>
      </c>
      <c r="L29" s="18">
        <v>26750</v>
      </c>
      <c r="M29" s="18">
        <v>22400</v>
      </c>
      <c r="N29" s="18">
        <v>285050</v>
      </c>
      <c r="O29" s="19">
        <f t="shared" si="3"/>
        <v>708000</v>
      </c>
    </row>
    <row r="30" spans="1:16">
      <c r="A30" s="36" t="s">
        <v>13</v>
      </c>
      <c r="B30" s="37"/>
      <c r="C30" s="14">
        <f>SUM(C31:C36)</f>
        <v>41237</v>
      </c>
      <c r="D30" s="14">
        <f t="shared" ref="D30:N30" si="4">SUM(D31:D36)</f>
        <v>197148.85</v>
      </c>
      <c r="E30" s="14">
        <f t="shared" si="4"/>
        <v>116685.85</v>
      </c>
      <c r="F30" s="14">
        <f t="shared" si="4"/>
        <v>114585.85</v>
      </c>
      <c r="G30" s="14">
        <f t="shared" si="4"/>
        <v>116685.85</v>
      </c>
      <c r="H30" s="14">
        <f t="shared" si="4"/>
        <v>116085.85</v>
      </c>
      <c r="I30" s="14">
        <f t="shared" si="4"/>
        <v>92985.85</v>
      </c>
      <c r="J30" s="14">
        <f t="shared" si="4"/>
        <v>65937</v>
      </c>
      <c r="K30" s="14">
        <f t="shared" si="4"/>
        <v>172650</v>
      </c>
      <c r="L30" s="14">
        <f t="shared" si="4"/>
        <v>70574</v>
      </c>
      <c r="M30" s="14">
        <f t="shared" si="4"/>
        <v>67974</v>
      </c>
      <c r="N30" s="14">
        <f t="shared" si="4"/>
        <v>57537</v>
      </c>
      <c r="O30" s="15">
        <f>SUM(O31:O36)</f>
        <v>1230087.1000000001</v>
      </c>
    </row>
    <row r="31" spans="1:16">
      <c r="A31" s="20"/>
      <c r="B31" s="17" t="s">
        <v>12</v>
      </c>
      <c r="C31" s="18">
        <v>8000</v>
      </c>
      <c r="D31" s="18">
        <v>26800</v>
      </c>
      <c r="E31" s="18">
        <v>27400</v>
      </c>
      <c r="F31" s="18">
        <v>25300</v>
      </c>
      <c r="G31" s="18">
        <v>27400</v>
      </c>
      <c r="H31" s="18">
        <v>26800</v>
      </c>
      <c r="I31" s="18">
        <v>3700</v>
      </c>
      <c r="J31" s="18">
        <v>32700</v>
      </c>
      <c r="K31" s="18">
        <v>32700</v>
      </c>
      <c r="L31" s="18">
        <v>35300</v>
      </c>
      <c r="M31" s="18">
        <v>32700</v>
      </c>
      <c r="N31" s="18">
        <v>24300</v>
      </c>
      <c r="O31" s="19">
        <f>SUM(C31:N31)</f>
        <v>303100</v>
      </c>
    </row>
    <row r="32" spans="1:16">
      <c r="A32" s="20"/>
      <c r="B32" s="17" t="s">
        <v>11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9">
        <f t="shared" ref="O32:O36" si="5">SUM(C32:N32)</f>
        <v>0</v>
      </c>
    </row>
    <row r="33" spans="1:17">
      <c r="A33" s="20"/>
      <c r="B33" s="17" t="s">
        <v>10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9">
        <f t="shared" si="5"/>
        <v>0</v>
      </c>
    </row>
    <row r="34" spans="1:17">
      <c r="A34" s="20"/>
      <c r="B34" s="17" t="s">
        <v>9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9">
        <f t="shared" si="5"/>
        <v>0</v>
      </c>
    </row>
    <row r="35" spans="1:17">
      <c r="A35" s="20"/>
      <c r="B35" s="17" t="s">
        <v>8</v>
      </c>
      <c r="C35" s="18">
        <v>33237</v>
      </c>
      <c r="D35" s="18">
        <v>170348.85</v>
      </c>
      <c r="E35" s="18">
        <v>89285.85</v>
      </c>
      <c r="F35" s="18">
        <v>89285.85</v>
      </c>
      <c r="G35" s="18">
        <v>89285.85</v>
      </c>
      <c r="H35" s="18">
        <v>89285.85</v>
      </c>
      <c r="I35" s="18">
        <v>89285.85</v>
      </c>
      <c r="J35" s="18">
        <v>33237</v>
      </c>
      <c r="K35" s="18">
        <v>139950</v>
      </c>
      <c r="L35" s="18">
        <v>35274</v>
      </c>
      <c r="M35" s="18">
        <v>35274</v>
      </c>
      <c r="N35" s="18">
        <v>33237</v>
      </c>
      <c r="O35" s="19">
        <f t="shared" si="5"/>
        <v>926987.1</v>
      </c>
    </row>
    <row r="36" spans="1:17">
      <c r="A36" s="20"/>
      <c r="B36" s="17" t="s">
        <v>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9">
        <f t="shared" si="5"/>
        <v>0</v>
      </c>
    </row>
    <row r="37" spans="1:17">
      <c r="A37" s="36" t="s">
        <v>6</v>
      </c>
      <c r="B37" s="37"/>
      <c r="C37" s="14">
        <f>SUM(C38:C44)</f>
        <v>84922.48</v>
      </c>
      <c r="D37" s="14">
        <f t="shared" ref="D37:N37" si="6">SUM(D38:D44)</f>
        <v>116956.2</v>
      </c>
      <c r="E37" s="14">
        <f t="shared" si="6"/>
        <v>116676.7</v>
      </c>
      <c r="F37" s="14">
        <f t="shared" si="6"/>
        <v>116385.86</v>
      </c>
      <c r="G37" s="14">
        <f t="shared" si="6"/>
        <v>115714.27</v>
      </c>
      <c r="H37" s="14">
        <f t="shared" si="6"/>
        <v>117750.38</v>
      </c>
      <c r="I37" s="14">
        <f t="shared" si="6"/>
        <v>112423.03999999999</v>
      </c>
      <c r="J37" s="14">
        <f t="shared" si="6"/>
        <v>118377.94</v>
      </c>
      <c r="K37" s="14">
        <f t="shared" si="6"/>
        <v>116083.85</v>
      </c>
      <c r="L37" s="14">
        <f t="shared" si="6"/>
        <v>116702.95</v>
      </c>
      <c r="M37" s="14">
        <f t="shared" si="6"/>
        <v>115609.57</v>
      </c>
      <c r="N37" s="14">
        <f t="shared" si="6"/>
        <v>115437.07</v>
      </c>
      <c r="O37" s="15">
        <f>SUM(O38:O44)</f>
        <v>1363040.31</v>
      </c>
    </row>
    <row r="38" spans="1:17">
      <c r="A38" s="16"/>
      <c r="B38" s="17" t="s">
        <v>6</v>
      </c>
      <c r="C38" s="18">
        <v>193</v>
      </c>
      <c r="D38" s="18">
        <v>289</v>
      </c>
      <c r="E38" s="18">
        <v>199</v>
      </c>
      <c r="F38" s="18">
        <v>710</v>
      </c>
      <c r="G38" s="18">
        <v>217</v>
      </c>
      <c r="H38" s="18">
        <v>201</v>
      </c>
      <c r="I38" s="18">
        <v>186</v>
      </c>
      <c r="J38" s="18">
        <v>2137</v>
      </c>
      <c r="K38" s="18">
        <v>657</v>
      </c>
      <c r="L38" s="18">
        <v>153</v>
      </c>
      <c r="M38" s="18">
        <v>160</v>
      </c>
      <c r="N38" s="18">
        <v>160</v>
      </c>
      <c r="O38" s="19">
        <f t="shared" ref="O38:O44" si="7">SUM(C38:N38)</f>
        <v>5262</v>
      </c>
    </row>
    <row r="39" spans="1:17">
      <c r="A39" s="17"/>
      <c r="B39" s="17" t="s">
        <v>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9">
        <f t="shared" si="7"/>
        <v>0</v>
      </c>
    </row>
    <row r="40" spans="1:17">
      <c r="A40" s="22"/>
      <c r="B40" s="17" t="s">
        <v>4</v>
      </c>
      <c r="C40" s="18">
        <v>0</v>
      </c>
      <c r="D40" s="18">
        <v>500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500</v>
      </c>
      <c r="O40" s="19">
        <f t="shared" si="7"/>
        <v>1000</v>
      </c>
    </row>
    <row r="41" spans="1:17">
      <c r="A41" s="22"/>
      <c r="B41" s="17" t="s">
        <v>3</v>
      </c>
      <c r="C41" s="18">
        <v>78670</v>
      </c>
      <c r="D41" s="18">
        <v>100870</v>
      </c>
      <c r="E41" s="18">
        <v>100870</v>
      </c>
      <c r="F41" s="18">
        <v>100870</v>
      </c>
      <c r="G41" s="18">
        <v>100870</v>
      </c>
      <c r="H41" s="18">
        <v>100870</v>
      </c>
      <c r="I41" s="18">
        <v>100870</v>
      </c>
      <c r="J41" s="18">
        <v>100870</v>
      </c>
      <c r="K41" s="18">
        <v>100870</v>
      </c>
      <c r="L41" s="18">
        <v>100870</v>
      </c>
      <c r="M41" s="18">
        <v>100870</v>
      </c>
      <c r="N41" s="18">
        <v>100870</v>
      </c>
      <c r="O41" s="19">
        <f t="shared" si="7"/>
        <v>1188240</v>
      </c>
    </row>
    <row r="42" spans="1:17">
      <c r="A42" s="17"/>
      <c r="B42" s="17" t="s">
        <v>2</v>
      </c>
      <c r="C42" s="18">
        <v>5230</v>
      </c>
      <c r="D42" s="18">
        <v>14430</v>
      </c>
      <c r="E42" s="18">
        <v>14930</v>
      </c>
      <c r="F42" s="18">
        <v>13930</v>
      </c>
      <c r="G42" s="18">
        <v>13930</v>
      </c>
      <c r="H42" s="18">
        <v>15930</v>
      </c>
      <c r="I42" s="18">
        <v>10630</v>
      </c>
      <c r="J42" s="18">
        <v>14630</v>
      </c>
      <c r="K42" s="18">
        <v>13930</v>
      </c>
      <c r="L42" s="18">
        <v>14930</v>
      </c>
      <c r="M42" s="18">
        <v>13930</v>
      </c>
      <c r="N42" s="18">
        <v>13130</v>
      </c>
      <c r="O42" s="19">
        <f t="shared" si="7"/>
        <v>159560</v>
      </c>
    </row>
    <row r="43" spans="1:17">
      <c r="A43" s="17"/>
      <c r="B43" s="17" t="s">
        <v>1</v>
      </c>
      <c r="C43" s="18">
        <v>829.48</v>
      </c>
      <c r="D43" s="18">
        <v>867.2</v>
      </c>
      <c r="E43" s="18">
        <v>677.69999999999993</v>
      </c>
      <c r="F43" s="18">
        <v>875.86</v>
      </c>
      <c r="G43" s="18">
        <v>697.27</v>
      </c>
      <c r="H43" s="18">
        <v>749.38</v>
      </c>
      <c r="I43" s="18">
        <v>737.04</v>
      </c>
      <c r="J43" s="18">
        <v>740.93999999999994</v>
      </c>
      <c r="K43" s="18">
        <v>626.85</v>
      </c>
      <c r="L43" s="18">
        <v>749.94999999999993</v>
      </c>
      <c r="M43" s="18">
        <v>649.56999999999994</v>
      </c>
      <c r="N43" s="18">
        <v>777.06999999999994</v>
      </c>
      <c r="O43" s="19">
        <f t="shared" si="7"/>
        <v>8978.31</v>
      </c>
    </row>
    <row r="44" spans="1:17">
      <c r="A44" s="17"/>
      <c r="B44" s="17" t="s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9">
        <f t="shared" si="7"/>
        <v>0</v>
      </c>
    </row>
    <row r="45" spans="1:17">
      <c r="A45" s="40"/>
      <c r="B45" s="41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5"/>
      <c r="Q45" s="8"/>
    </row>
    <row r="46" spans="1:17" ht="15.75" thickBot="1">
      <c r="A46" s="38" t="s">
        <v>45</v>
      </c>
      <c r="B46" s="39"/>
      <c r="C46" s="23">
        <f>+C45+C37+C30+C26+C14</f>
        <v>5575592.4800000004</v>
      </c>
      <c r="D46" s="23">
        <f t="shared" ref="D46:N46" si="8">+D45+D37+D30+D26+D14</f>
        <v>4731452.05</v>
      </c>
      <c r="E46" s="23">
        <f t="shared" si="8"/>
        <v>1164362.55</v>
      </c>
      <c r="F46" s="23">
        <f t="shared" si="8"/>
        <v>823646.71</v>
      </c>
      <c r="G46" s="23">
        <f t="shared" si="8"/>
        <v>1086996.43</v>
      </c>
      <c r="H46" s="23">
        <f t="shared" si="8"/>
        <v>1991172.23</v>
      </c>
      <c r="I46" s="23">
        <f t="shared" si="8"/>
        <v>5781990.8899999997</v>
      </c>
      <c r="J46" s="23">
        <f t="shared" si="8"/>
        <v>6275077.9400000004</v>
      </c>
      <c r="K46" s="23">
        <f t="shared" si="8"/>
        <v>1473394.85</v>
      </c>
      <c r="L46" s="23">
        <f t="shared" si="8"/>
        <v>744556.95</v>
      </c>
      <c r="M46" s="23">
        <f t="shared" si="8"/>
        <v>601300.57000000007</v>
      </c>
      <c r="N46" s="23">
        <f t="shared" si="8"/>
        <v>1658494.07</v>
      </c>
      <c r="O46" s="23">
        <f>+O37+O30+O26+O14</f>
        <v>31908037.719999999</v>
      </c>
    </row>
    <row r="47" spans="1:17">
      <c r="A47" s="9"/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7">
      <c r="A48" s="35" t="s">
        <v>52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1:15">
      <c r="A49" s="9"/>
      <c r="B49" s="9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0"/>
    </row>
    <row r="50" spans="1:15">
      <c r="A50" s="9"/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>
      <c r="A51" s="9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>
      <c r="A52" s="9"/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>
      <c r="A53" s="9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>
      <c r="A54" s="9"/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>
      <c r="A55" s="9"/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>
      <c r="A56" s="9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>
      <c r="A57" s="9"/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>
      <c r="A58" s="9"/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>
      <c r="A59" s="9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>
      <c r="A60" s="9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>
      <c r="A61" s="9"/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>
      <c r="A62" s="9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>
      <c r="A63" s="9"/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>
      <c r="A64" s="9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>
      <c r="A65" s="9"/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5">
      <c r="A66" s="9"/>
      <c r="B66" s="9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>
      <c r="A67" s="9"/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15">
      <c r="A68" s="9"/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>
      <c r="A69" s="9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5">
      <c r="A70" s="9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5">
      <c r="A71" s="9"/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>
      <c r="A72" s="9"/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>
      <c r="A73" s="9"/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1:15">
      <c r="A74" s="9"/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1:15">
      <c r="A75" s="9"/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1:15">
      <c r="A76" s="9"/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1:15">
      <c r="A77" s="9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1:15">
      <c r="A78" s="9"/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1:15">
      <c r="A79" s="9"/>
      <c r="B79" s="9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1:15">
      <c r="A80" s="9"/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1:15">
      <c r="A81" s="9"/>
      <c r="B81" s="9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1:15">
      <c r="A82" s="9"/>
      <c r="B82" s="9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5">
      <c r="A83" s="9"/>
      <c r="B83" s="9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</sheetData>
  <mergeCells count="26">
    <mergeCell ref="O12:O13"/>
    <mergeCell ref="K12:K13"/>
    <mergeCell ref="A9:O9"/>
    <mergeCell ref="A48:O48"/>
    <mergeCell ref="A14:B14"/>
    <mergeCell ref="A46:B46"/>
    <mergeCell ref="A26:B26"/>
    <mergeCell ref="A30:B30"/>
    <mergeCell ref="A37:B37"/>
    <mergeCell ref="A45:B45"/>
    <mergeCell ref="A10:O10"/>
    <mergeCell ref="A11:O11"/>
    <mergeCell ref="A12:B13"/>
    <mergeCell ref="A5:O5"/>
    <mergeCell ref="A6:O6"/>
    <mergeCell ref="C12:C13"/>
    <mergeCell ref="D12:D13"/>
    <mergeCell ref="E12:E13"/>
    <mergeCell ref="F12:F13"/>
    <mergeCell ref="G12:G13"/>
    <mergeCell ref="H12:H13"/>
    <mergeCell ref="I12:I13"/>
    <mergeCell ref="J12:J13"/>
    <mergeCell ref="L12:L13"/>
    <mergeCell ref="M12:M13"/>
    <mergeCell ref="N12:N13"/>
  </mergeCells>
  <printOptions horizontalCentered="1"/>
  <pageMargins left="0.70866141732283472" right="0.70866141732283472" top="0.55118110236220474" bottom="0.35433070866141736" header="0.31496062992125984" footer="0.31496062992125984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 ING PROPIOS CALEN</vt:lpstr>
      <vt:lpstr>'PROYECCION ING PROPIOS CALEN'!Área_de_impresión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Conteras Rodriguez</dc:creator>
  <cp:lastModifiedBy>Kristabel Rosales Servin</cp:lastModifiedBy>
  <dcterms:created xsi:type="dcterms:W3CDTF">2018-05-24T15:23:58Z</dcterms:created>
  <dcterms:modified xsi:type="dcterms:W3CDTF">2025-07-17T16:16:21Z</dcterms:modified>
</cp:coreProperties>
</file>